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filterPrivacy="1" defaultThemeVersion="124226"/>
  <bookViews>
    <workbookView xWindow="-15" yWindow="-15" windowWidth="9615" windowHeight="11760"/>
  </bookViews>
  <sheets>
    <sheet name="【別添-2】日別入園者数（H26年度～28年度）" sheetId="5" r:id="rId1"/>
    <sheet name="Sheet1" sheetId="7" r:id="rId2"/>
  </sheets>
  <definedNames>
    <definedName name="_xlnm.Print_Area" localSheetId="0">'【別添-2】日別入園者数（H26年度～28年度）'!$A$1:$P$473</definedName>
  </definedNames>
  <calcPr calcId="152511"/>
</workbook>
</file>

<file path=xl/calcChain.xml><?xml version="1.0" encoding="utf-8"?>
<calcChain xmlns="http://schemas.openxmlformats.org/spreadsheetml/2006/main">
  <c r="N275" i="5" l="1"/>
  <c r="O363" i="5"/>
  <c r="O364" i="5" s="1"/>
  <c r="O365" i="5" s="1"/>
  <c r="O366" i="5" s="1"/>
  <c r="O367" i="5" s="1"/>
  <c r="O368" i="5" s="1"/>
  <c r="O369" i="5" s="1"/>
  <c r="O370" i="5" s="1"/>
  <c r="O371" i="5" s="1"/>
  <c r="O372" i="5" s="1"/>
  <c r="O373" i="5" s="1"/>
  <c r="O374" i="5" s="1"/>
  <c r="O375" i="5" s="1"/>
  <c r="O376" i="5" s="1"/>
  <c r="O377" i="5" s="1"/>
  <c r="O378" i="5" s="1"/>
  <c r="O379" i="5" s="1"/>
  <c r="O380" i="5" s="1"/>
  <c r="O381" i="5" s="1"/>
  <c r="O382" i="5" s="1"/>
  <c r="O383" i="5" s="1"/>
  <c r="O384" i="5" s="1"/>
  <c r="O385" i="5" s="1"/>
  <c r="O386" i="5" s="1"/>
  <c r="O387" i="5" s="1"/>
  <c r="O388" i="5" s="1"/>
  <c r="O389" i="5" s="1"/>
  <c r="O390" i="5" s="1"/>
  <c r="O391" i="5" s="1"/>
  <c r="O392" i="5" s="1"/>
  <c r="O393" i="5" s="1"/>
  <c r="O323" i="5"/>
  <c r="I471" i="5"/>
  <c r="I394" i="5"/>
  <c r="O440" i="5"/>
  <c r="O441" i="5" s="1"/>
  <c r="O442" i="5" s="1"/>
  <c r="O443" i="5" s="1"/>
  <c r="O444" i="5" s="1"/>
  <c r="O445" i="5" s="1"/>
  <c r="O446" i="5" s="1"/>
  <c r="O447" i="5" s="1"/>
  <c r="O448" i="5" s="1"/>
  <c r="O449" i="5" s="1"/>
  <c r="O450" i="5" s="1"/>
  <c r="O451" i="5" s="1"/>
  <c r="O452" i="5" s="1"/>
  <c r="O453" i="5" s="1"/>
  <c r="O454" i="5" s="1"/>
  <c r="O455" i="5" s="1"/>
  <c r="O456" i="5" s="1"/>
  <c r="O457" i="5" s="1"/>
  <c r="O458" i="5" s="1"/>
  <c r="O459" i="5" s="1"/>
  <c r="O460" i="5" s="1"/>
  <c r="O461" i="5" s="1"/>
  <c r="O462" i="5" s="1"/>
  <c r="O463" i="5" s="1"/>
  <c r="O464" i="5" s="1"/>
  <c r="O465" i="5" s="1"/>
  <c r="O466" i="5" s="1"/>
  <c r="O467" i="5" s="1"/>
  <c r="O468" i="5" s="1"/>
  <c r="O469" i="5" s="1"/>
  <c r="O470" i="5" s="1"/>
  <c r="N431" i="5"/>
  <c r="O403" i="5"/>
  <c r="O404" i="5" s="1"/>
  <c r="O405" i="5" s="1"/>
  <c r="O406" i="5" s="1"/>
  <c r="O407" i="5" s="1"/>
  <c r="O408" i="5" s="1"/>
  <c r="O409" i="5" s="1"/>
  <c r="O410" i="5" s="1"/>
  <c r="O411" i="5" s="1"/>
  <c r="O412" i="5" s="1"/>
  <c r="O413" i="5" s="1"/>
  <c r="O414" i="5" s="1"/>
  <c r="O415" i="5" s="1"/>
  <c r="O416" i="5" s="1"/>
  <c r="O417" i="5" s="1"/>
  <c r="O418" i="5" s="1"/>
  <c r="O419" i="5" s="1"/>
  <c r="O420" i="5" s="1"/>
  <c r="O421" i="5" s="1"/>
  <c r="O422" i="5" s="1"/>
  <c r="O423" i="5" s="1"/>
  <c r="O424" i="5" s="1"/>
  <c r="O425" i="5" s="1"/>
  <c r="O426" i="5" s="1"/>
  <c r="O427" i="5" s="1"/>
  <c r="O428" i="5" s="1"/>
  <c r="O429" i="5" s="1"/>
  <c r="O430" i="5" s="1"/>
  <c r="N354" i="5"/>
  <c r="I314" i="5"/>
  <c r="N314" i="5"/>
  <c r="O284" i="5"/>
  <c r="O285" i="5" s="1"/>
  <c r="O286" i="5" s="1"/>
  <c r="O287" i="5" s="1"/>
  <c r="O288" i="5" s="1"/>
  <c r="O289" i="5" s="1"/>
  <c r="O290" i="5" s="1"/>
  <c r="O291" i="5" s="1"/>
  <c r="O292" i="5" s="1"/>
  <c r="O293" i="5" s="1"/>
  <c r="O294" i="5" s="1"/>
  <c r="O295" i="5" s="1"/>
  <c r="O296" i="5" s="1"/>
  <c r="O297" i="5" s="1"/>
  <c r="O298" i="5" s="1"/>
  <c r="O299" i="5" s="1"/>
  <c r="O300" i="5" s="1"/>
  <c r="O301" i="5" s="1"/>
  <c r="O302" i="5" s="1"/>
  <c r="O303" i="5" s="1"/>
  <c r="O304" i="5" s="1"/>
  <c r="O305" i="5" s="1"/>
  <c r="O306" i="5" s="1"/>
  <c r="O307" i="5" s="1"/>
  <c r="O308" i="5" s="1"/>
  <c r="O309" i="5" s="1"/>
  <c r="O310" i="5" s="1"/>
  <c r="O311" i="5" s="1"/>
  <c r="O312" i="5" s="1"/>
  <c r="O313" i="5" s="1"/>
  <c r="J282" i="5"/>
  <c r="J283" i="5" s="1"/>
  <c r="J284" i="5" s="1"/>
  <c r="J285" i="5" s="1"/>
  <c r="J286" i="5" s="1"/>
  <c r="J287" i="5" s="1"/>
  <c r="J288" i="5" s="1"/>
  <c r="J289" i="5" s="1"/>
  <c r="J290" i="5" s="1"/>
  <c r="J291" i="5" s="1"/>
  <c r="J292" i="5" s="1"/>
  <c r="J293" i="5" s="1"/>
  <c r="J294" i="5" s="1"/>
  <c r="J295" i="5" s="1"/>
  <c r="J296" i="5" s="1"/>
  <c r="J297" i="5" s="1"/>
  <c r="J298" i="5" s="1"/>
  <c r="J299" i="5" s="1"/>
  <c r="J300" i="5" s="1"/>
  <c r="J301" i="5" s="1"/>
  <c r="J302" i="5" s="1"/>
  <c r="J303" i="5" s="1"/>
  <c r="J304" i="5" s="1"/>
  <c r="J305" i="5" s="1"/>
  <c r="J306" i="5" s="1"/>
  <c r="J307" i="5" s="1"/>
  <c r="J308" i="5" s="1"/>
  <c r="J309" i="5" s="1"/>
  <c r="J310" i="5" s="1"/>
  <c r="J311" i="5" s="1"/>
  <c r="E281" i="5"/>
  <c r="E282" i="5" s="1"/>
  <c r="E283" i="5" s="1"/>
  <c r="E284" i="5" s="1"/>
  <c r="E285" i="5" s="1"/>
  <c r="E286" i="5" s="1"/>
  <c r="E287" i="5" s="1"/>
  <c r="E288" i="5" s="1"/>
  <c r="E289" i="5" s="1"/>
  <c r="E290" i="5" s="1"/>
  <c r="E291" i="5" s="1"/>
  <c r="E292" i="5" s="1"/>
  <c r="E293" i="5" s="1"/>
  <c r="E294" i="5" s="1"/>
  <c r="E295" i="5" s="1"/>
  <c r="E296" i="5" s="1"/>
  <c r="E297" i="5" s="1"/>
  <c r="E298" i="5" s="1"/>
  <c r="E299" i="5" s="1"/>
  <c r="E300" i="5" s="1"/>
  <c r="E301" i="5" s="1"/>
  <c r="E302" i="5" s="1"/>
  <c r="E303" i="5" s="1"/>
  <c r="E304" i="5" s="1"/>
  <c r="E305" i="5" s="1"/>
  <c r="E306" i="5" s="1"/>
  <c r="E307" i="5" s="1"/>
  <c r="E308" i="5" s="1"/>
  <c r="E309" i="5" s="1"/>
  <c r="E310" i="5" s="1"/>
  <c r="O244" i="5"/>
  <c r="O245" i="5" s="1"/>
  <c r="O246" i="5" s="1"/>
  <c r="O247" i="5" s="1"/>
  <c r="O248" i="5" s="1"/>
  <c r="O249" i="5" s="1"/>
  <c r="O250" i="5" s="1"/>
  <c r="O251" i="5" s="1"/>
  <c r="O252" i="5" s="1"/>
  <c r="O253" i="5" s="1"/>
  <c r="O254" i="5" s="1"/>
  <c r="O255" i="5" s="1"/>
  <c r="O256" i="5" s="1"/>
  <c r="O257" i="5" s="1"/>
  <c r="O258" i="5" s="1"/>
  <c r="O259" i="5" s="1"/>
  <c r="O260" i="5" s="1"/>
  <c r="O261" i="5" s="1"/>
  <c r="O262" i="5" s="1"/>
  <c r="O263" i="5" s="1"/>
  <c r="O264" i="5" s="1"/>
  <c r="O265" i="5" s="1"/>
  <c r="O266" i="5" s="1"/>
  <c r="O267" i="5" s="1"/>
  <c r="O268" i="5" s="1"/>
  <c r="O269" i="5" s="1"/>
  <c r="O270" i="5" s="1"/>
  <c r="O271" i="5" s="1"/>
  <c r="O272" i="5" s="1"/>
  <c r="O273" i="5" s="1"/>
  <c r="O274" i="5" s="1"/>
  <c r="O205" i="5"/>
  <c r="O206" i="5" s="1"/>
  <c r="O207" i="5" s="1"/>
  <c r="O208" i="5" s="1"/>
  <c r="O209" i="5" s="1"/>
  <c r="O210" i="5" s="1"/>
  <c r="O211" i="5" s="1"/>
  <c r="O212" i="5" s="1"/>
  <c r="O213" i="5" s="1"/>
  <c r="O214" i="5" s="1"/>
  <c r="O215" i="5" s="1"/>
  <c r="O216" i="5" s="1"/>
  <c r="O217" i="5" s="1"/>
  <c r="O218" i="5" s="1"/>
  <c r="O219" i="5" s="1"/>
  <c r="O220" i="5" s="1"/>
  <c r="O221" i="5" s="1"/>
  <c r="O222" i="5" s="1"/>
  <c r="O223" i="5" s="1"/>
  <c r="O224" i="5" s="1"/>
  <c r="O225" i="5" s="1"/>
  <c r="O226" i="5" s="1"/>
  <c r="O227" i="5" s="1"/>
  <c r="O228" i="5" s="1"/>
  <c r="O229" i="5" s="1"/>
  <c r="O230" i="5" s="1"/>
  <c r="O231" i="5" s="1"/>
  <c r="O232" i="5" s="1"/>
  <c r="O233" i="5" s="1"/>
  <c r="O234" i="5" s="1"/>
  <c r="N156" i="5"/>
  <c r="O125" i="5"/>
  <c r="O126" i="5" s="1"/>
  <c r="O127" i="5" s="1"/>
  <c r="O128" i="5" s="1"/>
  <c r="O129" i="5" s="1"/>
  <c r="O130" i="5" s="1"/>
  <c r="O131" i="5" s="1"/>
  <c r="O132" i="5" s="1"/>
  <c r="O133" i="5" s="1"/>
  <c r="O134" i="5" s="1"/>
  <c r="O135" i="5" s="1"/>
  <c r="O136" i="5" s="1"/>
  <c r="O137" i="5" s="1"/>
  <c r="O138" i="5" s="1"/>
  <c r="O139" i="5" s="1"/>
  <c r="O140" i="5" s="1"/>
  <c r="O141" i="5" s="1"/>
  <c r="O142" i="5" s="1"/>
  <c r="O143" i="5" s="1"/>
  <c r="O144" i="5" s="1"/>
  <c r="O145" i="5" s="1"/>
  <c r="O146" i="5" s="1"/>
  <c r="O147" i="5" s="1"/>
  <c r="O148" i="5" s="1"/>
  <c r="O149" i="5" s="1"/>
  <c r="O150" i="5" s="1"/>
  <c r="O151" i="5" s="1"/>
  <c r="O152" i="5" s="1"/>
  <c r="O153" i="5" s="1"/>
  <c r="O154" i="5" s="1"/>
  <c r="O155" i="5" s="1"/>
  <c r="O86" i="5"/>
  <c r="O87" i="5" s="1"/>
  <c r="O88" i="5" s="1"/>
  <c r="O89" i="5" s="1"/>
  <c r="O90" i="5" s="1"/>
  <c r="O91" i="5" s="1"/>
  <c r="O92" i="5" s="1"/>
  <c r="O93" i="5" s="1"/>
  <c r="O94" i="5" s="1"/>
  <c r="O95" i="5" s="1"/>
  <c r="O96" i="5" s="1"/>
  <c r="O97" i="5" s="1"/>
  <c r="O98" i="5" s="1"/>
  <c r="O99" i="5" s="1"/>
  <c r="O100" i="5" s="1"/>
  <c r="O101" i="5" s="1"/>
  <c r="O102" i="5" s="1"/>
  <c r="O103" i="5" s="1"/>
  <c r="O104" i="5" s="1"/>
  <c r="O105" i="5" s="1"/>
  <c r="O106" i="5" s="1"/>
  <c r="O107" i="5" s="1"/>
  <c r="O108" i="5" s="1"/>
  <c r="O109" i="5" s="1"/>
  <c r="O110" i="5" s="1"/>
  <c r="O111" i="5" s="1"/>
  <c r="O112" i="5" s="1"/>
  <c r="O113" i="5" s="1"/>
  <c r="O114" i="5" s="1"/>
  <c r="O115" i="5" s="1"/>
  <c r="I77" i="5"/>
  <c r="O46" i="5"/>
  <c r="O47" i="5" s="1"/>
  <c r="O48" i="5" s="1"/>
  <c r="O49" i="5" s="1"/>
  <c r="O50" i="5" s="1"/>
  <c r="O51" i="5" s="1"/>
  <c r="O52" i="5" s="1"/>
  <c r="O53" i="5" s="1"/>
  <c r="O54" i="5" s="1"/>
  <c r="O55" i="5" s="1"/>
  <c r="O56" i="5" s="1"/>
  <c r="O57" i="5" s="1"/>
  <c r="O58" i="5" s="1"/>
  <c r="O59" i="5" s="1"/>
  <c r="O60" i="5" s="1"/>
  <c r="O61" i="5" s="1"/>
  <c r="O62" i="5" s="1"/>
  <c r="O63" i="5" s="1"/>
  <c r="O64" i="5" s="1"/>
  <c r="O65" i="5" s="1"/>
  <c r="O66" i="5" s="1"/>
  <c r="O67" i="5" s="1"/>
  <c r="O68" i="5" s="1"/>
  <c r="O69" i="5" s="1"/>
  <c r="O70" i="5" s="1"/>
  <c r="O71" i="5" s="1"/>
  <c r="O72" i="5" s="1"/>
  <c r="O73" i="5" s="1"/>
  <c r="O74" i="5" s="1"/>
  <c r="O75" i="5" s="1"/>
  <c r="O76" i="5" s="1"/>
  <c r="O7" i="5"/>
  <c r="O8" i="5" s="1"/>
  <c r="O9" i="5" s="1"/>
  <c r="O10" i="5" s="1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O36" i="5" s="1"/>
  <c r="I116" i="5"/>
  <c r="N77" i="5"/>
  <c r="J439" i="5"/>
  <c r="J440" i="5" s="1"/>
  <c r="J441" i="5" s="1"/>
  <c r="J442" i="5" s="1"/>
  <c r="J443" i="5" s="1"/>
  <c r="J444" i="5" s="1"/>
  <c r="J445" i="5" s="1"/>
  <c r="J446" i="5" s="1"/>
  <c r="J447" i="5" s="1"/>
  <c r="J448" i="5" s="1"/>
  <c r="J449" i="5" s="1"/>
  <c r="J450" i="5" s="1"/>
  <c r="J451" i="5" s="1"/>
  <c r="J452" i="5" s="1"/>
  <c r="J453" i="5" s="1"/>
  <c r="J454" i="5" s="1"/>
  <c r="J455" i="5" s="1"/>
  <c r="J456" i="5" s="1"/>
  <c r="J457" i="5" s="1"/>
  <c r="J458" i="5" s="1"/>
  <c r="J459" i="5" s="1"/>
  <c r="J460" i="5" s="1"/>
  <c r="J461" i="5" s="1"/>
  <c r="J462" i="5" s="1"/>
  <c r="J463" i="5" s="1"/>
  <c r="J464" i="5" s="1"/>
  <c r="J465" i="5" s="1"/>
  <c r="J466" i="5" s="1"/>
  <c r="J467" i="5" s="1"/>
  <c r="J468" i="5" s="1"/>
  <c r="J469" i="5" s="1"/>
  <c r="I431" i="5"/>
  <c r="J401" i="5"/>
  <c r="J402" i="5" s="1"/>
  <c r="J403" i="5" s="1"/>
  <c r="J404" i="5" s="1"/>
  <c r="J405" i="5" s="1"/>
  <c r="J406" i="5" s="1"/>
  <c r="J407" i="5" s="1"/>
  <c r="J408" i="5" s="1"/>
  <c r="J409" i="5" s="1"/>
  <c r="J410" i="5" s="1"/>
  <c r="J411" i="5" s="1"/>
  <c r="J412" i="5" s="1"/>
  <c r="J413" i="5" s="1"/>
  <c r="J414" i="5" s="1"/>
  <c r="J415" i="5" s="1"/>
  <c r="J416" i="5" s="1"/>
  <c r="J417" i="5" s="1"/>
  <c r="J418" i="5" s="1"/>
  <c r="J419" i="5" s="1"/>
  <c r="J420" i="5" s="1"/>
  <c r="J421" i="5" s="1"/>
  <c r="J422" i="5" s="1"/>
  <c r="J423" i="5" s="1"/>
  <c r="J424" i="5" s="1"/>
  <c r="J425" i="5" s="1"/>
  <c r="J426" i="5" s="1"/>
  <c r="J427" i="5" s="1"/>
  <c r="J428" i="5" s="1"/>
  <c r="J429" i="5" s="1"/>
  <c r="J362" i="5"/>
  <c r="J363" i="5" s="1"/>
  <c r="J364" i="5" s="1"/>
  <c r="J365" i="5" s="1"/>
  <c r="J366" i="5" s="1"/>
  <c r="J367" i="5" s="1"/>
  <c r="J368" i="5" s="1"/>
  <c r="J369" i="5" s="1"/>
  <c r="J370" i="5" s="1"/>
  <c r="J371" i="5" s="1"/>
  <c r="J372" i="5" s="1"/>
  <c r="J373" i="5" s="1"/>
  <c r="J374" i="5" s="1"/>
  <c r="J375" i="5" s="1"/>
  <c r="J376" i="5" s="1"/>
  <c r="J377" i="5" s="1"/>
  <c r="J378" i="5" s="1"/>
  <c r="J379" i="5" s="1"/>
  <c r="J380" i="5" s="1"/>
  <c r="J381" i="5" s="1"/>
  <c r="J382" i="5" s="1"/>
  <c r="J383" i="5" s="1"/>
  <c r="J384" i="5" s="1"/>
  <c r="J385" i="5" s="1"/>
  <c r="J386" i="5" s="1"/>
  <c r="J387" i="5" s="1"/>
  <c r="J388" i="5" s="1"/>
  <c r="J389" i="5" s="1"/>
  <c r="J390" i="5" s="1"/>
  <c r="J391" i="5" s="1"/>
  <c r="I354" i="5"/>
  <c r="J321" i="5"/>
  <c r="J322" i="5" s="1"/>
  <c r="J323" i="5" s="1"/>
  <c r="J324" i="5" s="1"/>
  <c r="J325" i="5" s="1"/>
  <c r="J326" i="5" s="1"/>
  <c r="J327" i="5" s="1"/>
  <c r="J328" i="5" s="1"/>
  <c r="J329" i="5" s="1"/>
  <c r="J330" i="5" s="1"/>
  <c r="J331" i="5" s="1"/>
  <c r="J332" i="5" s="1"/>
  <c r="J333" i="5" s="1"/>
  <c r="J334" i="5" s="1"/>
  <c r="J335" i="5" s="1"/>
  <c r="J336" i="5" s="1"/>
  <c r="J337" i="5" s="1"/>
  <c r="J338" i="5" s="1"/>
  <c r="J339" i="5" s="1"/>
  <c r="J340" i="5" s="1"/>
  <c r="J341" i="5" s="1"/>
  <c r="J342" i="5" s="1"/>
  <c r="J343" i="5" s="1"/>
  <c r="J344" i="5" s="1"/>
  <c r="J345" i="5" s="1"/>
  <c r="J346" i="5" s="1"/>
  <c r="J347" i="5" s="1"/>
  <c r="J348" i="5" s="1"/>
  <c r="J349" i="5" s="1"/>
  <c r="J350" i="5" s="1"/>
  <c r="I275" i="5"/>
  <c r="J242" i="5"/>
  <c r="J243" i="5"/>
  <c r="J244" i="5" s="1"/>
  <c r="J245" i="5" s="1"/>
  <c r="J246" i="5" s="1"/>
  <c r="J247" i="5" s="1"/>
  <c r="J248" i="5" s="1"/>
  <c r="J249" i="5" s="1"/>
  <c r="J250" i="5" s="1"/>
  <c r="J251" i="5" s="1"/>
  <c r="J252" i="5" s="1"/>
  <c r="J253" i="5" s="1"/>
  <c r="J254" i="5" s="1"/>
  <c r="J255" i="5" s="1"/>
  <c r="J256" i="5" s="1"/>
  <c r="J257" i="5" s="1"/>
  <c r="J258" i="5" s="1"/>
  <c r="J259" i="5" s="1"/>
  <c r="J260" i="5" s="1"/>
  <c r="J261" i="5" s="1"/>
  <c r="J262" i="5" s="1"/>
  <c r="J263" i="5" s="1"/>
  <c r="J264" i="5" s="1"/>
  <c r="J265" i="5" s="1"/>
  <c r="J266" i="5" s="1"/>
  <c r="J267" i="5" s="1"/>
  <c r="J268" i="5" s="1"/>
  <c r="J269" i="5" s="1"/>
  <c r="J270" i="5" s="1"/>
  <c r="J271" i="5" s="1"/>
  <c r="J272" i="5" s="1"/>
  <c r="I235" i="5"/>
  <c r="J203" i="5"/>
  <c r="J204" i="5" s="1"/>
  <c r="J205" i="5" s="1"/>
  <c r="J206" i="5" s="1"/>
  <c r="J207" i="5" s="1"/>
  <c r="J208" i="5" s="1"/>
  <c r="J209" i="5" s="1"/>
  <c r="J210" i="5" s="1"/>
  <c r="J211" i="5" s="1"/>
  <c r="J212" i="5" s="1"/>
  <c r="J213" i="5" s="1"/>
  <c r="J214" i="5" s="1"/>
  <c r="J215" i="5" s="1"/>
  <c r="J216" i="5" s="1"/>
  <c r="J217" i="5" s="1"/>
  <c r="J218" i="5" s="1"/>
  <c r="J219" i="5" s="1"/>
  <c r="J220" i="5" s="1"/>
  <c r="J221" i="5" s="1"/>
  <c r="J222" i="5" s="1"/>
  <c r="J223" i="5" s="1"/>
  <c r="J224" i="5" s="1"/>
  <c r="J225" i="5" s="1"/>
  <c r="J226" i="5" s="1"/>
  <c r="J227" i="5" s="1"/>
  <c r="J228" i="5" s="1"/>
  <c r="J229" i="5" s="1"/>
  <c r="J230" i="5" s="1"/>
  <c r="J231" i="5" s="1"/>
  <c r="J232" i="5" s="1"/>
  <c r="I196" i="5"/>
  <c r="J163" i="5"/>
  <c r="J164" i="5" s="1"/>
  <c r="J165" i="5" s="1"/>
  <c r="J166" i="5" s="1"/>
  <c r="J167" i="5" s="1"/>
  <c r="J168" i="5" s="1"/>
  <c r="J169" i="5" s="1"/>
  <c r="J170" i="5" s="1"/>
  <c r="J171" i="5" s="1"/>
  <c r="J172" i="5" s="1"/>
  <c r="J173" i="5" s="1"/>
  <c r="J174" i="5" s="1"/>
  <c r="J175" i="5" s="1"/>
  <c r="J176" i="5" s="1"/>
  <c r="J177" i="5" s="1"/>
  <c r="J178" i="5" s="1"/>
  <c r="J179" i="5" s="1"/>
  <c r="J180" i="5" s="1"/>
  <c r="J181" i="5" s="1"/>
  <c r="J182" i="5" s="1"/>
  <c r="J183" i="5" s="1"/>
  <c r="J184" i="5" s="1"/>
  <c r="J185" i="5" s="1"/>
  <c r="J186" i="5" s="1"/>
  <c r="J187" i="5" s="1"/>
  <c r="J188" i="5" s="1"/>
  <c r="J189" i="5" s="1"/>
  <c r="J190" i="5" s="1"/>
  <c r="J191" i="5" s="1"/>
  <c r="J192" i="5" s="1"/>
  <c r="J193" i="5" s="1"/>
  <c r="I156" i="5"/>
  <c r="J123" i="5"/>
  <c r="J124" i="5" s="1"/>
  <c r="J125" i="5" s="1"/>
  <c r="J126" i="5" s="1"/>
  <c r="J127" i="5" s="1"/>
  <c r="J128" i="5" s="1"/>
  <c r="J129" i="5" s="1"/>
  <c r="J130" i="5" s="1"/>
  <c r="J131" i="5" s="1"/>
  <c r="J132" i="5" s="1"/>
  <c r="J133" i="5" s="1"/>
  <c r="J134" i="5" s="1"/>
  <c r="J135" i="5" s="1"/>
  <c r="J136" i="5" s="1"/>
  <c r="J137" i="5" s="1"/>
  <c r="J138" i="5" s="1"/>
  <c r="J139" i="5" s="1"/>
  <c r="J140" i="5" s="1"/>
  <c r="J141" i="5" s="1"/>
  <c r="J142" i="5" s="1"/>
  <c r="J143" i="5" s="1"/>
  <c r="J144" i="5" s="1"/>
  <c r="J145" i="5" s="1"/>
  <c r="J146" i="5" s="1"/>
  <c r="J147" i="5" s="1"/>
  <c r="J148" i="5" s="1"/>
  <c r="J149" i="5" s="1"/>
  <c r="J150" i="5" s="1"/>
  <c r="J151" i="5" s="1"/>
  <c r="J152" i="5" s="1"/>
  <c r="J153" i="5" s="1"/>
  <c r="J84" i="5"/>
  <c r="J85" i="5" s="1"/>
  <c r="J86" i="5" s="1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J105" i="5" s="1"/>
  <c r="J106" i="5" s="1"/>
  <c r="J107" i="5" s="1"/>
  <c r="J108" i="5" s="1"/>
  <c r="J109" i="5" s="1"/>
  <c r="J110" i="5" s="1"/>
  <c r="J111" i="5" s="1"/>
  <c r="J112" i="5" s="1"/>
  <c r="J113" i="5" s="1"/>
  <c r="J44" i="5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I37" i="5"/>
  <c r="K5" i="5"/>
  <c r="J5" i="5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D471" i="5"/>
  <c r="E437" i="5"/>
  <c r="E438" i="5" s="1"/>
  <c r="E439" i="5" s="1"/>
  <c r="E440" i="5" s="1"/>
  <c r="E441" i="5" s="1"/>
  <c r="E442" i="5" s="1"/>
  <c r="E443" i="5" s="1"/>
  <c r="E444" i="5" s="1"/>
  <c r="E445" i="5" s="1"/>
  <c r="E446" i="5" s="1"/>
  <c r="E447" i="5" s="1"/>
  <c r="E448" i="5" s="1"/>
  <c r="E449" i="5" s="1"/>
  <c r="E450" i="5" s="1"/>
  <c r="E451" i="5" s="1"/>
  <c r="E452" i="5" s="1"/>
  <c r="E453" i="5" s="1"/>
  <c r="E454" i="5" s="1"/>
  <c r="E455" i="5" s="1"/>
  <c r="E456" i="5" s="1"/>
  <c r="E457" i="5" s="1"/>
  <c r="E458" i="5" s="1"/>
  <c r="E459" i="5" s="1"/>
  <c r="E460" i="5" s="1"/>
  <c r="E461" i="5" s="1"/>
  <c r="E462" i="5" s="1"/>
  <c r="E463" i="5" s="1"/>
  <c r="E464" i="5" s="1"/>
  <c r="E465" i="5" s="1"/>
  <c r="E466" i="5" s="1"/>
  <c r="E467" i="5" s="1"/>
  <c r="D431" i="5"/>
  <c r="E400" i="5"/>
  <c r="E401" i="5" s="1"/>
  <c r="E402" i="5" s="1"/>
  <c r="E403" i="5" s="1"/>
  <c r="E404" i="5" s="1"/>
  <c r="E405" i="5" s="1"/>
  <c r="E406" i="5" s="1"/>
  <c r="E407" i="5" s="1"/>
  <c r="E408" i="5" s="1"/>
  <c r="E409" i="5" s="1"/>
  <c r="E410" i="5" s="1"/>
  <c r="E411" i="5" s="1"/>
  <c r="E412" i="5" s="1"/>
  <c r="E413" i="5" s="1"/>
  <c r="E414" i="5" s="1"/>
  <c r="E415" i="5" s="1"/>
  <c r="E416" i="5" s="1"/>
  <c r="E417" i="5" s="1"/>
  <c r="E418" i="5" s="1"/>
  <c r="E419" i="5" s="1"/>
  <c r="E420" i="5" s="1"/>
  <c r="E421" i="5" s="1"/>
  <c r="E422" i="5" s="1"/>
  <c r="E423" i="5" s="1"/>
  <c r="E424" i="5" s="1"/>
  <c r="E425" i="5" s="1"/>
  <c r="E426" i="5" s="1"/>
  <c r="E427" i="5" s="1"/>
  <c r="D394" i="5"/>
  <c r="E361" i="5"/>
  <c r="E362" i="5" s="1"/>
  <c r="E363" i="5" s="1"/>
  <c r="E364" i="5" s="1"/>
  <c r="E365" i="5" s="1"/>
  <c r="E366" i="5" s="1"/>
  <c r="E367" i="5" s="1"/>
  <c r="E368" i="5" s="1"/>
  <c r="E369" i="5" s="1"/>
  <c r="E370" i="5" s="1"/>
  <c r="E371" i="5" s="1"/>
  <c r="E372" i="5" s="1"/>
  <c r="E373" i="5" s="1"/>
  <c r="E374" i="5" s="1"/>
  <c r="E375" i="5" s="1"/>
  <c r="E376" i="5" s="1"/>
  <c r="E377" i="5" s="1"/>
  <c r="E378" i="5" s="1"/>
  <c r="E379" i="5" s="1"/>
  <c r="E380" i="5" s="1"/>
  <c r="E381" i="5" s="1"/>
  <c r="E382" i="5" s="1"/>
  <c r="E383" i="5" s="1"/>
  <c r="E384" i="5" s="1"/>
  <c r="E385" i="5" s="1"/>
  <c r="E386" i="5" s="1"/>
  <c r="E387" i="5" s="1"/>
  <c r="E388" i="5" s="1"/>
  <c r="E389" i="5" s="1"/>
  <c r="E390" i="5" s="1"/>
  <c r="D354" i="5"/>
  <c r="E320" i="5"/>
  <c r="E321" i="5" s="1"/>
  <c r="E322" i="5" s="1"/>
  <c r="E323" i="5" s="1"/>
  <c r="E324" i="5" s="1"/>
  <c r="E325" i="5" s="1"/>
  <c r="E326" i="5" s="1"/>
  <c r="E327" i="5" s="1"/>
  <c r="E328" i="5" s="1"/>
  <c r="E329" i="5" s="1"/>
  <c r="E330" i="5" s="1"/>
  <c r="E331" i="5" s="1"/>
  <c r="E332" i="5" s="1"/>
  <c r="E333" i="5" s="1"/>
  <c r="E334" i="5" s="1"/>
  <c r="E335" i="5" s="1"/>
  <c r="E336" i="5" s="1"/>
  <c r="E337" i="5" s="1"/>
  <c r="E338" i="5" s="1"/>
  <c r="E339" i="5" s="1"/>
  <c r="E340" i="5" s="1"/>
  <c r="E341" i="5" s="1"/>
  <c r="E342" i="5" s="1"/>
  <c r="E343" i="5" s="1"/>
  <c r="E344" i="5" s="1"/>
  <c r="E345" i="5" s="1"/>
  <c r="E346" i="5" s="1"/>
  <c r="E347" i="5" s="1"/>
  <c r="E348" i="5" s="1"/>
  <c r="E349" i="5" s="1"/>
  <c r="D314" i="5"/>
  <c r="D275" i="5"/>
  <c r="E241" i="5"/>
  <c r="E242" i="5" s="1"/>
  <c r="E243" i="5" s="1"/>
  <c r="E244" i="5" s="1"/>
  <c r="E245" i="5" s="1"/>
  <c r="E246" i="5" s="1"/>
  <c r="E247" i="5" s="1"/>
  <c r="E248" i="5" s="1"/>
  <c r="E249" i="5" s="1"/>
  <c r="E250" i="5" s="1"/>
  <c r="E251" i="5" s="1"/>
  <c r="E252" i="5" s="1"/>
  <c r="E253" i="5" s="1"/>
  <c r="E254" i="5" s="1"/>
  <c r="E255" i="5" s="1"/>
  <c r="E256" i="5" s="1"/>
  <c r="E257" i="5" s="1"/>
  <c r="E258" i="5" s="1"/>
  <c r="E259" i="5" s="1"/>
  <c r="E260" i="5" s="1"/>
  <c r="E261" i="5" s="1"/>
  <c r="E262" i="5" s="1"/>
  <c r="E263" i="5" s="1"/>
  <c r="E264" i="5" s="1"/>
  <c r="E265" i="5" s="1"/>
  <c r="E266" i="5" s="1"/>
  <c r="E267" i="5" s="1"/>
  <c r="E268" i="5" s="1"/>
  <c r="E269" i="5" s="1"/>
  <c r="E270" i="5" s="1"/>
  <c r="E271" i="5" s="1"/>
  <c r="D235" i="5"/>
  <c r="E202" i="5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E213" i="5" s="1"/>
  <c r="E214" i="5" s="1"/>
  <c r="E215" i="5" s="1"/>
  <c r="E216" i="5" s="1"/>
  <c r="E217" i="5" s="1"/>
  <c r="E218" i="5" s="1"/>
  <c r="E219" i="5" s="1"/>
  <c r="E220" i="5" s="1"/>
  <c r="E221" i="5" s="1"/>
  <c r="E222" i="5" s="1"/>
  <c r="E223" i="5" s="1"/>
  <c r="E224" i="5" s="1"/>
  <c r="E225" i="5" s="1"/>
  <c r="E226" i="5" s="1"/>
  <c r="E227" i="5" s="1"/>
  <c r="E228" i="5" s="1"/>
  <c r="E229" i="5" s="1"/>
  <c r="E230" i="5" s="1"/>
  <c r="E231" i="5" s="1"/>
  <c r="D196" i="5"/>
  <c r="E162" i="5"/>
  <c r="E163" i="5" s="1"/>
  <c r="E164" i="5" s="1"/>
  <c r="E165" i="5" s="1"/>
  <c r="E166" i="5" s="1"/>
  <c r="E167" i="5" s="1"/>
  <c r="E168" i="5" s="1"/>
  <c r="E169" i="5" s="1"/>
  <c r="E170" i="5" s="1"/>
  <c r="E171" i="5" s="1"/>
  <c r="E172" i="5" s="1"/>
  <c r="E173" i="5" s="1"/>
  <c r="E174" i="5" s="1"/>
  <c r="E175" i="5" s="1"/>
  <c r="E176" i="5" s="1"/>
  <c r="E177" i="5" s="1"/>
  <c r="E178" i="5" s="1"/>
  <c r="E179" i="5" s="1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D156" i="5"/>
  <c r="E122" i="5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D116" i="5"/>
  <c r="E83" i="5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D77" i="5"/>
  <c r="E43" i="5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D37" i="5"/>
  <c r="F4" i="5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  <c r="F374" i="5" s="1"/>
  <c r="F375" i="5" s="1"/>
  <c r="F376" i="5" s="1"/>
  <c r="F377" i="5" s="1"/>
  <c r="F378" i="5" s="1"/>
  <c r="F379" i="5" s="1"/>
  <c r="F380" i="5" s="1"/>
  <c r="F381" i="5" s="1"/>
  <c r="F382" i="5" s="1"/>
  <c r="F383" i="5" s="1"/>
  <c r="F384" i="5" s="1"/>
  <c r="F385" i="5" s="1"/>
  <c r="F386" i="5" s="1"/>
  <c r="F387" i="5" s="1"/>
  <c r="F388" i="5" s="1"/>
  <c r="F389" i="5" s="1"/>
  <c r="F390" i="5" s="1"/>
  <c r="F400" i="5" s="1"/>
  <c r="F401" i="5" s="1"/>
  <c r="F402" i="5" s="1"/>
  <c r="F403" i="5" s="1"/>
  <c r="F404" i="5" s="1"/>
  <c r="F405" i="5" s="1"/>
  <c r="F406" i="5" s="1"/>
  <c r="F407" i="5" s="1"/>
  <c r="F408" i="5" s="1"/>
  <c r="F409" i="5" s="1"/>
  <c r="F410" i="5" s="1"/>
  <c r="F411" i="5" s="1"/>
  <c r="F412" i="5" s="1"/>
  <c r="F413" i="5" s="1"/>
  <c r="F414" i="5" s="1"/>
  <c r="F415" i="5" s="1"/>
  <c r="F416" i="5" s="1"/>
  <c r="F417" i="5" s="1"/>
  <c r="F418" i="5" s="1"/>
  <c r="F419" i="5" s="1"/>
  <c r="F420" i="5" s="1"/>
  <c r="F421" i="5" s="1"/>
  <c r="F422" i="5" s="1"/>
  <c r="F423" i="5" s="1"/>
  <c r="F424" i="5" s="1"/>
  <c r="F425" i="5" s="1"/>
  <c r="F426" i="5" s="1"/>
  <c r="F427" i="5" s="1"/>
  <c r="F437" i="5" s="1"/>
  <c r="F438" i="5" s="1"/>
  <c r="F439" i="5" s="1"/>
  <c r="F440" i="5" s="1"/>
  <c r="F441" i="5" s="1"/>
  <c r="F442" i="5" s="1"/>
  <c r="F443" i="5" s="1"/>
  <c r="F444" i="5" s="1"/>
  <c r="F445" i="5" s="1"/>
  <c r="F446" i="5" s="1"/>
  <c r="F447" i="5" s="1"/>
  <c r="F448" i="5" s="1"/>
  <c r="F449" i="5" s="1"/>
  <c r="F450" i="5" s="1"/>
  <c r="F451" i="5" s="1"/>
  <c r="F452" i="5" s="1"/>
  <c r="F453" i="5" s="1"/>
  <c r="F454" i="5" s="1"/>
  <c r="F455" i="5" s="1"/>
  <c r="F456" i="5" s="1"/>
  <c r="F457" i="5" s="1"/>
  <c r="F458" i="5" s="1"/>
  <c r="F459" i="5" s="1"/>
  <c r="F460" i="5" s="1"/>
  <c r="F461" i="5" s="1"/>
  <c r="F462" i="5" s="1"/>
  <c r="F463" i="5" s="1"/>
  <c r="F464" i="5" s="1"/>
  <c r="F465" i="5" s="1"/>
  <c r="F466" i="5" s="1"/>
  <c r="F467" i="5" s="1"/>
  <c r="E4" i="5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N471" i="5"/>
  <c r="N394" i="5"/>
  <c r="O324" i="5"/>
  <c r="O325" i="5" s="1"/>
  <c r="O326" i="5" s="1"/>
  <c r="O327" i="5" s="1"/>
  <c r="O328" i="5" s="1"/>
  <c r="O329" i="5" s="1"/>
  <c r="O330" i="5" s="1"/>
  <c r="O331" i="5" s="1"/>
  <c r="O332" i="5" s="1"/>
  <c r="O333" i="5" s="1"/>
  <c r="O334" i="5" s="1"/>
  <c r="O335" i="5" s="1"/>
  <c r="O336" i="5" s="1"/>
  <c r="O337" i="5" s="1"/>
  <c r="O338" i="5" s="1"/>
  <c r="O339" i="5" s="1"/>
  <c r="O340" i="5" s="1"/>
  <c r="O341" i="5" s="1"/>
  <c r="O342" i="5" s="1"/>
  <c r="O343" i="5" s="1"/>
  <c r="O344" i="5" s="1"/>
  <c r="O345" i="5" s="1"/>
  <c r="O346" i="5" s="1"/>
  <c r="O347" i="5" s="1"/>
  <c r="O348" i="5" s="1"/>
  <c r="O349" i="5" s="1"/>
  <c r="O350" i="5" s="1"/>
  <c r="O351" i="5" s="1"/>
  <c r="O352" i="5" s="1"/>
  <c r="O353" i="5" s="1"/>
  <c r="N235" i="5"/>
  <c r="N196" i="5"/>
  <c r="O165" i="5"/>
  <c r="O166" i="5" s="1"/>
  <c r="O167" i="5" s="1"/>
  <c r="O168" i="5" s="1"/>
  <c r="O169" i="5" s="1"/>
  <c r="O170" i="5" s="1"/>
  <c r="O171" i="5" s="1"/>
  <c r="O172" i="5" s="1"/>
  <c r="O173" i="5" s="1"/>
  <c r="O174" i="5" s="1"/>
  <c r="O175" i="5" s="1"/>
  <c r="O176" i="5" s="1"/>
  <c r="O177" i="5" s="1"/>
  <c r="O178" i="5" s="1"/>
  <c r="O179" i="5" s="1"/>
  <c r="O180" i="5" s="1"/>
  <c r="O181" i="5" s="1"/>
  <c r="O182" i="5" s="1"/>
  <c r="O183" i="5" s="1"/>
  <c r="O184" i="5" s="1"/>
  <c r="O185" i="5" s="1"/>
  <c r="O186" i="5" s="1"/>
  <c r="O187" i="5" s="1"/>
  <c r="O188" i="5" s="1"/>
  <c r="O189" i="5" s="1"/>
  <c r="O190" i="5" s="1"/>
  <c r="O191" i="5" s="1"/>
  <c r="O192" i="5" s="1"/>
  <c r="O193" i="5" s="1"/>
  <c r="O194" i="5" s="1"/>
  <c r="O195" i="5" s="1"/>
  <c r="P6" i="5"/>
  <c r="P7" i="5" s="1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P35" i="5" s="1"/>
  <c r="P36" i="5" s="1"/>
  <c r="P45" i="5" s="1"/>
  <c r="P46" i="5" s="1"/>
  <c r="P47" i="5" s="1"/>
  <c r="P48" i="5" s="1"/>
  <c r="P49" i="5" s="1"/>
  <c r="P50" i="5" s="1"/>
  <c r="P51" i="5" s="1"/>
  <c r="P52" i="5" s="1"/>
  <c r="P53" i="5" s="1"/>
  <c r="P54" i="5" s="1"/>
  <c r="P55" i="5" s="1"/>
  <c r="P56" i="5" s="1"/>
  <c r="P57" i="5" s="1"/>
  <c r="P58" i="5" s="1"/>
  <c r="P59" i="5" s="1"/>
  <c r="P60" i="5" s="1"/>
  <c r="P61" i="5" s="1"/>
  <c r="P62" i="5" s="1"/>
  <c r="P63" i="5" s="1"/>
  <c r="P64" i="5" s="1"/>
  <c r="P65" i="5" s="1"/>
  <c r="P66" i="5" s="1"/>
  <c r="P67" i="5" s="1"/>
  <c r="P68" i="5" s="1"/>
  <c r="P69" i="5" s="1"/>
  <c r="P70" i="5" s="1"/>
  <c r="P71" i="5" s="1"/>
  <c r="P72" i="5" s="1"/>
  <c r="P73" i="5" s="1"/>
  <c r="P74" i="5" s="1"/>
  <c r="P75" i="5" s="1"/>
  <c r="P76" i="5" s="1"/>
  <c r="P85" i="5" s="1"/>
  <c r="P86" i="5" s="1"/>
  <c r="P87" i="5" s="1"/>
  <c r="P88" i="5" s="1"/>
  <c r="P89" i="5" s="1"/>
  <c r="P90" i="5" s="1"/>
  <c r="P91" i="5" s="1"/>
  <c r="P92" i="5" s="1"/>
  <c r="P93" i="5" s="1"/>
  <c r="P94" i="5" s="1"/>
  <c r="P95" i="5" s="1"/>
  <c r="P96" i="5" s="1"/>
  <c r="P97" i="5" s="1"/>
  <c r="P98" i="5" s="1"/>
  <c r="P99" i="5" s="1"/>
  <c r="P100" i="5" s="1"/>
  <c r="P101" i="5" s="1"/>
  <c r="P102" i="5" s="1"/>
  <c r="P103" i="5" s="1"/>
  <c r="P104" i="5" s="1"/>
  <c r="P105" i="5" s="1"/>
  <c r="P106" i="5" s="1"/>
  <c r="P107" i="5" s="1"/>
  <c r="P108" i="5" s="1"/>
  <c r="P109" i="5" s="1"/>
  <c r="P110" i="5" s="1"/>
  <c r="P111" i="5" s="1"/>
  <c r="P112" i="5" s="1"/>
  <c r="P113" i="5" s="1"/>
  <c r="P114" i="5" s="1"/>
  <c r="P115" i="5" s="1"/>
  <c r="P124" i="5" s="1"/>
  <c r="P125" i="5" s="1"/>
  <c r="P126" i="5" s="1"/>
  <c r="P127" i="5" s="1"/>
  <c r="P128" i="5" s="1"/>
  <c r="P129" i="5" s="1"/>
  <c r="P130" i="5" s="1"/>
  <c r="P131" i="5" s="1"/>
  <c r="P132" i="5" s="1"/>
  <c r="P133" i="5" s="1"/>
  <c r="P134" i="5" s="1"/>
  <c r="P135" i="5" s="1"/>
  <c r="P136" i="5" s="1"/>
  <c r="P137" i="5" s="1"/>
  <c r="P138" i="5" s="1"/>
  <c r="P139" i="5" s="1"/>
  <c r="P140" i="5" s="1"/>
  <c r="P141" i="5" s="1"/>
  <c r="P142" i="5" s="1"/>
  <c r="P143" i="5" s="1"/>
  <c r="P144" i="5" s="1"/>
  <c r="P145" i="5" s="1"/>
  <c r="P146" i="5" s="1"/>
  <c r="P147" i="5" s="1"/>
  <c r="P148" i="5" s="1"/>
  <c r="P149" i="5" s="1"/>
  <c r="P150" i="5" s="1"/>
  <c r="P151" i="5" s="1"/>
  <c r="P152" i="5" s="1"/>
  <c r="P153" i="5" s="1"/>
  <c r="P154" i="5" s="1"/>
  <c r="P155" i="5" s="1"/>
  <c r="P164" i="5" s="1"/>
  <c r="P165" i="5" s="1"/>
  <c r="P166" i="5" s="1"/>
  <c r="P167" i="5" s="1"/>
  <c r="P168" i="5" s="1"/>
  <c r="P169" i="5" s="1"/>
  <c r="P170" i="5" s="1"/>
  <c r="P171" i="5" s="1"/>
  <c r="P172" i="5" s="1"/>
  <c r="P173" i="5" s="1"/>
  <c r="P174" i="5" s="1"/>
  <c r="P175" i="5" s="1"/>
  <c r="P176" i="5" s="1"/>
  <c r="P177" i="5" s="1"/>
  <c r="P178" i="5" s="1"/>
  <c r="P179" i="5" s="1"/>
  <c r="P180" i="5" s="1"/>
  <c r="P181" i="5" s="1"/>
  <c r="P182" i="5" s="1"/>
  <c r="P183" i="5" s="1"/>
  <c r="P184" i="5" s="1"/>
  <c r="P185" i="5" s="1"/>
  <c r="P186" i="5" s="1"/>
  <c r="P187" i="5" s="1"/>
  <c r="P188" i="5" s="1"/>
  <c r="P189" i="5" s="1"/>
  <c r="P190" i="5" s="1"/>
  <c r="P191" i="5" s="1"/>
  <c r="P192" i="5" s="1"/>
  <c r="P193" i="5" s="1"/>
  <c r="P194" i="5" s="1"/>
  <c r="P195" i="5" s="1"/>
  <c r="P204" i="5" s="1"/>
  <c r="P205" i="5" s="1"/>
  <c r="P206" i="5" s="1"/>
  <c r="P207" i="5" s="1"/>
  <c r="P208" i="5" s="1"/>
  <c r="P209" i="5" s="1"/>
  <c r="P210" i="5" s="1"/>
  <c r="P211" i="5" s="1"/>
  <c r="P212" i="5" s="1"/>
  <c r="P213" i="5" s="1"/>
  <c r="P214" i="5" s="1"/>
  <c r="P215" i="5" s="1"/>
  <c r="P216" i="5" s="1"/>
  <c r="P217" i="5" s="1"/>
  <c r="P218" i="5" s="1"/>
  <c r="P219" i="5" s="1"/>
  <c r="P220" i="5" s="1"/>
  <c r="P221" i="5" s="1"/>
  <c r="P222" i="5" s="1"/>
  <c r="P223" i="5" s="1"/>
  <c r="P224" i="5" s="1"/>
  <c r="P225" i="5" s="1"/>
  <c r="P226" i="5" s="1"/>
  <c r="P227" i="5" s="1"/>
  <c r="P228" i="5" s="1"/>
  <c r="P229" i="5" s="1"/>
  <c r="P230" i="5" s="1"/>
  <c r="P231" i="5" s="1"/>
  <c r="P232" i="5" s="1"/>
  <c r="P233" i="5" s="1"/>
  <c r="P234" i="5" s="1"/>
  <c r="P243" i="5" s="1"/>
  <c r="P244" i="5" s="1"/>
  <c r="P245" i="5" s="1"/>
  <c r="P246" i="5" s="1"/>
  <c r="P247" i="5" s="1"/>
  <c r="P248" i="5" s="1"/>
  <c r="P249" i="5" s="1"/>
  <c r="P250" i="5" s="1"/>
  <c r="P251" i="5" s="1"/>
  <c r="P252" i="5" s="1"/>
  <c r="P253" i="5" s="1"/>
  <c r="P254" i="5" s="1"/>
  <c r="P255" i="5" s="1"/>
  <c r="P256" i="5" s="1"/>
  <c r="P257" i="5" s="1"/>
  <c r="P258" i="5" s="1"/>
  <c r="P259" i="5" s="1"/>
  <c r="P260" i="5" s="1"/>
  <c r="P261" i="5" s="1"/>
  <c r="P262" i="5" s="1"/>
  <c r="P263" i="5" s="1"/>
  <c r="P264" i="5" s="1"/>
  <c r="P265" i="5" s="1"/>
  <c r="P266" i="5" s="1"/>
  <c r="P267" i="5" s="1"/>
  <c r="P268" i="5" s="1"/>
  <c r="P269" i="5" s="1"/>
  <c r="P270" i="5" s="1"/>
  <c r="P271" i="5" s="1"/>
  <c r="P272" i="5" s="1"/>
  <c r="P273" i="5" s="1"/>
  <c r="P274" i="5" s="1"/>
  <c r="P283" i="5" s="1"/>
  <c r="P284" i="5" s="1"/>
  <c r="P285" i="5" s="1"/>
  <c r="P286" i="5" s="1"/>
  <c r="P287" i="5" s="1"/>
  <c r="P288" i="5" s="1"/>
  <c r="P289" i="5" s="1"/>
  <c r="P290" i="5" s="1"/>
  <c r="P291" i="5" s="1"/>
  <c r="P292" i="5" s="1"/>
  <c r="P293" i="5" s="1"/>
  <c r="P294" i="5" s="1"/>
  <c r="P295" i="5" s="1"/>
  <c r="P296" i="5" s="1"/>
  <c r="P297" i="5" s="1"/>
  <c r="P298" i="5" s="1"/>
  <c r="P299" i="5" s="1"/>
  <c r="P300" i="5" s="1"/>
  <c r="P301" i="5" s="1"/>
  <c r="P302" i="5" s="1"/>
  <c r="P303" i="5" s="1"/>
  <c r="P304" i="5" s="1"/>
  <c r="P305" i="5" s="1"/>
  <c r="P306" i="5" s="1"/>
  <c r="P307" i="5" s="1"/>
  <c r="P308" i="5" s="1"/>
  <c r="P309" i="5" s="1"/>
  <c r="P310" i="5" s="1"/>
  <c r="P311" i="5" s="1"/>
  <c r="P312" i="5" s="1"/>
  <c r="P313" i="5" s="1"/>
  <c r="P322" i="5" s="1"/>
  <c r="P323" i="5" s="1"/>
  <c r="P324" i="5" s="1"/>
  <c r="P325" i="5" s="1"/>
  <c r="P326" i="5" s="1"/>
  <c r="P327" i="5" s="1"/>
  <c r="P328" i="5" s="1"/>
  <c r="P329" i="5" s="1"/>
  <c r="P330" i="5" s="1"/>
  <c r="P331" i="5" s="1"/>
  <c r="P332" i="5" s="1"/>
  <c r="P333" i="5" s="1"/>
  <c r="P334" i="5" s="1"/>
  <c r="P335" i="5" s="1"/>
  <c r="P336" i="5" s="1"/>
  <c r="P337" i="5" s="1"/>
  <c r="P338" i="5" s="1"/>
  <c r="P339" i="5" s="1"/>
  <c r="P340" i="5" s="1"/>
  <c r="P341" i="5" s="1"/>
  <c r="P342" i="5" s="1"/>
  <c r="P343" i="5" s="1"/>
  <c r="P344" i="5" s="1"/>
  <c r="P345" i="5" s="1"/>
  <c r="P346" i="5" s="1"/>
  <c r="P347" i="5" s="1"/>
  <c r="P348" i="5" s="1"/>
  <c r="P349" i="5" s="1"/>
  <c r="P350" i="5" s="1"/>
  <c r="P351" i="5" s="1"/>
  <c r="P352" i="5" s="1"/>
  <c r="P353" i="5" s="1"/>
  <c r="P363" i="5" s="1"/>
  <c r="P364" i="5" s="1"/>
  <c r="P365" i="5" s="1"/>
  <c r="P366" i="5" s="1"/>
  <c r="P367" i="5" s="1"/>
  <c r="P368" i="5" s="1"/>
  <c r="P369" i="5" s="1"/>
  <c r="P370" i="5" s="1"/>
  <c r="P371" i="5" s="1"/>
  <c r="P372" i="5" s="1"/>
  <c r="P373" i="5" s="1"/>
  <c r="P374" i="5" s="1"/>
  <c r="P375" i="5" s="1"/>
  <c r="P376" i="5" s="1"/>
  <c r="P377" i="5" s="1"/>
  <c r="P378" i="5" s="1"/>
  <c r="P379" i="5" s="1"/>
  <c r="P380" i="5" s="1"/>
  <c r="P381" i="5" s="1"/>
  <c r="P382" i="5" s="1"/>
  <c r="P383" i="5" s="1"/>
  <c r="P384" i="5" s="1"/>
  <c r="P385" i="5" s="1"/>
  <c r="P386" i="5" s="1"/>
  <c r="P387" i="5" s="1"/>
  <c r="P388" i="5" s="1"/>
  <c r="P389" i="5" s="1"/>
  <c r="P390" i="5" s="1"/>
  <c r="P391" i="5" s="1"/>
  <c r="P392" i="5" s="1"/>
  <c r="P393" i="5" s="1"/>
  <c r="P402" i="5" s="1"/>
  <c r="P403" i="5" s="1"/>
  <c r="P404" i="5" s="1"/>
  <c r="P405" i="5" s="1"/>
  <c r="P406" i="5" s="1"/>
  <c r="P407" i="5" s="1"/>
  <c r="P408" i="5" s="1"/>
  <c r="P409" i="5" s="1"/>
  <c r="P410" i="5" s="1"/>
  <c r="P411" i="5" s="1"/>
  <c r="P412" i="5" s="1"/>
  <c r="P413" i="5" s="1"/>
  <c r="P414" i="5" s="1"/>
  <c r="P415" i="5" s="1"/>
  <c r="P416" i="5" s="1"/>
  <c r="P417" i="5" s="1"/>
  <c r="P418" i="5" s="1"/>
  <c r="P419" i="5" s="1"/>
  <c r="P420" i="5" s="1"/>
  <c r="P421" i="5" s="1"/>
  <c r="P422" i="5" s="1"/>
  <c r="P423" i="5" s="1"/>
  <c r="P424" i="5" s="1"/>
  <c r="P425" i="5" s="1"/>
  <c r="P426" i="5" s="1"/>
  <c r="P427" i="5" s="1"/>
  <c r="P428" i="5" s="1"/>
  <c r="P429" i="5" s="1"/>
  <c r="P430" i="5" s="1"/>
  <c r="P439" i="5" s="1"/>
  <c r="P440" i="5" s="1"/>
  <c r="P441" i="5" s="1"/>
  <c r="P442" i="5" s="1"/>
  <c r="P443" i="5" s="1"/>
  <c r="P444" i="5" s="1"/>
  <c r="P445" i="5" s="1"/>
  <c r="P446" i="5" s="1"/>
  <c r="P447" i="5" s="1"/>
  <c r="P448" i="5" s="1"/>
  <c r="P449" i="5" s="1"/>
  <c r="P450" i="5" s="1"/>
  <c r="P451" i="5" s="1"/>
  <c r="P452" i="5" s="1"/>
  <c r="P453" i="5" s="1"/>
  <c r="P454" i="5" s="1"/>
  <c r="P455" i="5" s="1"/>
  <c r="P456" i="5" s="1"/>
  <c r="P457" i="5" s="1"/>
  <c r="P458" i="5" s="1"/>
  <c r="P459" i="5" s="1"/>
  <c r="P460" i="5" s="1"/>
  <c r="P461" i="5" s="1"/>
  <c r="P462" i="5" s="1"/>
  <c r="P463" i="5" s="1"/>
  <c r="P464" i="5" s="1"/>
  <c r="P465" i="5" s="1"/>
  <c r="P466" i="5" s="1"/>
  <c r="P467" i="5" s="1"/>
  <c r="P468" i="5" s="1"/>
  <c r="P469" i="5" s="1"/>
  <c r="P470" i="5" s="1"/>
  <c r="N116" i="5"/>
  <c r="N37" i="5"/>
  <c r="E14" i="7"/>
  <c r="F13" i="7"/>
  <c r="F12" i="7"/>
  <c r="F11" i="7"/>
  <c r="H13" i="7" s="1"/>
  <c r="D14" i="7"/>
  <c r="F10" i="7"/>
  <c r="C14" i="7"/>
  <c r="F9" i="7"/>
  <c r="F8" i="7"/>
  <c r="F7" i="7"/>
  <c r="F6" i="7"/>
  <c r="F5" i="7"/>
  <c r="F4" i="7"/>
  <c r="F3" i="7"/>
  <c r="B14" i="7"/>
  <c r="F2" i="7"/>
  <c r="G2" i="7" s="1"/>
  <c r="G3" i="7" s="1"/>
  <c r="G4" i="7" s="1"/>
  <c r="G5" i="7" s="1"/>
  <c r="G6" i="7" s="1"/>
  <c r="G7" i="7" s="1"/>
  <c r="G8" i="7" s="1"/>
  <c r="G9" i="7" s="1"/>
  <c r="G10" i="7" s="1"/>
  <c r="G11" i="7" s="1"/>
  <c r="G12" i="7" s="1"/>
  <c r="G13" i="7" s="1"/>
  <c r="D16" i="7"/>
  <c r="K6" i="5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83" i="5" s="1"/>
  <c r="K84" i="5" s="1"/>
  <c r="K85" i="5" s="1"/>
  <c r="K86" i="5" s="1"/>
  <c r="K87" i="5" s="1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K109" i="5" s="1"/>
  <c r="K110" i="5" s="1"/>
  <c r="K111" i="5" s="1"/>
  <c r="K112" i="5" s="1"/>
  <c r="K113" i="5" s="1"/>
  <c r="K122" i="5" s="1"/>
  <c r="K123" i="5" s="1"/>
  <c r="K124" i="5" s="1"/>
  <c r="K125" i="5" s="1"/>
  <c r="K126" i="5" s="1"/>
  <c r="K127" i="5" s="1"/>
  <c r="K128" i="5" s="1"/>
  <c r="K129" i="5" s="1"/>
  <c r="K130" i="5" s="1"/>
  <c r="K131" i="5" s="1"/>
  <c r="K132" i="5" s="1"/>
  <c r="K133" i="5" s="1"/>
  <c r="K134" i="5" s="1"/>
  <c r="K135" i="5" s="1"/>
  <c r="K136" i="5" s="1"/>
  <c r="K137" i="5" s="1"/>
  <c r="K138" i="5" s="1"/>
  <c r="K139" i="5" s="1"/>
  <c r="K140" i="5" s="1"/>
  <c r="K141" i="5" s="1"/>
  <c r="K142" i="5" s="1"/>
  <c r="K143" i="5" s="1"/>
  <c r="K144" i="5" s="1"/>
  <c r="K145" i="5" s="1"/>
  <c r="K146" i="5" s="1"/>
  <c r="K147" i="5" s="1"/>
  <c r="K148" i="5" s="1"/>
  <c r="K149" i="5" s="1"/>
  <c r="K150" i="5" s="1"/>
  <c r="K151" i="5" s="1"/>
  <c r="K152" i="5" s="1"/>
  <c r="K153" i="5" s="1"/>
  <c r="K162" i="5" s="1"/>
  <c r="K163" i="5" s="1"/>
  <c r="K164" i="5" s="1"/>
  <c r="K165" i="5" s="1"/>
  <c r="K166" i="5" s="1"/>
  <c r="K167" i="5" s="1"/>
  <c r="K168" i="5" s="1"/>
  <c r="K169" i="5" s="1"/>
  <c r="K170" i="5" s="1"/>
  <c r="K171" i="5" s="1"/>
  <c r="K172" i="5" s="1"/>
  <c r="K173" i="5" s="1"/>
  <c r="K174" i="5" s="1"/>
  <c r="K175" i="5" s="1"/>
  <c r="K176" i="5" s="1"/>
  <c r="K177" i="5" s="1"/>
  <c r="K178" i="5" s="1"/>
  <c r="K179" i="5" s="1"/>
  <c r="K180" i="5" s="1"/>
  <c r="K181" i="5" s="1"/>
  <c r="K182" i="5" s="1"/>
  <c r="K183" i="5" s="1"/>
  <c r="K184" i="5" s="1"/>
  <c r="K185" i="5" s="1"/>
  <c r="K186" i="5" s="1"/>
  <c r="K187" i="5" s="1"/>
  <c r="K188" i="5" s="1"/>
  <c r="K189" i="5" s="1"/>
  <c r="K190" i="5" s="1"/>
  <c r="K191" i="5" s="1"/>
  <c r="K192" i="5" s="1"/>
  <c r="K193" i="5" s="1"/>
  <c r="K202" i="5" s="1"/>
  <c r="K203" i="5" s="1"/>
  <c r="K204" i="5" s="1"/>
  <c r="K205" i="5" s="1"/>
  <c r="K206" i="5" s="1"/>
  <c r="K207" i="5" s="1"/>
  <c r="K208" i="5" s="1"/>
  <c r="K209" i="5" s="1"/>
  <c r="K210" i="5" s="1"/>
  <c r="K211" i="5" s="1"/>
  <c r="K212" i="5" s="1"/>
  <c r="K213" i="5" s="1"/>
  <c r="K214" i="5" s="1"/>
  <c r="K215" i="5" s="1"/>
  <c r="K216" i="5" s="1"/>
  <c r="K217" i="5" s="1"/>
  <c r="K218" i="5" s="1"/>
  <c r="K219" i="5" s="1"/>
  <c r="K220" i="5" s="1"/>
  <c r="K221" i="5" s="1"/>
  <c r="K222" i="5" s="1"/>
  <c r="K223" i="5" s="1"/>
  <c r="K224" i="5" s="1"/>
  <c r="K225" i="5" s="1"/>
  <c r="K226" i="5" s="1"/>
  <c r="K227" i="5" s="1"/>
  <c r="K228" i="5" s="1"/>
  <c r="K229" i="5" s="1"/>
  <c r="K230" i="5" s="1"/>
  <c r="K231" i="5" s="1"/>
  <c r="K232" i="5" s="1"/>
  <c r="K241" i="5" s="1"/>
  <c r="K242" i="5" s="1"/>
  <c r="K243" i="5" s="1"/>
  <c r="K244" i="5" s="1"/>
  <c r="K245" i="5" s="1"/>
  <c r="K246" i="5" s="1"/>
  <c r="K247" i="5" s="1"/>
  <c r="K248" i="5" s="1"/>
  <c r="K249" i="5" s="1"/>
  <c r="K250" i="5" s="1"/>
  <c r="K251" i="5" s="1"/>
  <c r="K252" i="5" s="1"/>
  <c r="K253" i="5" s="1"/>
  <c r="K254" i="5" s="1"/>
  <c r="K255" i="5" s="1"/>
  <c r="K256" i="5" s="1"/>
  <c r="K257" i="5" s="1"/>
  <c r="K258" i="5" s="1"/>
  <c r="K259" i="5" s="1"/>
  <c r="K260" i="5" s="1"/>
  <c r="K261" i="5" s="1"/>
  <c r="K262" i="5" s="1"/>
  <c r="K263" i="5" s="1"/>
  <c r="K264" i="5" s="1"/>
  <c r="K265" i="5" s="1"/>
  <c r="K266" i="5" s="1"/>
  <c r="K267" i="5" s="1"/>
  <c r="K268" i="5" s="1"/>
  <c r="K269" i="5" s="1"/>
  <c r="K270" i="5" s="1"/>
  <c r="K271" i="5" s="1"/>
  <c r="K272" i="5" s="1"/>
  <c r="K281" i="5" s="1"/>
  <c r="K282" i="5" s="1"/>
  <c r="K283" i="5" s="1"/>
  <c r="K284" i="5" s="1"/>
  <c r="K285" i="5" s="1"/>
  <c r="K286" i="5" s="1"/>
  <c r="K287" i="5" s="1"/>
  <c r="K288" i="5" s="1"/>
  <c r="K289" i="5" s="1"/>
  <c r="K290" i="5" s="1"/>
  <c r="K291" i="5" s="1"/>
  <c r="K292" i="5" s="1"/>
  <c r="K293" i="5" s="1"/>
  <c r="K294" i="5" s="1"/>
  <c r="K295" i="5" s="1"/>
  <c r="K296" i="5" s="1"/>
  <c r="K297" i="5" s="1"/>
  <c r="K298" i="5" s="1"/>
  <c r="K299" i="5" s="1"/>
  <c r="K300" i="5" s="1"/>
  <c r="K301" i="5" s="1"/>
  <c r="K302" i="5" s="1"/>
  <c r="K303" i="5" s="1"/>
  <c r="K304" i="5" s="1"/>
  <c r="K305" i="5" s="1"/>
  <c r="K306" i="5" s="1"/>
  <c r="K307" i="5" s="1"/>
  <c r="K308" i="5" s="1"/>
  <c r="K309" i="5" s="1"/>
  <c r="K310" i="5" s="1"/>
  <c r="K311" i="5" s="1"/>
  <c r="K320" i="5" s="1"/>
  <c r="K321" i="5" s="1"/>
  <c r="K322" i="5" s="1"/>
  <c r="K323" i="5" s="1"/>
  <c r="K324" i="5" s="1"/>
  <c r="K325" i="5" s="1"/>
  <c r="K326" i="5" s="1"/>
  <c r="K327" i="5" s="1"/>
  <c r="K328" i="5" s="1"/>
  <c r="K329" i="5" s="1"/>
  <c r="K330" i="5" s="1"/>
  <c r="K331" i="5" s="1"/>
  <c r="K332" i="5" s="1"/>
  <c r="K333" i="5" s="1"/>
  <c r="K334" i="5" s="1"/>
  <c r="K335" i="5" s="1"/>
  <c r="K336" i="5" s="1"/>
  <c r="K337" i="5" s="1"/>
  <c r="K338" i="5" s="1"/>
  <c r="K339" i="5" s="1"/>
  <c r="K340" i="5" s="1"/>
  <c r="K341" i="5" s="1"/>
  <c r="K342" i="5" s="1"/>
  <c r="K343" i="5" s="1"/>
  <c r="K344" i="5" s="1"/>
  <c r="K345" i="5" s="1"/>
  <c r="K346" i="5" s="1"/>
  <c r="K347" i="5" s="1"/>
  <c r="K348" i="5" s="1"/>
  <c r="K349" i="5" s="1"/>
  <c r="K350" i="5" s="1"/>
  <c r="K351" i="5" s="1"/>
  <c r="K360" i="5" s="1"/>
  <c r="K361" i="5" s="1"/>
  <c r="K362" i="5" s="1"/>
  <c r="K363" i="5" s="1"/>
  <c r="K364" i="5" s="1"/>
  <c r="K365" i="5" s="1"/>
  <c r="K366" i="5" s="1"/>
  <c r="K367" i="5" s="1"/>
  <c r="K368" i="5" s="1"/>
  <c r="K369" i="5" s="1"/>
  <c r="K370" i="5" s="1"/>
  <c r="K371" i="5" s="1"/>
  <c r="K372" i="5" s="1"/>
  <c r="K373" i="5" s="1"/>
  <c r="K374" i="5" s="1"/>
  <c r="K375" i="5" s="1"/>
  <c r="K376" i="5" s="1"/>
  <c r="K377" i="5" s="1"/>
  <c r="K378" i="5" s="1"/>
  <c r="K379" i="5" s="1"/>
  <c r="K380" i="5" s="1"/>
  <c r="K381" i="5" s="1"/>
  <c r="K382" i="5" s="1"/>
  <c r="K383" i="5" s="1"/>
  <c r="K384" i="5" s="1"/>
  <c r="K385" i="5" s="1"/>
  <c r="K386" i="5" s="1"/>
  <c r="K387" i="5" s="1"/>
  <c r="K388" i="5" s="1"/>
  <c r="K389" i="5" s="1"/>
  <c r="K390" i="5" s="1"/>
  <c r="K391" i="5" s="1"/>
  <c r="K400" i="5" s="1"/>
  <c r="K401" i="5" s="1"/>
  <c r="K402" i="5" s="1"/>
  <c r="K403" i="5" s="1"/>
  <c r="K404" i="5" s="1"/>
  <c r="K405" i="5" s="1"/>
  <c r="K406" i="5" s="1"/>
  <c r="K407" i="5" s="1"/>
  <c r="K408" i="5" s="1"/>
  <c r="K409" i="5" s="1"/>
  <c r="K410" i="5" s="1"/>
  <c r="K411" i="5" s="1"/>
  <c r="K412" i="5" s="1"/>
  <c r="K413" i="5" s="1"/>
  <c r="K414" i="5" s="1"/>
  <c r="K415" i="5" s="1"/>
  <c r="K416" i="5" s="1"/>
  <c r="K417" i="5" s="1"/>
  <c r="K418" i="5" s="1"/>
  <c r="K419" i="5" s="1"/>
  <c r="K420" i="5" s="1"/>
  <c r="K421" i="5" s="1"/>
  <c r="K422" i="5" s="1"/>
  <c r="K423" i="5" s="1"/>
  <c r="K424" i="5" s="1"/>
  <c r="K425" i="5" s="1"/>
  <c r="K426" i="5" s="1"/>
  <c r="K427" i="5" s="1"/>
  <c r="K428" i="5" s="1"/>
  <c r="K429" i="5" s="1"/>
  <c r="K438" i="5" s="1"/>
  <c r="K439" i="5" s="1"/>
  <c r="K440" i="5" s="1"/>
  <c r="K441" i="5" s="1"/>
  <c r="K442" i="5" s="1"/>
  <c r="K443" i="5" s="1"/>
  <c r="K444" i="5" s="1"/>
  <c r="K445" i="5" s="1"/>
  <c r="K446" i="5" s="1"/>
  <c r="K447" i="5" s="1"/>
  <c r="K448" i="5" s="1"/>
  <c r="K449" i="5" s="1"/>
  <c r="K450" i="5" s="1"/>
  <c r="K451" i="5" s="1"/>
  <c r="K452" i="5" s="1"/>
  <c r="K453" i="5" s="1"/>
  <c r="K454" i="5" s="1"/>
  <c r="K455" i="5" s="1"/>
  <c r="K456" i="5" s="1"/>
  <c r="K457" i="5" s="1"/>
  <c r="K458" i="5" s="1"/>
  <c r="K459" i="5" s="1"/>
  <c r="K460" i="5" s="1"/>
  <c r="K461" i="5" s="1"/>
  <c r="K462" i="5" s="1"/>
  <c r="K463" i="5" s="1"/>
  <c r="K464" i="5" s="1"/>
  <c r="K465" i="5" s="1"/>
  <c r="K466" i="5" s="1"/>
  <c r="K467" i="5" s="1"/>
  <c r="K468" i="5" s="1"/>
  <c r="K469" i="5" s="1"/>
  <c r="H9" i="7" l="1"/>
  <c r="F14" i="7"/>
</calcChain>
</file>

<file path=xl/sharedStrings.xml><?xml version="1.0" encoding="utf-8"?>
<sst xmlns="http://schemas.openxmlformats.org/spreadsheetml/2006/main" count="1769" uniqueCount="127">
  <si>
    <t>曇</t>
    <rPh sb="0" eb="1">
      <t>クモ</t>
    </rPh>
    <phoneticPr fontId="2"/>
  </si>
  <si>
    <t>曇のち晴</t>
    <rPh sb="0" eb="1">
      <t>クモ</t>
    </rPh>
    <rPh sb="3" eb="4">
      <t>ハ</t>
    </rPh>
    <phoneticPr fontId="2"/>
  </si>
  <si>
    <t>晴のち曇</t>
    <rPh sb="0" eb="1">
      <t>ハ</t>
    </rPh>
    <rPh sb="3" eb="4">
      <t>クモ</t>
    </rPh>
    <phoneticPr fontId="2"/>
  </si>
  <si>
    <t>晴時々曇</t>
    <rPh sb="0" eb="1">
      <t>ハ</t>
    </rPh>
    <rPh sb="1" eb="3">
      <t>トキドキ</t>
    </rPh>
    <rPh sb="3" eb="4">
      <t>クモ</t>
    </rPh>
    <phoneticPr fontId="2"/>
  </si>
  <si>
    <t>5月</t>
    <rPh sb="1" eb="2">
      <t>ガツ</t>
    </rPh>
    <phoneticPr fontId="2"/>
  </si>
  <si>
    <t>合計</t>
    <rPh sb="0" eb="2">
      <t>ゴウケイ</t>
    </rPh>
    <phoneticPr fontId="2"/>
  </si>
  <si>
    <t>晴</t>
    <rPh sb="0" eb="1">
      <t>ハ</t>
    </rPh>
    <phoneticPr fontId="2"/>
  </si>
  <si>
    <t>雨</t>
    <rPh sb="0" eb="1">
      <t>アメ</t>
    </rPh>
    <phoneticPr fontId="2"/>
  </si>
  <si>
    <t>雨のち晴</t>
    <rPh sb="0" eb="1">
      <t>アメ</t>
    </rPh>
    <rPh sb="3" eb="4">
      <t>ハ</t>
    </rPh>
    <phoneticPr fontId="2"/>
  </si>
  <si>
    <t>入園者比較</t>
    <rPh sb="0" eb="3">
      <t>ニュウエンシャ</t>
    </rPh>
    <rPh sb="3" eb="5">
      <t>ヒカクヒョウ</t>
    </rPh>
    <phoneticPr fontId="2"/>
  </si>
  <si>
    <t>累計</t>
    <rPh sb="0" eb="2">
      <t>ルイケイ</t>
    </rPh>
    <phoneticPr fontId="2"/>
  </si>
  <si>
    <t>曇のち雨</t>
    <rPh sb="0" eb="1">
      <t>クモ</t>
    </rPh>
    <rPh sb="3" eb="4">
      <t>アメ</t>
    </rPh>
    <phoneticPr fontId="2"/>
  </si>
  <si>
    <t>曜日</t>
    <rPh sb="0" eb="2">
      <t>ヨウビ</t>
    </rPh>
    <phoneticPr fontId="2"/>
  </si>
  <si>
    <t>日</t>
  </si>
  <si>
    <t>日</t>
    <rPh sb="0" eb="1">
      <t>ヒ</t>
    </rPh>
    <phoneticPr fontId="2"/>
  </si>
  <si>
    <t>天気</t>
    <rPh sb="0" eb="2">
      <t>テンキ</t>
    </rPh>
    <phoneticPr fontId="2"/>
  </si>
  <si>
    <t>入園者数</t>
    <rPh sb="0" eb="3">
      <t>ニュウエンシャ</t>
    </rPh>
    <rPh sb="3" eb="4">
      <t>スウ</t>
    </rPh>
    <phoneticPr fontId="2"/>
  </si>
  <si>
    <t>月</t>
  </si>
  <si>
    <t>火</t>
  </si>
  <si>
    <t>水</t>
  </si>
  <si>
    <t>木</t>
  </si>
  <si>
    <t>金</t>
  </si>
  <si>
    <t>土</t>
  </si>
  <si>
    <t>4月</t>
    <rPh sb="1" eb="2">
      <t>ガツ</t>
    </rPh>
    <phoneticPr fontId="2"/>
  </si>
  <si>
    <t>月累計</t>
    <rPh sb="0" eb="1">
      <t>ツキ</t>
    </rPh>
    <rPh sb="1" eb="3">
      <t>ルイケイ</t>
    </rPh>
    <phoneticPr fontId="2"/>
  </si>
  <si>
    <t>雨のち曇</t>
    <rPh sb="0" eb="1">
      <t>アメ</t>
    </rPh>
    <rPh sb="3" eb="4">
      <t>クモ</t>
    </rPh>
    <phoneticPr fontId="2"/>
  </si>
  <si>
    <t>曇時々雨</t>
    <rPh sb="0" eb="1">
      <t>クモ</t>
    </rPh>
    <rPh sb="1" eb="3">
      <t>トキドキ</t>
    </rPh>
    <rPh sb="3" eb="4">
      <t>アメ</t>
    </rPh>
    <phoneticPr fontId="2"/>
  </si>
  <si>
    <t>晴一時雨</t>
    <rPh sb="0" eb="1">
      <t>ハ</t>
    </rPh>
    <rPh sb="1" eb="3">
      <t>イチジ</t>
    </rPh>
    <rPh sb="3" eb="4">
      <t>アメ</t>
    </rPh>
    <phoneticPr fontId="2"/>
  </si>
  <si>
    <t>晴時々雨</t>
    <rPh sb="0" eb="1">
      <t>ハ</t>
    </rPh>
    <rPh sb="1" eb="3">
      <t>トキドキ</t>
    </rPh>
    <rPh sb="3" eb="4">
      <t>アメ</t>
    </rPh>
    <phoneticPr fontId="2"/>
  </si>
  <si>
    <t>晴</t>
    <rPh sb="0" eb="1">
      <t>ハレ</t>
    </rPh>
    <phoneticPr fontId="2"/>
  </si>
  <si>
    <t>曇時々雨</t>
    <rPh sb="0" eb="1">
      <t>クモリ</t>
    </rPh>
    <rPh sb="1" eb="3">
      <t>トキドキ</t>
    </rPh>
    <rPh sb="3" eb="4">
      <t>アメ</t>
    </rPh>
    <phoneticPr fontId="2"/>
  </si>
  <si>
    <t>水</t>
    <rPh sb="0" eb="1">
      <t>スイ</t>
    </rPh>
    <phoneticPr fontId="2"/>
  </si>
  <si>
    <t>東</t>
    <rPh sb="0" eb="1">
      <t>ヒガシ</t>
    </rPh>
    <phoneticPr fontId="2"/>
  </si>
  <si>
    <t>連</t>
    <rPh sb="0" eb="1">
      <t>レン</t>
    </rPh>
    <phoneticPr fontId="2"/>
  </si>
  <si>
    <t>淡</t>
    <rPh sb="0" eb="1">
      <t>タン</t>
    </rPh>
    <phoneticPr fontId="2"/>
  </si>
  <si>
    <t>イベントスタッフ</t>
    <phoneticPr fontId="2"/>
  </si>
  <si>
    <t>早朝～10：00</t>
    <rPh sb="0" eb="2">
      <t>ソウチョウ</t>
    </rPh>
    <phoneticPr fontId="2"/>
  </si>
  <si>
    <t>昼間入園者</t>
    <rPh sb="0" eb="1">
      <t>ヒル</t>
    </rPh>
    <rPh sb="1" eb="2">
      <t>マ</t>
    </rPh>
    <rPh sb="2" eb="5">
      <t>ニュウエンシャ</t>
    </rPh>
    <phoneticPr fontId="2"/>
  </si>
  <si>
    <t>夜間入園者</t>
    <rPh sb="0" eb="2">
      <t>ヤカン</t>
    </rPh>
    <rPh sb="2" eb="5">
      <t>ニュウエンシャ</t>
    </rPh>
    <phoneticPr fontId="2"/>
  </si>
  <si>
    <t>夜間</t>
    <rPh sb="0" eb="2">
      <t>ヤカン</t>
    </rPh>
    <phoneticPr fontId="2"/>
  </si>
  <si>
    <t>三百万人まであと</t>
    <rPh sb="0" eb="1">
      <t>サン</t>
    </rPh>
    <rPh sb="1" eb="4">
      <t>ヒャクマンニン</t>
    </rPh>
    <phoneticPr fontId="2"/>
  </si>
  <si>
    <t>火</t>
    <rPh sb="0" eb="1">
      <t>ヒ</t>
    </rPh>
    <phoneticPr fontId="2"/>
  </si>
  <si>
    <t>金</t>
    <rPh sb="0" eb="1">
      <t>キン</t>
    </rPh>
    <phoneticPr fontId="2"/>
  </si>
  <si>
    <t>日</t>
    <rPh sb="0" eb="1">
      <t>ニチ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</si>
  <si>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</si>
  <si>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</si>
  <si>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晴</t>
  </si>
  <si>
    <t>曇</t>
    <rPh sb="0" eb="1">
      <t>クモリ</t>
    </rPh>
    <phoneticPr fontId="2"/>
  </si>
  <si>
    <t>土</t>
    <rPh sb="0" eb="1">
      <t>ツチ</t>
    </rPh>
    <phoneticPr fontId="2"/>
  </si>
  <si>
    <t>曇のち晴</t>
    <rPh sb="0" eb="1">
      <t>クモリ</t>
    </rPh>
    <rPh sb="3" eb="4">
      <t>ハレ</t>
    </rPh>
    <phoneticPr fontId="2"/>
  </si>
  <si>
    <t>曇のち雨</t>
    <rPh sb="0" eb="1">
      <t>クモリ</t>
    </rPh>
    <rPh sb="3" eb="4">
      <t>アメ</t>
    </rPh>
    <phoneticPr fontId="2"/>
  </si>
  <si>
    <t>平成26年度</t>
    <rPh sb="0" eb="2">
      <t>ヘイセイ</t>
    </rPh>
    <rPh sb="4" eb="6">
      <t>ネンド</t>
    </rPh>
    <phoneticPr fontId="2"/>
  </si>
  <si>
    <t>土</t>
    <rPh sb="0" eb="1">
      <t>ド</t>
    </rPh>
    <phoneticPr fontId="2"/>
  </si>
  <si>
    <t>晴時々曇</t>
    <rPh sb="1" eb="3">
      <t>トキドキ</t>
    </rPh>
    <rPh sb="3" eb="4">
      <t>クモ</t>
    </rPh>
    <phoneticPr fontId="2"/>
  </si>
  <si>
    <t>晴のち曇</t>
    <rPh sb="3" eb="4">
      <t>クモリ</t>
    </rPh>
    <phoneticPr fontId="2"/>
  </si>
  <si>
    <t>晴のち雨</t>
    <rPh sb="0" eb="1">
      <t>ハ</t>
    </rPh>
    <rPh sb="3" eb="4">
      <t>アメ</t>
    </rPh>
    <phoneticPr fontId="2"/>
  </si>
  <si>
    <t>6月</t>
    <rPh sb="1" eb="2">
      <t>ガツ</t>
    </rPh>
    <phoneticPr fontId="2"/>
  </si>
  <si>
    <t>台風</t>
    <rPh sb="0" eb="2">
      <t>タイフウ</t>
    </rPh>
    <phoneticPr fontId="2"/>
  </si>
  <si>
    <t>7月</t>
    <rPh sb="1" eb="2">
      <t>ガツ</t>
    </rPh>
    <phoneticPr fontId="2"/>
  </si>
  <si>
    <t>雨のち曇</t>
    <rPh sb="0" eb="1">
      <t>アメ</t>
    </rPh>
    <rPh sb="3" eb="4">
      <t>クモリ</t>
    </rPh>
    <phoneticPr fontId="2"/>
  </si>
  <si>
    <t>晴のち曇</t>
    <rPh sb="0" eb="1">
      <t>ハ</t>
    </rPh>
    <rPh sb="3" eb="4">
      <t>クモリ</t>
    </rPh>
    <phoneticPr fontId="2"/>
  </si>
  <si>
    <t>曇一時雨</t>
    <rPh sb="0" eb="1">
      <t>クモリ</t>
    </rPh>
    <rPh sb="1" eb="3">
      <t>イチジ</t>
    </rPh>
    <rPh sb="3" eb="4">
      <t>アメ</t>
    </rPh>
    <phoneticPr fontId="2"/>
  </si>
  <si>
    <t>雨時々曇</t>
    <rPh sb="0" eb="1">
      <t>アメ</t>
    </rPh>
    <rPh sb="1" eb="3">
      <t>トキドキ</t>
    </rPh>
    <rPh sb="3" eb="4">
      <t>クモリ</t>
    </rPh>
    <phoneticPr fontId="2"/>
  </si>
  <si>
    <t>晴時々曇</t>
    <rPh sb="0" eb="1">
      <t>ハ</t>
    </rPh>
    <rPh sb="1" eb="3">
      <t>トキドキ</t>
    </rPh>
    <rPh sb="3" eb="4">
      <t>クモリ</t>
    </rPh>
    <phoneticPr fontId="2"/>
  </si>
  <si>
    <t>曇</t>
  </si>
  <si>
    <t>雨のち曇</t>
  </si>
  <si>
    <t xml:space="preserve">晴 </t>
    <rPh sb="0" eb="1">
      <t>ハレ</t>
    </rPh>
    <phoneticPr fontId="2"/>
  </si>
  <si>
    <t>曇時々晴</t>
    <rPh sb="0" eb="1">
      <t>クモ</t>
    </rPh>
    <rPh sb="1" eb="3">
      <t>トキドキ</t>
    </rPh>
    <rPh sb="3" eb="4">
      <t>ハ</t>
    </rPh>
    <phoneticPr fontId="2"/>
  </si>
  <si>
    <t>曇一時雨</t>
    <rPh sb="0" eb="1">
      <t>クモリ</t>
    </rPh>
    <rPh sb="1" eb="4">
      <t>イチジアメ</t>
    </rPh>
    <rPh sb="3" eb="4">
      <t>アメ</t>
    </rPh>
    <phoneticPr fontId="2"/>
  </si>
  <si>
    <t>晴時々曇</t>
    <rPh sb="0" eb="1">
      <t>ハレ</t>
    </rPh>
    <rPh sb="1" eb="3">
      <t>トキドキ</t>
    </rPh>
    <rPh sb="3" eb="4">
      <t>クモリ</t>
    </rPh>
    <phoneticPr fontId="2"/>
  </si>
  <si>
    <t xml:space="preserve">曇のち晴 </t>
    <rPh sb="0" eb="1">
      <t>クモリ</t>
    </rPh>
    <rPh sb="3" eb="4">
      <t>ハレ</t>
    </rPh>
    <phoneticPr fontId="2"/>
  </si>
  <si>
    <t>曇のち晴</t>
    <rPh sb="0" eb="1">
      <t>クモリ</t>
    </rPh>
    <rPh sb="3" eb="4">
      <t>ハ</t>
    </rPh>
    <phoneticPr fontId="2"/>
  </si>
  <si>
    <t>平成27年度</t>
    <rPh sb="0" eb="2">
      <t>ヘイセイ</t>
    </rPh>
    <rPh sb="4" eb="6">
      <t>ネンド</t>
    </rPh>
    <phoneticPr fontId="2"/>
  </si>
  <si>
    <t>晴</t>
    <phoneticPr fontId="2"/>
  </si>
  <si>
    <t>火</t>
    <phoneticPr fontId="2"/>
  </si>
  <si>
    <t>水</t>
    <phoneticPr fontId="2"/>
  </si>
  <si>
    <t>曇時々晴</t>
    <rPh sb="0" eb="1">
      <t>クモリ</t>
    </rPh>
    <rPh sb="1" eb="3">
      <t>トキドキ</t>
    </rPh>
    <rPh sb="3" eb="4">
      <t>ハレ</t>
    </rPh>
    <phoneticPr fontId="2"/>
  </si>
  <si>
    <t>雨時々曇</t>
    <rPh sb="0" eb="1">
      <t>アメ</t>
    </rPh>
    <rPh sb="1" eb="3">
      <t>トキドキ</t>
    </rPh>
    <rPh sb="3" eb="4">
      <t>クモ</t>
    </rPh>
    <phoneticPr fontId="2"/>
  </si>
  <si>
    <t>曇りのち雨</t>
    <rPh sb="0" eb="1">
      <t>クモ</t>
    </rPh>
    <rPh sb="4" eb="5">
      <t>アメ</t>
    </rPh>
    <phoneticPr fontId="2"/>
  </si>
  <si>
    <t>8月</t>
    <rPh sb="1" eb="2">
      <t>ガツ</t>
    </rPh>
    <phoneticPr fontId="2"/>
  </si>
  <si>
    <t>晴のち曇</t>
    <rPh sb="0" eb="1">
      <t>ハレ</t>
    </rPh>
    <rPh sb="3" eb="4">
      <t>クモリ</t>
    </rPh>
    <phoneticPr fontId="2"/>
  </si>
  <si>
    <t>曇時々晴</t>
    <rPh sb="0" eb="1">
      <t>クモリ</t>
    </rPh>
    <rPh sb="1" eb="3">
      <t>トキドキ</t>
    </rPh>
    <rPh sb="3" eb="4">
      <t>ハ</t>
    </rPh>
    <phoneticPr fontId="2"/>
  </si>
  <si>
    <t xml:space="preserve">雨時々曇 </t>
    <rPh sb="0" eb="1">
      <t>アメ</t>
    </rPh>
    <rPh sb="1" eb="3">
      <t>トキドキ</t>
    </rPh>
    <rPh sb="3" eb="4">
      <t>クモリ</t>
    </rPh>
    <phoneticPr fontId="2"/>
  </si>
  <si>
    <t xml:space="preserve">晴のち曇 </t>
    <rPh sb="0" eb="1">
      <t>ハレ</t>
    </rPh>
    <rPh sb="3" eb="4">
      <t>クモリ</t>
    </rPh>
    <phoneticPr fontId="2"/>
  </si>
  <si>
    <t>晴時々雨</t>
  </si>
  <si>
    <t>9月</t>
    <rPh sb="1" eb="2">
      <t>ガツ</t>
    </rPh>
    <phoneticPr fontId="2"/>
  </si>
  <si>
    <t>火</t>
    <rPh sb="0" eb="1">
      <t>カ</t>
    </rPh>
    <phoneticPr fontId="2"/>
  </si>
  <si>
    <t>10月</t>
    <rPh sb="2" eb="3">
      <t>ガツ</t>
    </rPh>
    <phoneticPr fontId="2"/>
  </si>
  <si>
    <t>晴のち曇</t>
    <rPh sb="0" eb="1">
      <t>ハレ</t>
    </rPh>
    <rPh sb="3" eb="4">
      <t>クモ</t>
    </rPh>
    <phoneticPr fontId="2"/>
  </si>
  <si>
    <t>晴一時雨</t>
    <rPh sb="0" eb="1">
      <t>ハレ</t>
    </rPh>
    <rPh sb="1" eb="3">
      <t>イチジ</t>
    </rPh>
    <rPh sb="3" eb="4">
      <t>アメ</t>
    </rPh>
    <phoneticPr fontId="2"/>
  </si>
  <si>
    <t>晴</t>
    <rPh sb="0" eb="1">
      <t>ハル</t>
    </rPh>
    <phoneticPr fontId="2"/>
  </si>
  <si>
    <t xml:space="preserve">晴時々曇 </t>
    <rPh sb="0" eb="1">
      <t>ハ</t>
    </rPh>
    <rPh sb="1" eb="3">
      <t>トキドキ</t>
    </rPh>
    <rPh sb="3" eb="4">
      <t>クモ</t>
    </rPh>
    <phoneticPr fontId="2"/>
  </si>
  <si>
    <t>曇一時雨</t>
    <rPh sb="0" eb="1">
      <t>クモ</t>
    </rPh>
    <rPh sb="1" eb="3">
      <t>イチジ</t>
    </rPh>
    <rPh sb="3" eb="4">
      <t>アメ</t>
    </rPh>
    <phoneticPr fontId="2"/>
  </si>
  <si>
    <t>11月</t>
    <rPh sb="2" eb="3">
      <t>ガツ</t>
    </rPh>
    <phoneticPr fontId="2"/>
  </si>
  <si>
    <t xml:space="preserve">曇 </t>
    <rPh sb="0" eb="1">
      <t>クモ</t>
    </rPh>
    <phoneticPr fontId="2"/>
  </si>
  <si>
    <t xml:space="preserve">晴のち曇 </t>
    <rPh sb="0" eb="1">
      <t>ハレ</t>
    </rPh>
    <rPh sb="3" eb="4">
      <t>クモ</t>
    </rPh>
    <phoneticPr fontId="2"/>
  </si>
  <si>
    <t>12月</t>
    <rPh sb="2" eb="3">
      <t>ガツ</t>
    </rPh>
    <phoneticPr fontId="2"/>
  </si>
  <si>
    <t>曇のち晴</t>
    <rPh sb="0" eb="1">
      <t>クモ</t>
    </rPh>
    <rPh sb="3" eb="4">
      <t>ハレ</t>
    </rPh>
    <phoneticPr fontId="2"/>
  </si>
  <si>
    <t>曇時々晴</t>
    <rPh sb="0" eb="1">
      <t>クモ</t>
    </rPh>
    <rPh sb="1" eb="3">
      <t>トキドキ</t>
    </rPh>
    <rPh sb="3" eb="4">
      <t>ハレ</t>
    </rPh>
    <phoneticPr fontId="2"/>
  </si>
  <si>
    <t>雨</t>
    <rPh sb="0" eb="1">
      <t>シグレ</t>
    </rPh>
    <phoneticPr fontId="2"/>
  </si>
  <si>
    <t>休園日</t>
    <rPh sb="0" eb="2">
      <t>キュウエン</t>
    </rPh>
    <rPh sb="2" eb="3">
      <t>ヒ</t>
    </rPh>
    <phoneticPr fontId="2"/>
  </si>
  <si>
    <t>1月</t>
    <rPh sb="1" eb="2">
      <t>ガツ</t>
    </rPh>
    <phoneticPr fontId="2"/>
  </si>
  <si>
    <t xml:space="preserve">晴時々曇 </t>
    <rPh sb="0" eb="1">
      <t>ハレ</t>
    </rPh>
    <rPh sb="1" eb="3">
      <t>トキドキ</t>
    </rPh>
    <rPh sb="3" eb="4">
      <t>クモ</t>
    </rPh>
    <phoneticPr fontId="2"/>
  </si>
  <si>
    <t>晴時々曇</t>
    <rPh sb="0" eb="1">
      <t>ハレ</t>
    </rPh>
    <rPh sb="1" eb="3">
      <t>トキドキ</t>
    </rPh>
    <rPh sb="3" eb="4">
      <t>クモ</t>
    </rPh>
    <phoneticPr fontId="2"/>
  </si>
  <si>
    <t>晴一時雪</t>
    <rPh sb="0" eb="1">
      <t>ハレ</t>
    </rPh>
    <rPh sb="1" eb="3">
      <t>イチジ</t>
    </rPh>
    <rPh sb="3" eb="4">
      <t>ユキ</t>
    </rPh>
    <phoneticPr fontId="2"/>
  </si>
  <si>
    <t>晴のち曇</t>
  </si>
  <si>
    <t>2月</t>
    <rPh sb="1" eb="2">
      <t>ガツ</t>
    </rPh>
    <phoneticPr fontId="2"/>
  </si>
  <si>
    <t>休園日</t>
  </si>
  <si>
    <t>晴時々雪</t>
    <rPh sb="0" eb="1">
      <t>ハレ</t>
    </rPh>
    <rPh sb="1" eb="3">
      <t>トキドキ</t>
    </rPh>
    <rPh sb="3" eb="4">
      <t>ユキ</t>
    </rPh>
    <phoneticPr fontId="2"/>
  </si>
  <si>
    <t>3月</t>
    <rPh sb="1" eb="2">
      <t>ガツ</t>
    </rPh>
    <phoneticPr fontId="2"/>
  </si>
  <si>
    <t xml:space="preserve">曇時々晴 </t>
    <rPh sb="0" eb="1">
      <t>クモ</t>
    </rPh>
    <rPh sb="1" eb="3">
      <t>トキドキ</t>
    </rPh>
    <rPh sb="3" eb="4">
      <t>ハレ</t>
    </rPh>
    <phoneticPr fontId="2"/>
  </si>
  <si>
    <t xml:space="preserve">曇のち晴 </t>
  </si>
  <si>
    <t>晴のち雨</t>
    <rPh sb="0" eb="1">
      <t>ハレ</t>
    </rPh>
    <rPh sb="3" eb="4">
      <t>アメ</t>
    </rPh>
    <phoneticPr fontId="2"/>
  </si>
  <si>
    <t>晴のち曇</t>
    <rPh sb="0" eb="1">
      <t>ハレ</t>
    </rPh>
    <phoneticPr fontId="2"/>
  </si>
  <si>
    <t>曇のち晴</t>
    <rPh sb="0" eb="1">
      <t>クモ</t>
    </rPh>
    <rPh sb="3" eb="4">
      <t>セイ</t>
    </rPh>
    <phoneticPr fontId="2"/>
  </si>
  <si>
    <t>雨のち晴</t>
    <rPh sb="3" eb="4">
      <t>ハ</t>
    </rPh>
    <phoneticPr fontId="2"/>
  </si>
  <si>
    <t>土</t>
    <phoneticPr fontId="2"/>
  </si>
  <si>
    <t>平成28年度</t>
    <rPh sb="0" eb="2">
      <t>ヘイセイ</t>
    </rPh>
    <rPh sb="4" eb="6">
      <t>ネンド</t>
    </rPh>
    <phoneticPr fontId="2"/>
  </si>
  <si>
    <t>晴時々雨</t>
    <rPh sb="0" eb="1">
      <t>ハレ</t>
    </rPh>
    <rPh sb="1" eb="3">
      <t>トキドキ</t>
    </rPh>
    <rPh sb="3" eb="4">
      <t>アメ</t>
    </rPh>
    <phoneticPr fontId="2"/>
  </si>
  <si>
    <t>平成28年度</t>
    <rPh sb="0" eb="2">
      <t>ヘイセイ</t>
    </rPh>
    <rPh sb="4" eb="5">
      <t>ネン</t>
    </rPh>
    <rPh sb="5" eb="6">
      <t>タビ</t>
    </rPh>
    <phoneticPr fontId="2"/>
  </si>
  <si>
    <t>雨一時曇</t>
    <rPh sb="0" eb="1">
      <t>アメ</t>
    </rPh>
    <rPh sb="1" eb="3">
      <t>イチジ</t>
    </rPh>
    <rPh sb="3" eb="4">
      <t>クモリ</t>
    </rPh>
    <phoneticPr fontId="2"/>
  </si>
  <si>
    <t>曇一時晴</t>
    <rPh sb="0" eb="1">
      <t>クモリ</t>
    </rPh>
    <rPh sb="1" eb="3">
      <t>イチジ</t>
    </rPh>
    <rPh sb="3" eb="4">
      <t>ハレ</t>
    </rPh>
    <phoneticPr fontId="2"/>
  </si>
  <si>
    <t>晴時々曇</t>
    <rPh sb="1" eb="3">
      <t>トキドキ</t>
    </rPh>
    <rPh sb="3" eb="4">
      <t>クモリ</t>
    </rPh>
    <phoneticPr fontId="2"/>
  </si>
  <si>
    <t>晴時々曇</t>
    <phoneticPr fontId="2"/>
  </si>
  <si>
    <t>晴一時曇</t>
    <rPh sb="0" eb="1">
      <t>ハレ</t>
    </rPh>
    <rPh sb="1" eb="3">
      <t>イチジ</t>
    </rPh>
    <rPh sb="3" eb="4">
      <t>クモリ</t>
    </rPh>
    <phoneticPr fontId="2"/>
  </si>
  <si>
    <t>曇時々雪</t>
    <rPh sb="0" eb="1">
      <t>クモリ</t>
    </rPh>
    <rPh sb="1" eb="3">
      <t>トキドキ</t>
    </rPh>
    <rPh sb="3" eb="4">
      <t>ユキ</t>
    </rPh>
    <phoneticPr fontId="2"/>
  </si>
  <si>
    <t>日別入園者数</t>
    <rPh sb="0" eb="1">
      <t>ヒ</t>
    </rPh>
    <rPh sb="1" eb="2">
      <t>ベツ</t>
    </rPh>
    <rPh sb="2" eb="5">
      <t>ニュウエンシャ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</si>
</sst>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2">
    <xf numFmtId="0" fontId="0" fillId="0" borderId="0" xfId="0"/>
    <xf numFmtId="0" fontId="3" fillId="0" borderId="0" xfId="0" applyFont="1" applyFill="1"/>
    <xf numFmtId="38" fontId="3" fillId="0" borderId="0" xfId="1" applyFont="1" applyFill="1"/>
    <xf numFmtId="0" fontId="3" fillId="0" borderId="1" xfId="0" applyFont="1" applyFill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38" fontId="3" fillId="0" borderId="3" xfId="1" applyFont="1" applyFill="1" applyBorder="1"/>
    <xf numFmtId="38" fontId="3" fillId="0" borderId="3" xfId="1" applyFont="1" applyFill="1" applyBorder="1" applyAlignment="1">
      <alignment horizontal="right"/>
    </xf>
    <xf numFmtId="38" fontId="3" fillId="0" borderId="0" xfId="1" applyFont="1" applyFill="1" applyBorder="1"/>
    <xf numFmtId="38" fontId="3" fillId="0" borderId="0" xfId="0" applyNumberFormat="1" applyFont="1" applyFill="1" applyBorder="1"/>
    <xf numFmtId="38" fontId="3" fillId="0" borderId="4" xfId="1" applyFont="1" applyFill="1" applyBorder="1"/>
    <xf numFmtId="38" fontId="3" fillId="2" borderId="3" xfId="1" applyFont="1" applyFill="1" applyBorder="1"/>
    <xf numFmtId="38" fontId="3" fillId="0" borderId="6" xfId="1" applyFont="1" applyFill="1" applyBorder="1"/>
    <xf numFmtId="38" fontId="5" fillId="0" borderId="0" xfId="1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8" fontId="4" fillId="2" borderId="3" xfId="1" applyFont="1" applyFill="1" applyBorder="1"/>
    <xf numFmtId="0" fontId="6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9" xfId="0" applyFont="1" applyFill="1" applyBorder="1"/>
    <xf numFmtId="38" fontId="7" fillId="0" borderId="0" xfId="1" applyFont="1" applyFill="1"/>
    <xf numFmtId="38" fontId="3" fillId="0" borderId="10" xfId="1" applyFont="1" applyFill="1" applyBorder="1"/>
    <xf numFmtId="38" fontId="3" fillId="0" borderId="11" xfId="1" applyFont="1" applyFill="1" applyBorder="1"/>
    <xf numFmtId="38" fontId="3" fillId="0" borderId="12" xfId="1" applyFont="1" applyFill="1" applyBorder="1"/>
    <xf numFmtId="38" fontId="3" fillId="0" borderId="10" xfId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38" fontId="3" fillId="2" borderId="13" xfId="1" applyFont="1" applyFill="1" applyBorder="1"/>
    <xf numFmtId="38" fontId="3" fillId="0" borderId="13" xfId="1" applyFont="1" applyFill="1" applyBorder="1"/>
    <xf numFmtId="38" fontId="3" fillId="2" borderId="10" xfId="1" applyFont="1" applyFill="1" applyBorder="1"/>
    <xf numFmtId="38" fontId="3" fillId="2" borderId="12" xfId="1" applyFont="1" applyFill="1" applyBorder="1"/>
    <xf numFmtId="38" fontId="3" fillId="2" borderId="10" xfId="1" applyFont="1" applyFill="1" applyBorder="1" applyAlignment="1">
      <alignment horizontal="left"/>
    </xf>
    <xf numFmtId="38" fontId="3" fillId="0" borderId="1" xfId="1" applyFont="1" applyFill="1" applyBorder="1"/>
    <xf numFmtId="38" fontId="3" fillId="0" borderId="14" xfId="1" applyFont="1" applyFill="1" applyBorder="1"/>
    <xf numFmtId="38" fontId="3" fillId="0" borderId="15" xfId="1" applyFont="1" applyFill="1" applyBorder="1"/>
    <xf numFmtId="38" fontId="3" fillId="0" borderId="16" xfId="1" applyFont="1" applyFill="1" applyBorder="1"/>
    <xf numFmtId="0" fontId="3" fillId="0" borderId="3" xfId="0" applyFont="1" applyFill="1" applyBorder="1" applyAlignment="1">
      <alignment horizontal="center"/>
    </xf>
    <xf numFmtId="38" fontId="3" fillId="5" borderId="3" xfId="1" applyFont="1" applyFill="1" applyBorder="1"/>
    <xf numFmtId="38" fontId="3" fillId="5" borderId="12" xfId="1" applyFont="1" applyFill="1" applyBorder="1"/>
    <xf numFmtId="38" fontId="3" fillId="5" borderId="6" xfId="1" applyFont="1" applyFill="1" applyBorder="1"/>
    <xf numFmtId="38" fontId="3" fillId="0" borderId="10" xfId="1" applyFont="1" applyFill="1" applyBorder="1" applyAlignment="1"/>
    <xf numFmtId="0" fontId="8" fillId="0" borderId="3" xfId="0" applyFont="1" applyFill="1" applyBorder="1"/>
    <xf numFmtId="38" fontId="3" fillId="0" borderId="3" xfId="1" applyFont="1" applyFill="1" applyBorder="1" applyAlignment="1">
      <alignment horizontal="center"/>
    </xf>
    <xf numFmtId="38" fontId="4" fillId="0" borderId="0" xfId="1" applyFont="1" applyFill="1" applyAlignment="1">
      <alignment horizontal="center"/>
    </xf>
    <xf numFmtId="38" fontId="4" fillId="0" borderId="0" xfId="1" applyFont="1" applyFill="1"/>
    <xf numFmtId="0" fontId="3" fillId="0" borderId="0" xfId="0" applyFont="1"/>
    <xf numFmtId="0" fontId="4" fillId="0" borderId="3" xfId="0" applyFont="1" applyFill="1" applyBorder="1"/>
    <xf numFmtId="38" fontId="4" fillId="0" borderId="3" xfId="1" applyFont="1" applyFill="1" applyBorder="1" applyAlignment="1"/>
    <xf numFmtId="38" fontId="4" fillId="0" borderId="3" xfId="1" applyFont="1" applyFill="1" applyBorder="1"/>
    <xf numFmtId="20" fontId="4" fillId="0" borderId="3" xfId="0" applyNumberFormat="1" applyFont="1" applyFill="1" applyBorder="1"/>
    <xf numFmtId="38" fontId="4" fillId="0" borderId="17" xfId="1" applyFont="1" applyFill="1" applyBorder="1" applyAlignment="1">
      <alignment horizontal="center"/>
    </xf>
    <xf numFmtId="38" fontId="7" fillId="0" borderId="18" xfId="1" applyFont="1" applyFill="1" applyBorder="1"/>
    <xf numFmtId="20" fontId="4" fillId="2" borderId="3" xfId="0" applyNumberFormat="1" applyFont="1" applyFill="1" applyBorder="1"/>
    <xf numFmtId="38" fontId="4" fillId="2" borderId="3" xfId="1" applyFont="1" applyFill="1" applyBorder="1" applyAlignment="1"/>
    <xf numFmtId="38" fontId="4" fillId="3" borderId="3" xfId="1" applyFont="1" applyFill="1" applyBorder="1" applyAlignment="1"/>
    <xf numFmtId="38" fontId="4" fillId="3" borderId="3" xfId="1" applyFont="1" applyFill="1" applyBorder="1"/>
    <xf numFmtId="38" fontId="4" fillId="2" borderId="17" xfId="1" applyFont="1" applyFill="1" applyBorder="1" applyAlignment="1">
      <alignment horizontal="center"/>
    </xf>
    <xf numFmtId="38" fontId="7" fillId="2" borderId="18" xfId="1" applyFont="1" applyFill="1" applyBorder="1"/>
    <xf numFmtId="38" fontId="4" fillId="0" borderId="19" xfId="1" applyFont="1" applyFill="1" applyBorder="1" applyAlignment="1"/>
    <xf numFmtId="38" fontId="3" fillId="4" borderId="20" xfId="1" applyFont="1" applyFill="1" applyBorder="1"/>
    <xf numFmtId="38" fontId="3" fillId="0" borderId="21" xfId="1" applyFont="1" applyFill="1" applyBorder="1"/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38" fontId="3" fillId="2" borderId="0" xfId="1" applyFont="1" applyFill="1"/>
    <xf numFmtId="38" fontId="3" fillId="0" borderId="19" xfId="1" applyFont="1" applyFill="1" applyBorder="1" applyAlignment="1">
      <alignment horizontal="left"/>
    </xf>
    <xf numFmtId="38" fontId="3" fillId="2" borderId="11" xfId="1" applyFont="1" applyFill="1" applyBorder="1" applyAlignment="1">
      <alignment horizontal="right"/>
    </xf>
    <xf numFmtId="0" fontId="4" fillId="0" borderId="22" xfId="0" applyFont="1" applyFill="1" applyBorder="1" applyAlignment="1">
      <alignment horizontal="center"/>
    </xf>
    <xf numFmtId="38" fontId="3" fillId="2" borderId="6" xfId="1" applyFont="1" applyFill="1" applyBorder="1"/>
    <xf numFmtId="38" fontId="3" fillId="6" borderId="3" xfId="1" applyFont="1" applyFill="1" applyBorder="1"/>
    <xf numFmtId="38" fontId="3" fillId="6" borderId="12" xfId="1" applyFont="1" applyFill="1" applyBorder="1"/>
    <xf numFmtId="38" fontId="3" fillId="6" borderId="10" xfId="1" applyFont="1" applyFill="1" applyBorder="1"/>
    <xf numFmtId="38" fontId="3" fillId="6" borderId="11" xfId="1" applyFont="1" applyFill="1" applyBorder="1"/>
    <xf numFmtId="38" fontId="3" fillId="6" borderId="6" xfId="1" applyFont="1" applyFill="1" applyBorder="1"/>
    <xf numFmtId="38" fontId="3" fillId="6" borderId="10" xfId="1" applyFont="1" applyFill="1" applyBorder="1" applyAlignment="1">
      <alignment horizontal="left"/>
    </xf>
    <xf numFmtId="38" fontId="3" fillId="6" borderId="3" xfId="1" applyFont="1" applyFill="1" applyBorder="1" applyAlignment="1">
      <alignment horizontal="right"/>
    </xf>
    <xf numFmtId="38" fontId="3" fillId="6" borderId="19" xfId="1" applyFont="1" applyFill="1" applyBorder="1" applyAlignment="1">
      <alignment horizontal="left"/>
    </xf>
    <xf numFmtId="38" fontId="3" fillId="0" borderId="23" xfId="1" applyFont="1" applyFill="1" applyBorder="1"/>
    <xf numFmtId="38" fontId="3" fillId="0" borderId="24" xfId="1" applyFont="1" applyFill="1" applyBorder="1" applyAlignment="1">
      <alignment horizontal="left"/>
    </xf>
    <xf numFmtId="38" fontId="3" fillId="0" borderId="24" xfId="1" applyFont="1" applyFill="1" applyBorder="1"/>
    <xf numFmtId="38" fontId="3" fillId="0" borderId="25" xfId="1" applyFont="1" applyFill="1" applyBorder="1"/>
    <xf numFmtId="38" fontId="3" fillId="7" borderId="10" xfId="1" applyFont="1" applyFill="1" applyBorder="1" applyAlignment="1">
      <alignment horizontal="left"/>
    </xf>
    <xf numFmtId="38" fontId="3" fillId="7" borderId="3" xfId="1" applyFont="1" applyFill="1" applyBorder="1"/>
    <xf numFmtId="38" fontId="3" fillId="0" borderId="26" xfId="1" applyFont="1" applyFill="1" applyBorder="1"/>
    <xf numFmtId="0" fontId="6" fillId="0" borderId="14" xfId="0" applyFont="1" applyFill="1" applyBorder="1"/>
    <xf numFmtId="38" fontId="3" fillId="0" borderId="15" xfId="0" applyNumberFormat="1" applyFont="1" applyFill="1" applyBorder="1"/>
    <xf numFmtId="38" fontId="3" fillId="0" borderId="25" xfId="0" applyNumberFormat="1" applyFont="1" applyFill="1" applyBorder="1"/>
    <xf numFmtId="38" fontId="3" fillId="5" borderId="10" xfId="0" applyNumberFormat="1" applyFont="1" applyFill="1" applyBorder="1" applyAlignment="1">
      <alignment horizontal="right"/>
    </xf>
    <xf numFmtId="38" fontId="3" fillId="0" borderId="10" xfId="0" applyNumberFormat="1" applyFont="1" applyFill="1" applyBorder="1" applyAlignment="1">
      <alignment horizontal="right"/>
    </xf>
    <xf numFmtId="38" fontId="3" fillId="0" borderId="27" xfId="0" applyNumberFormat="1" applyFont="1" applyFill="1" applyBorder="1"/>
    <xf numFmtId="38" fontId="3" fillId="5" borderId="19" xfId="1" applyFont="1" applyFill="1" applyBorder="1"/>
    <xf numFmtId="38" fontId="3" fillId="7" borderId="19" xfId="1" applyFont="1" applyFill="1" applyBorder="1" applyAlignment="1">
      <alignment horizontal="left"/>
    </xf>
    <xf numFmtId="38" fontId="3" fillId="0" borderId="19" xfId="1" applyFont="1" applyFill="1" applyBorder="1" applyAlignment="1">
      <alignment wrapText="1"/>
    </xf>
    <xf numFmtId="38" fontId="3" fillId="3" borderId="1" xfId="1" applyFont="1" applyFill="1" applyBorder="1"/>
    <xf numFmtId="38" fontId="3" fillId="3" borderId="28" xfId="1" applyFont="1" applyFill="1" applyBorder="1"/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38" fontId="3" fillId="0" borderId="8" xfId="1" applyFont="1" applyFill="1" applyBorder="1"/>
    <xf numFmtId="38" fontId="3" fillId="0" borderId="2" xfId="1" applyFont="1" applyFill="1" applyBorder="1"/>
    <xf numFmtId="38" fontId="3" fillId="6" borderId="4" xfId="1" applyFont="1" applyFill="1" applyBorder="1"/>
    <xf numFmtId="0" fontId="6" fillId="0" borderId="0" xfId="0" applyFont="1" applyFill="1"/>
    <xf numFmtId="38" fontId="3" fillId="0" borderId="11" xfId="1" applyFont="1" applyFill="1" applyBorder="1" applyAlignment="1">
      <alignment horizontal="right"/>
    </xf>
    <xf numFmtId="38" fontId="3" fillId="2" borderId="11" xfId="1" applyFont="1" applyFill="1" applyBorder="1"/>
    <xf numFmtId="38" fontId="3" fillId="6" borderId="11" xfId="1" applyFont="1" applyFill="1" applyBorder="1" applyAlignment="1">
      <alignment horizontal="right"/>
    </xf>
    <xf numFmtId="0" fontId="4" fillId="0" borderId="33" xfId="0" applyFont="1" applyFill="1" applyBorder="1" applyAlignment="1">
      <alignment horizontal="center"/>
    </xf>
    <xf numFmtId="38" fontId="3" fillId="7" borderId="11" xfId="1" applyFont="1" applyFill="1" applyBorder="1"/>
    <xf numFmtId="38" fontId="3" fillId="0" borderId="3" xfId="1" applyFont="1" applyFill="1" applyBorder="1" applyAlignment="1">
      <alignment horizontal="left"/>
    </xf>
    <xf numFmtId="38" fontId="3" fillId="0" borderId="34" xfId="1" applyFont="1" applyFill="1" applyBorder="1"/>
    <xf numFmtId="38" fontId="3" fillId="0" borderId="35" xfId="1" applyFont="1" applyFill="1" applyBorder="1"/>
    <xf numFmtId="0" fontId="4" fillId="0" borderId="36" xfId="0" applyFont="1" applyFill="1" applyBorder="1" applyAlignment="1">
      <alignment horizontal="center"/>
    </xf>
    <xf numFmtId="38" fontId="3" fillId="0" borderId="37" xfId="1" applyFont="1" applyFill="1" applyBorder="1" applyAlignment="1">
      <alignment horizontal="right"/>
    </xf>
    <xf numFmtId="38" fontId="3" fillId="0" borderId="19" xfId="1" applyFont="1" applyFill="1" applyBorder="1" applyAlignment="1">
      <alignment horizontal="right"/>
    </xf>
    <xf numFmtId="38" fontId="3" fillId="7" borderId="38" xfId="1" applyFont="1" applyFill="1" applyBorder="1" applyAlignment="1">
      <alignment horizontal="left"/>
    </xf>
    <xf numFmtId="38" fontId="3" fillId="6" borderId="19" xfId="1" applyFont="1" applyFill="1" applyBorder="1"/>
    <xf numFmtId="38" fontId="3" fillId="6" borderId="3" xfId="1" applyFont="1" applyFill="1" applyBorder="1" applyAlignment="1">
      <alignment horizontal="left"/>
    </xf>
    <xf numFmtId="38" fontId="3" fillId="0" borderId="28" xfId="1" applyFont="1" applyFill="1" applyBorder="1" applyAlignment="1">
      <alignment horizontal="left"/>
    </xf>
    <xf numFmtId="38" fontId="3" fillId="0" borderId="39" xfId="1" applyFont="1" applyFill="1" applyBorder="1"/>
    <xf numFmtId="38" fontId="9" fillId="0" borderId="0" xfId="1" applyFont="1" applyFill="1" applyBorder="1"/>
    <xf numFmtId="38" fontId="3" fillId="0" borderId="0" xfId="1" applyFont="1" applyFill="1" applyBorder="1" applyAlignment="1">
      <alignment horizontal="left"/>
    </xf>
    <xf numFmtId="38" fontId="3" fillId="0" borderId="4" xfId="1" applyFont="1" applyFill="1" applyBorder="1" applyAlignment="1">
      <alignment horizontal="right"/>
    </xf>
    <xf numFmtId="38" fontId="3" fillId="7" borderId="6" xfId="1" applyFont="1" applyFill="1" applyBorder="1"/>
    <xf numFmtId="38" fontId="3" fillId="6" borderId="19" xfId="1" applyFont="1" applyFill="1" applyBorder="1" applyAlignment="1">
      <alignment horizontal="right"/>
    </xf>
    <xf numFmtId="38" fontId="3" fillId="6" borderId="4" xfId="1" applyFont="1" applyFill="1" applyBorder="1" applyAlignment="1">
      <alignment horizontal="right"/>
    </xf>
    <xf numFmtId="38" fontId="3" fillId="0" borderId="40" xfId="1" applyFont="1" applyFill="1" applyBorder="1" applyAlignment="1">
      <alignment horizontal="right"/>
    </xf>
    <xf numFmtId="38" fontId="3" fillId="0" borderId="41" xfId="1" applyFont="1" applyFill="1" applyBorder="1" applyAlignment="1">
      <alignment horizontal="right"/>
    </xf>
    <xf numFmtId="38" fontId="3" fillId="0" borderId="16" xfId="1" applyFont="1" applyFill="1" applyBorder="1" applyAlignment="1">
      <alignment horizontal="right"/>
    </xf>
    <xf numFmtId="38" fontId="3" fillId="0" borderId="19" xfId="1" applyFont="1" applyFill="1" applyBorder="1"/>
    <xf numFmtId="38" fontId="3" fillId="0" borderId="8" xfId="1" applyFont="1" applyFill="1" applyBorder="1" applyAlignment="1">
      <alignment horizontal="right"/>
    </xf>
    <xf numFmtId="38" fontId="3" fillId="0" borderId="1" xfId="1" applyFont="1" applyFill="1" applyBorder="1" applyAlignment="1">
      <alignment horizontal="left"/>
    </xf>
    <xf numFmtId="38" fontId="3" fillId="0" borderId="39" xfId="1" applyFont="1" applyFill="1" applyBorder="1" applyAlignment="1">
      <alignment horizontal="right"/>
    </xf>
    <xf numFmtId="38" fontId="3" fillId="0" borderId="2" xfId="1" applyFont="1" applyFill="1" applyBorder="1" applyAlignment="1">
      <alignment horizontal="right"/>
    </xf>
    <xf numFmtId="38" fontId="3" fillId="6" borderId="16" xfId="1" applyFont="1" applyFill="1" applyBorder="1" applyAlignment="1">
      <alignment horizontal="right"/>
    </xf>
    <xf numFmtId="38" fontId="3" fillId="6" borderId="13" xfId="1" applyFont="1" applyFill="1" applyBorder="1"/>
    <xf numFmtId="0" fontId="6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38" fontId="3" fillId="0" borderId="12" xfId="1" applyFont="1" applyFill="1" applyBorder="1" applyAlignment="1">
      <alignment horizontal="right"/>
    </xf>
    <xf numFmtId="38" fontId="3" fillId="6" borderId="12" xfId="1" applyFont="1" applyFill="1" applyBorder="1" applyAlignment="1">
      <alignment horizontal="right"/>
    </xf>
    <xf numFmtId="38" fontId="3" fillId="3" borderId="39" xfId="1" applyFont="1" applyFill="1" applyBorder="1"/>
    <xf numFmtId="38" fontId="3" fillId="3" borderId="2" xfId="1" applyFont="1" applyFill="1" applyBorder="1"/>
    <xf numFmtId="38" fontId="4" fillId="0" borderId="32" xfId="1" applyFont="1" applyFill="1" applyBorder="1" applyAlignment="1">
      <alignment horizontal="center"/>
    </xf>
    <xf numFmtId="38" fontId="4" fillId="0" borderId="30" xfId="1" applyFont="1" applyFill="1" applyBorder="1" applyAlignment="1">
      <alignment horizontal="center"/>
    </xf>
    <xf numFmtId="38" fontId="4" fillId="0" borderId="22" xfId="1" applyFont="1" applyFill="1" applyBorder="1" applyAlignment="1">
      <alignment horizontal="center"/>
    </xf>
    <xf numFmtId="38" fontId="3" fillId="6" borderId="16" xfId="1" applyFont="1" applyFill="1" applyBorder="1"/>
    <xf numFmtId="38" fontId="3" fillId="8" borderId="19" xfId="1" applyFont="1" applyFill="1" applyBorder="1"/>
    <xf numFmtId="38" fontId="3" fillId="8" borderId="10" xfId="0" applyNumberFormat="1" applyFont="1" applyFill="1" applyBorder="1" applyAlignment="1">
      <alignment horizontal="right"/>
    </xf>
    <xf numFmtId="38" fontId="3" fillId="8" borderId="3" xfId="1" applyFont="1" applyFill="1" applyBorder="1"/>
    <xf numFmtId="38" fontId="3" fillId="8" borderId="12" xfId="1" applyFont="1" applyFill="1" applyBorder="1"/>
    <xf numFmtId="38" fontId="3" fillId="8" borderId="6" xfId="1" applyFont="1" applyFill="1" applyBorder="1"/>
    <xf numFmtId="38" fontId="3" fillId="0" borderId="13" xfId="1" applyFont="1" applyFill="1" applyBorder="1" applyAlignment="1">
      <alignment horizontal="left"/>
    </xf>
    <xf numFmtId="38" fontId="3" fillId="0" borderId="13" xfId="1" applyFont="1" applyFill="1" applyBorder="1" applyAlignment="1">
      <alignment horizontal="right"/>
    </xf>
    <xf numFmtId="38" fontId="3" fillId="6" borderId="13" xfId="1" applyFont="1" applyFill="1" applyBorder="1" applyAlignment="1">
      <alignment horizontal="left"/>
    </xf>
    <xf numFmtId="38" fontId="3" fillId="0" borderId="1" xfId="1" applyFont="1" applyFill="1" applyBorder="1" applyAlignment="1">
      <alignment horizontal="right"/>
    </xf>
    <xf numFmtId="38" fontId="3" fillId="6" borderId="37" xfId="1" applyFont="1" applyFill="1" applyBorder="1" applyAlignment="1">
      <alignment horizontal="right"/>
    </xf>
    <xf numFmtId="38" fontId="3" fillId="6" borderId="13" xfId="1" applyFont="1" applyFill="1" applyBorder="1" applyAlignment="1">
      <alignment horizontal="right"/>
    </xf>
    <xf numFmtId="38" fontId="3" fillId="2" borderId="44" xfId="1" applyFont="1" applyFill="1" applyBorder="1"/>
    <xf numFmtId="38" fontId="3" fillId="2" borderId="38" xfId="1" applyFont="1" applyFill="1" applyBorder="1" applyAlignment="1">
      <alignment horizontal="left"/>
    </xf>
    <xf numFmtId="38" fontId="3" fillId="2" borderId="45" xfId="1" applyFont="1" applyFill="1" applyBorder="1"/>
    <xf numFmtId="38" fontId="3" fillId="0" borderId="44" xfId="1" applyFont="1" applyFill="1" applyBorder="1"/>
    <xf numFmtId="38" fontId="3" fillId="0" borderId="38" xfId="1" applyFont="1" applyFill="1" applyBorder="1" applyAlignment="1">
      <alignment horizontal="left"/>
    </xf>
    <xf numFmtId="38" fontId="3" fillId="0" borderId="45" xfId="1" applyFont="1" applyFill="1" applyBorder="1"/>
    <xf numFmtId="0" fontId="10" fillId="0" borderId="42" xfId="0" applyFont="1" applyFill="1" applyBorder="1" applyAlignment="1">
      <alignment horizontal="center"/>
    </xf>
    <xf numFmtId="38" fontId="3" fillId="2" borderId="3" xfId="1" applyFont="1" applyFill="1" applyBorder="1" applyAlignment="1">
      <alignment horizontal="left"/>
    </xf>
    <xf numFmtId="38" fontId="3" fillId="6" borderId="1" xfId="1" applyFont="1" applyFill="1" applyBorder="1"/>
    <xf numFmtId="0" fontId="10" fillId="0" borderId="7" xfId="0" applyFont="1" applyFill="1" applyBorder="1" applyAlignment="1">
      <alignment horizontal="center"/>
    </xf>
    <xf numFmtId="38" fontId="4" fillId="0" borderId="0" xfId="0" applyNumberFormat="1" applyFont="1" applyFill="1" applyBorder="1"/>
    <xf numFmtId="0" fontId="3" fillId="6" borderId="3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38" fontId="3" fillId="0" borderId="44" xfId="1" applyFont="1" applyFill="1" applyBorder="1" applyAlignment="1">
      <alignment horizontal="right"/>
    </xf>
    <xf numFmtId="38" fontId="3" fillId="6" borderId="38" xfId="1" applyFont="1" applyFill="1" applyBorder="1" applyAlignment="1">
      <alignment horizontal="left"/>
    </xf>
    <xf numFmtId="38" fontId="3" fillId="6" borderId="6" xfId="1" applyFont="1" applyFill="1" applyBorder="1" applyAlignment="1">
      <alignment horizontal="right"/>
    </xf>
    <xf numFmtId="38" fontId="3" fillId="8" borderId="43" xfId="1" applyFont="1" applyFill="1" applyBorder="1" applyAlignment="1">
      <alignment horizontal="right"/>
    </xf>
    <xf numFmtId="38" fontId="3" fillId="8" borderId="39" xfId="1" applyFont="1" applyFill="1" applyBorder="1" applyAlignment="1">
      <alignment horizontal="left"/>
    </xf>
    <xf numFmtId="38" fontId="3" fillId="8" borderId="39" xfId="1" applyFont="1" applyFill="1" applyBorder="1" applyAlignment="1">
      <alignment horizontal="right"/>
    </xf>
    <xf numFmtId="38" fontId="3" fillId="8" borderId="1" xfId="1" applyFont="1" applyFill="1" applyBorder="1"/>
    <xf numFmtId="38" fontId="3" fillId="8" borderId="5" xfId="1" applyFont="1" applyFill="1" applyBorder="1" applyAlignment="1">
      <alignment horizontal="right"/>
    </xf>
    <xf numFmtId="38" fontId="3" fillId="6" borderId="44" xfId="1" applyFont="1" applyFill="1" applyBorder="1" applyAlignment="1">
      <alignment horizontal="right"/>
    </xf>
    <xf numFmtId="38" fontId="3" fillId="0" borderId="37" xfId="1" applyFont="1" applyFill="1" applyBorder="1" applyAlignment="1">
      <alignment horizontal="left"/>
    </xf>
    <xf numFmtId="38" fontId="3" fillId="8" borderId="12" xfId="1" applyFont="1" applyFill="1" applyBorder="1" applyAlignment="1">
      <alignment horizontal="right"/>
    </xf>
    <xf numFmtId="38" fontId="3" fillId="8" borderId="19" xfId="1" applyFont="1" applyFill="1" applyBorder="1" applyAlignment="1">
      <alignment horizontal="left"/>
    </xf>
    <xf numFmtId="38" fontId="3" fillId="8" borderId="19" xfId="1" applyFont="1" applyFill="1" applyBorder="1" applyAlignment="1">
      <alignment horizontal="right"/>
    </xf>
    <xf numFmtId="38" fontId="3" fillId="8" borderId="6" xfId="1" applyFont="1" applyFill="1" applyBorder="1" applyAlignment="1">
      <alignment horizontal="right"/>
    </xf>
    <xf numFmtId="38" fontId="4" fillId="0" borderId="46" xfId="1" applyFont="1" applyFill="1" applyBorder="1" applyAlignment="1">
      <alignment horizontal="center"/>
    </xf>
    <xf numFmtId="38" fontId="3" fillId="0" borderId="39" xfId="1" applyFont="1" applyFill="1" applyBorder="1" applyAlignment="1">
      <alignment horizontal="left"/>
    </xf>
    <xf numFmtId="38" fontId="3" fillId="0" borderId="5" xfId="1" applyFont="1" applyFill="1" applyBorder="1" applyAlignment="1">
      <alignment horizontal="right"/>
    </xf>
    <xf numFmtId="38" fontId="3" fillId="0" borderId="47" xfId="1" applyFont="1" applyFill="1" applyBorder="1"/>
    <xf numFmtId="38" fontId="4" fillId="0" borderId="48" xfId="1" applyFont="1" applyFill="1" applyBorder="1"/>
    <xf numFmtId="38" fontId="3" fillId="0" borderId="48" xfId="1" applyFont="1" applyFill="1" applyBorder="1"/>
    <xf numFmtId="38" fontId="3" fillId="0" borderId="49" xfId="0" applyNumberFormat="1" applyFont="1" applyFill="1" applyBorder="1" applyAlignment="1">
      <alignment horizontal="right"/>
    </xf>
    <xf numFmtId="38" fontId="3" fillId="8" borderId="4" xfId="1" applyFont="1" applyFill="1" applyBorder="1" applyAlignment="1">
      <alignment horizontal="right"/>
    </xf>
    <xf numFmtId="38" fontId="3" fillId="3" borderId="10" xfId="1" applyFont="1" applyFill="1" applyBorder="1"/>
    <xf numFmtId="38" fontId="3" fillId="7" borderId="3" xfId="1" applyFont="1" applyFill="1" applyBorder="1" applyAlignment="1">
      <alignment horizontal="left"/>
    </xf>
    <xf numFmtId="38" fontId="3" fillId="7" borderId="10" xfId="1" applyFont="1" applyFill="1" applyBorder="1"/>
    <xf numFmtId="38" fontId="3" fillId="6" borderId="45" xfId="1" applyFont="1" applyFill="1" applyBorder="1"/>
    <xf numFmtId="38" fontId="3" fillId="7" borderId="13" xfId="1" applyFont="1" applyFill="1" applyBorder="1" applyAlignment="1">
      <alignment horizontal="left"/>
    </xf>
    <xf numFmtId="38" fontId="3" fillId="7" borderId="37" xfId="1" applyFont="1" applyFill="1" applyBorder="1" applyAlignment="1">
      <alignment horizontal="right"/>
    </xf>
    <xf numFmtId="38" fontId="3" fillId="7" borderId="16" xfId="1" applyFont="1" applyFill="1" applyBorder="1" applyAlignment="1">
      <alignment horizontal="right"/>
    </xf>
    <xf numFmtId="38" fontId="3" fillId="7" borderId="22" xfId="1" applyFont="1" applyFill="1" applyBorder="1" applyAlignment="1">
      <alignment horizontal="right"/>
    </xf>
    <xf numFmtId="38" fontId="3" fillId="7" borderId="12" xfId="1" applyFont="1" applyFill="1" applyBorder="1"/>
    <xf numFmtId="38" fontId="3" fillId="7" borderId="13" xfId="1" applyFont="1" applyFill="1" applyBorder="1"/>
    <xf numFmtId="38" fontId="3" fillId="7" borderId="11" xfId="1" applyFont="1" applyFill="1" applyBorder="1" applyAlignment="1">
      <alignment horizontal="right"/>
    </xf>
    <xf numFmtId="38" fontId="3" fillId="7" borderId="19" xfId="1" applyFont="1" applyFill="1" applyBorder="1" applyAlignment="1">
      <alignment horizontal="right"/>
    </xf>
    <xf numFmtId="38" fontId="3" fillId="7" borderId="19" xfId="1" applyFont="1" applyFill="1" applyBorder="1"/>
    <xf numFmtId="38" fontId="3" fillId="6" borderId="46" xfId="1" applyFont="1" applyFill="1" applyBorder="1" applyAlignment="1">
      <alignment horizontal="right"/>
    </xf>
    <xf numFmtId="38" fontId="3" fillId="6" borderId="5" xfId="1" applyFont="1" applyFill="1" applyBorder="1"/>
    <xf numFmtId="38" fontId="3" fillId="9" borderId="2" xfId="1" applyFont="1" applyFill="1" applyBorder="1"/>
    <xf numFmtId="38" fontId="3" fillId="9" borderId="38" xfId="1" applyFont="1" applyFill="1" applyBorder="1" applyAlignment="1">
      <alignment horizontal="right"/>
    </xf>
    <xf numFmtId="38" fontId="3" fillId="9" borderId="13" xfId="1" applyFont="1" applyFill="1" applyBorder="1" applyAlignment="1">
      <alignment horizontal="left"/>
    </xf>
    <xf numFmtId="38" fontId="3" fillId="9" borderId="37" xfId="1" applyFont="1" applyFill="1" applyBorder="1" applyAlignment="1">
      <alignment horizontal="right"/>
    </xf>
    <xf numFmtId="38" fontId="3" fillId="9" borderId="37" xfId="1" applyFont="1" applyFill="1" applyBorder="1"/>
    <xf numFmtId="38" fontId="3" fillId="9" borderId="16" xfId="1" applyFont="1" applyFill="1" applyBorder="1" applyAlignment="1">
      <alignment horizontal="right"/>
    </xf>
    <xf numFmtId="38" fontId="3" fillId="9" borderId="0" xfId="1" applyFont="1" applyFill="1" applyBorder="1"/>
    <xf numFmtId="38" fontId="3" fillId="9" borderId="41" xfId="1" applyFont="1" applyFill="1" applyBorder="1" applyAlignment="1">
      <alignment horizontal="left"/>
    </xf>
    <xf numFmtId="38" fontId="3" fillId="9" borderId="50" xfId="1" applyFont="1" applyFill="1" applyBorder="1"/>
    <xf numFmtId="38" fontId="3" fillId="9" borderId="51" xfId="1" applyFont="1" applyFill="1" applyBorder="1"/>
    <xf numFmtId="38" fontId="3" fillId="9" borderId="52" xfId="1" applyFont="1" applyFill="1" applyBorder="1"/>
    <xf numFmtId="38" fontId="3" fillId="9" borderId="46" xfId="1" applyFont="1" applyFill="1" applyBorder="1" applyAlignment="1">
      <alignment horizontal="right"/>
    </xf>
    <xf numFmtId="38" fontId="3" fillId="9" borderId="1" xfId="1" applyFont="1" applyFill="1" applyBorder="1"/>
    <xf numFmtId="38" fontId="3" fillId="9" borderId="43" xfId="1" applyFont="1" applyFill="1" applyBorder="1"/>
    <xf numFmtId="38" fontId="3" fillId="9" borderId="5" xfId="1" applyFont="1" applyFill="1" applyBorder="1"/>
    <xf numFmtId="38" fontId="3" fillId="9" borderId="10" xfId="0" applyNumberFormat="1" applyFont="1" applyFill="1" applyBorder="1" applyAlignment="1">
      <alignment horizontal="right"/>
    </xf>
    <xf numFmtId="38" fontId="3" fillId="9" borderId="19" xfId="1" applyFont="1" applyFill="1" applyBorder="1"/>
    <xf numFmtId="38" fontId="3" fillId="9" borderId="3" xfId="1" applyFont="1" applyFill="1" applyBorder="1"/>
    <xf numFmtId="38" fontId="3" fillId="9" borderId="12" xfId="1" applyFont="1" applyFill="1" applyBorder="1"/>
    <xf numFmtId="38" fontId="3" fillId="9" borderId="6" xfId="1" applyFont="1" applyFill="1" applyBorder="1"/>
    <xf numFmtId="38" fontId="3" fillId="9" borderId="19" xfId="1" applyFont="1" applyFill="1" applyBorder="1" applyAlignment="1">
      <alignment horizontal="left"/>
    </xf>
    <xf numFmtId="38" fontId="3" fillId="9" borderId="10" xfId="1" applyFont="1" applyFill="1" applyBorder="1"/>
    <xf numFmtId="38" fontId="3" fillId="9" borderId="11" xfId="1" applyFont="1" applyFill="1" applyBorder="1"/>
    <xf numFmtId="38" fontId="3" fillId="9" borderId="10" xfId="1" applyFont="1" applyFill="1" applyBorder="1" applyAlignment="1">
      <alignment horizontal="left"/>
    </xf>
    <xf numFmtId="38" fontId="3" fillId="9" borderId="3" xfId="1" applyFont="1" applyFill="1" applyBorder="1" applyAlignment="1">
      <alignment horizontal="right"/>
    </xf>
    <xf numFmtId="38" fontId="3" fillId="7" borderId="3" xfId="1" applyFont="1" applyFill="1" applyBorder="1" applyAlignment="1">
      <alignment horizontal="right"/>
    </xf>
    <xf numFmtId="38" fontId="3" fillId="7" borderId="4" xfId="1" applyFont="1" applyFill="1" applyBorder="1"/>
    <xf numFmtId="38" fontId="3" fillId="0" borderId="37" xfId="1" applyFont="1" applyFill="1" applyBorder="1"/>
    <xf numFmtId="38" fontId="3" fillId="9" borderId="28" xfId="1" applyFont="1" applyFill="1" applyBorder="1"/>
    <xf numFmtId="38" fontId="3" fillId="9" borderId="39" xfId="1" applyFont="1" applyFill="1" applyBorder="1"/>
    <xf numFmtId="38" fontId="3" fillId="9" borderId="53" xfId="1" applyFont="1" applyFill="1" applyBorder="1"/>
    <xf numFmtId="38" fontId="3" fillId="9" borderId="18" xfId="1" applyFont="1" applyFill="1" applyBorder="1" applyAlignment="1">
      <alignment horizontal="left"/>
    </xf>
    <xf numFmtId="38" fontId="3" fillId="9" borderId="17" xfId="1" applyFont="1" applyFill="1" applyBorder="1"/>
    <xf numFmtId="38" fontId="3" fillId="9" borderId="34" xfId="1" applyFont="1" applyFill="1" applyBorder="1"/>
    <xf numFmtId="38" fontId="3" fillId="9" borderId="54" xfId="1" applyFont="1" applyFill="1" applyBorder="1"/>
    <xf numFmtId="38" fontId="3" fillId="9" borderId="8" xfId="1" applyFont="1" applyFill="1" applyBorder="1"/>
    <xf numFmtId="38" fontId="3" fillId="9" borderId="28" xfId="1" applyFont="1" applyFill="1" applyBorder="1" applyAlignment="1">
      <alignment horizontal="left"/>
    </xf>
    <xf numFmtId="38" fontId="3" fillId="9" borderId="11" xfId="1" applyFont="1" applyFill="1" applyBorder="1" applyAlignment="1">
      <alignment horizontal="right"/>
    </xf>
    <xf numFmtId="38" fontId="3" fillId="9" borderId="38" xfId="1" applyFont="1" applyFill="1" applyBorder="1" applyAlignment="1">
      <alignment horizontal="left"/>
    </xf>
    <xf numFmtId="38" fontId="3" fillId="7" borderId="19" xfId="1" applyFont="1" applyFill="1" applyBorder="1" applyAlignment="1">
      <alignment wrapText="1"/>
    </xf>
    <xf numFmtId="0" fontId="4" fillId="6" borderId="22" xfId="0" applyFont="1" applyFill="1" applyBorder="1" applyAlignment="1">
      <alignment horizontal="center"/>
    </xf>
    <xf numFmtId="38" fontId="4" fillId="6" borderId="22" xfId="1" applyFont="1" applyFill="1" applyBorder="1" applyAlignment="1">
      <alignment horizontal="center"/>
    </xf>
    <xf numFmtId="0" fontId="4" fillId="7" borderId="22" xfId="0" applyFont="1" applyFill="1" applyBorder="1" applyAlignment="1">
      <alignment horizontal="center"/>
    </xf>
    <xf numFmtId="38" fontId="3" fillId="9" borderId="40" xfId="1" applyFont="1" applyFill="1" applyBorder="1" applyAlignment="1">
      <alignment horizontal="right"/>
    </xf>
    <xf numFmtId="38" fontId="3" fillId="9" borderId="50" xfId="1" applyFont="1" applyFill="1" applyBorder="1" applyAlignment="1">
      <alignment horizontal="left"/>
    </xf>
    <xf numFmtId="38" fontId="3" fillId="9" borderId="41" xfId="1" applyFont="1" applyFill="1" applyBorder="1" applyAlignment="1">
      <alignment horizontal="right"/>
    </xf>
    <xf numFmtId="38" fontId="3" fillId="9" borderId="41" xfId="1" applyFont="1" applyFill="1" applyBorder="1"/>
    <xf numFmtId="38" fontId="3" fillId="9" borderId="55" xfId="1" applyFont="1" applyFill="1" applyBorder="1" applyAlignment="1">
      <alignment horizontal="right"/>
    </xf>
    <xf numFmtId="38" fontId="3" fillId="9" borderId="8" xfId="1" applyFont="1" applyFill="1" applyBorder="1" applyAlignment="1">
      <alignment horizontal="right"/>
    </xf>
    <xf numFmtId="38" fontId="3" fillId="9" borderId="1" xfId="1" applyFont="1" applyFill="1" applyBorder="1" applyAlignment="1">
      <alignment horizontal="left"/>
    </xf>
    <xf numFmtId="38" fontId="3" fillId="9" borderId="39" xfId="1" applyFont="1" applyFill="1" applyBorder="1" applyAlignment="1">
      <alignment horizontal="right"/>
    </xf>
    <xf numFmtId="38" fontId="3" fillId="9" borderId="2" xfId="1" applyFont="1" applyFill="1" applyBorder="1" applyAlignment="1">
      <alignment horizontal="right"/>
    </xf>
    <xf numFmtId="38" fontId="3" fillId="6" borderId="8" xfId="1" applyFont="1" applyFill="1" applyBorder="1" applyAlignment="1">
      <alignment horizontal="right"/>
    </xf>
    <xf numFmtId="38" fontId="3" fillId="6" borderId="1" xfId="1" applyFont="1" applyFill="1" applyBorder="1" applyAlignment="1">
      <alignment horizontal="left"/>
    </xf>
    <xf numFmtId="38" fontId="3" fillId="6" borderId="39" xfId="1" applyFont="1" applyFill="1" applyBorder="1" applyAlignment="1">
      <alignment horizontal="right"/>
    </xf>
    <xf numFmtId="38" fontId="3" fillId="9" borderId="3" xfId="1" applyFont="1" applyFill="1" applyBorder="1" applyAlignment="1">
      <alignment horizontal="left"/>
    </xf>
    <xf numFmtId="0" fontId="4" fillId="9" borderId="32" xfId="0" applyFont="1" applyFill="1" applyBorder="1" applyAlignment="1">
      <alignment horizontal="center"/>
    </xf>
    <xf numFmtId="0" fontId="4" fillId="9" borderId="31" xfId="0" applyFont="1" applyFill="1" applyBorder="1" applyAlignment="1">
      <alignment horizontal="center"/>
    </xf>
    <xf numFmtId="38" fontId="4" fillId="9" borderId="30" xfId="1" applyFont="1" applyFill="1" applyBorder="1" applyAlignment="1">
      <alignment horizontal="center"/>
    </xf>
    <xf numFmtId="38" fontId="3" fillId="9" borderId="50" xfId="1" applyFont="1" applyFill="1" applyBorder="1" applyAlignment="1">
      <alignment horizontal="right"/>
    </xf>
    <xf numFmtId="38" fontId="3" fillId="9" borderId="1" xfId="1" applyFont="1" applyFill="1" applyBorder="1" applyAlignment="1">
      <alignment horizontal="right"/>
    </xf>
    <xf numFmtId="38" fontId="3" fillId="7" borderId="13" xfId="1" applyFont="1" applyFill="1" applyBorder="1" applyAlignment="1">
      <alignment horizontal="right"/>
    </xf>
    <xf numFmtId="38" fontId="3" fillId="7" borderId="4" xfId="1" applyFont="1" applyFill="1" applyBorder="1" applyAlignment="1">
      <alignment horizontal="right"/>
    </xf>
    <xf numFmtId="0" fontId="3" fillId="9" borderId="0" xfId="0" applyFont="1" applyFill="1"/>
    <xf numFmtId="38" fontId="3" fillId="9" borderId="4" xfId="1" applyFont="1" applyFill="1" applyBorder="1" applyAlignment="1">
      <alignment horizontal="right"/>
    </xf>
    <xf numFmtId="38" fontId="3" fillId="9" borderId="40" xfId="1" applyFont="1" applyFill="1" applyBorder="1"/>
    <xf numFmtId="38" fontId="3" fillId="9" borderId="0" xfId="1" applyFont="1" applyFill="1" applyBorder="1" applyAlignment="1">
      <alignment horizontal="left"/>
    </xf>
    <xf numFmtId="38" fontId="3" fillId="9" borderId="55" xfId="1" applyFont="1" applyFill="1" applyBorder="1"/>
    <xf numFmtId="38" fontId="3" fillId="0" borderId="56" xfId="1" applyFont="1" applyFill="1" applyBorder="1" applyAlignment="1">
      <alignment horizontal="right"/>
    </xf>
    <xf numFmtId="0" fontId="4" fillId="0" borderId="57" xfId="0" applyFont="1" applyFill="1" applyBorder="1" applyAlignment="1">
      <alignment horizontal="center"/>
    </xf>
    <xf numFmtId="38" fontId="3" fillId="6" borderId="51" xfId="1" applyFont="1" applyFill="1" applyBorder="1" applyAlignment="1">
      <alignment horizontal="right"/>
    </xf>
    <xf numFmtId="38" fontId="3" fillId="9" borderId="4" xfId="1" applyFont="1" applyFill="1" applyBorder="1"/>
    <xf numFmtId="38" fontId="3" fillId="9" borderId="0" xfId="1" applyFont="1" applyFill="1" applyBorder="1" applyAlignment="1">
      <alignment horizontal="right"/>
    </xf>
    <xf numFmtId="38" fontId="3" fillId="9" borderId="51" xfId="1" applyFont="1" applyFill="1" applyBorder="1" applyAlignment="1">
      <alignment horizontal="right"/>
    </xf>
    <xf numFmtId="38" fontId="3" fillId="9" borderId="43" xfId="1" applyFont="1" applyFill="1" applyBorder="1" applyAlignment="1">
      <alignment horizontal="right"/>
    </xf>
    <xf numFmtId="38" fontId="3" fillId="7" borderId="12" xfId="1" applyFont="1" applyFill="1" applyBorder="1" applyAlignment="1">
      <alignment horizontal="right"/>
    </xf>
    <xf numFmtId="38" fontId="3" fillId="9" borderId="12" xfId="1" applyFont="1" applyFill="1" applyBorder="1" applyAlignment="1">
      <alignment horizontal="right"/>
    </xf>
    <xf numFmtId="38" fontId="3" fillId="7" borderId="43" xfId="1" applyFont="1" applyFill="1" applyBorder="1" applyAlignment="1">
      <alignment horizontal="right"/>
    </xf>
    <xf numFmtId="38" fontId="3" fillId="7" borderId="1" xfId="1" applyFont="1" applyFill="1" applyBorder="1" applyAlignment="1">
      <alignment horizontal="right"/>
    </xf>
    <xf numFmtId="38" fontId="3" fillId="7" borderId="1" xfId="1" applyFont="1" applyFill="1" applyBorder="1"/>
    <xf numFmtId="38" fontId="3" fillId="7" borderId="2" xfId="1" applyFont="1" applyFill="1" applyBorder="1" applyAlignment="1">
      <alignment horizontal="right"/>
    </xf>
    <xf numFmtId="38" fontId="3" fillId="9" borderId="44" xfId="1" applyFont="1" applyFill="1" applyBorder="1" applyAlignment="1">
      <alignment horizontal="right"/>
    </xf>
    <xf numFmtId="38" fontId="3" fillId="7" borderId="39" xfId="1" applyFont="1" applyFill="1" applyBorder="1" applyAlignment="1">
      <alignment horizontal="right"/>
    </xf>
    <xf numFmtId="38" fontId="3" fillId="9" borderId="36" xfId="1" applyFont="1" applyFill="1" applyBorder="1" applyAlignment="1">
      <alignment horizontal="right"/>
    </xf>
    <xf numFmtId="0" fontId="3" fillId="9" borderId="13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38" fontId="3" fillId="9" borderId="45" xfId="1" applyFont="1" applyFill="1" applyBorder="1" applyAlignment="1">
      <alignment horizontal="right"/>
    </xf>
    <xf numFmtId="38" fontId="4" fillId="9" borderId="22" xfId="1" applyFont="1" applyFill="1" applyBorder="1" applyAlignment="1">
      <alignment horizontal="center"/>
    </xf>
    <xf numFmtId="38" fontId="3" fillId="9" borderId="46" xfId="1" applyFont="1" applyFill="1" applyBorder="1"/>
    <xf numFmtId="38" fontId="3" fillId="0" borderId="58" xfId="1" applyFont="1" applyFill="1" applyBorder="1"/>
    <xf numFmtId="38" fontId="3" fillId="0" borderId="14" xfId="1" applyFont="1" applyFill="1" applyBorder="1" applyAlignment="1">
      <alignment horizontal="left"/>
    </xf>
    <xf numFmtId="0" fontId="3" fillId="9" borderId="3" xfId="0" applyFont="1" applyFill="1" applyBorder="1" applyAlignment="1"/>
    <xf numFmtId="38" fontId="3" fillId="9" borderId="22" xfId="1" applyFont="1" applyFill="1" applyBorder="1" applyAlignment="1">
      <alignment horizontal="right"/>
    </xf>
    <xf numFmtId="38" fontId="3" fillId="9" borderId="13" xfId="1" applyFont="1" applyFill="1" applyBorder="1"/>
    <xf numFmtId="38" fontId="3" fillId="9" borderId="59" xfId="1" applyFont="1" applyFill="1" applyBorder="1"/>
    <xf numFmtId="0" fontId="3" fillId="9" borderId="0" xfId="0" applyFont="1" applyFill="1" applyBorder="1" applyAlignment="1"/>
    <xf numFmtId="38" fontId="3" fillId="9" borderId="56" xfId="1" applyFont="1" applyFill="1" applyBorder="1" applyAlignment="1">
      <alignment horizontal="right"/>
    </xf>
    <xf numFmtId="38" fontId="3" fillId="9" borderId="37" xfId="1" applyFont="1" applyFill="1" applyBorder="1" applyAlignment="1">
      <alignment horizontal="left"/>
    </xf>
    <xf numFmtId="38" fontId="3" fillId="9" borderId="13" xfId="1" applyFont="1" applyFill="1" applyBorder="1" applyAlignment="1">
      <alignment horizontal="right"/>
    </xf>
    <xf numFmtId="38" fontId="3" fillId="7" borderId="44" xfId="1" applyFont="1" applyFill="1" applyBorder="1" applyAlignment="1">
      <alignment horizontal="right"/>
    </xf>
    <xf numFmtId="38" fontId="4" fillId="9" borderId="3" xfId="1" applyFont="1" applyFill="1" applyBorder="1" applyAlignment="1"/>
    <xf numFmtId="38" fontId="3" fillId="8" borderId="56" xfId="1" applyFont="1" applyFill="1" applyBorder="1" applyAlignment="1">
      <alignment horizontal="right"/>
    </xf>
    <xf numFmtId="38" fontId="3" fillId="8" borderId="37" xfId="1" applyFont="1" applyFill="1" applyBorder="1" applyAlignment="1">
      <alignment horizontal="left"/>
    </xf>
    <xf numFmtId="38" fontId="3" fillId="8" borderId="37" xfId="1" applyFont="1" applyFill="1" applyBorder="1" applyAlignment="1">
      <alignment horizontal="right"/>
    </xf>
    <xf numFmtId="38" fontId="3" fillId="8" borderId="13" xfId="1" applyFont="1" applyFill="1" applyBorder="1"/>
    <xf numFmtId="38" fontId="3" fillId="8" borderId="45" xfId="1" applyFont="1" applyFill="1" applyBorder="1" applyAlignment="1">
      <alignment horizontal="right"/>
    </xf>
    <xf numFmtId="38" fontId="4" fillId="9" borderId="19" xfId="1" applyFont="1" applyFill="1" applyBorder="1" applyAlignment="1"/>
    <xf numFmtId="38" fontId="4" fillId="9" borderId="12" xfId="1" applyFont="1" applyFill="1" applyBorder="1" applyAlignment="1"/>
    <xf numFmtId="38" fontId="3" fillId="7" borderId="45" xfId="1" applyFont="1" applyFill="1" applyBorder="1" applyAlignment="1">
      <alignment horizontal="right"/>
    </xf>
    <xf numFmtId="38" fontId="3" fillId="0" borderId="6" xfId="1" applyFont="1" applyFill="1" applyBorder="1" applyAlignment="1">
      <alignment horizontal="right"/>
    </xf>
    <xf numFmtId="38" fontId="3" fillId="9" borderId="5" xfId="1" applyFont="1" applyFill="1" applyBorder="1" applyAlignment="1">
      <alignment horizontal="right"/>
    </xf>
    <xf numFmtId="38" fontId="3" fillId="9" borderId="9" xfId="1" applyFont="1" applyFill="1" applyBorder="1" applyAlignment="1">
      <alignment horizontal="right"/>
    </xf>
    <xf numFmtId="38" fontId="3" fillId="9" borderId="48" xfId="1" applyFont="1" applyFill="1" applyBorder="1" applyAlignment="1">
      <alignment horizontal="left"/>
    </xf>
    <xf numFmtId="38" fontId="3" fillId="9" borderId="48" xfId="1" applyFont="1" applyFill="1" applyBorder="1" applyAlignment="1">
      <alignment horizontal="right"/>
    </xf>
    <xf numFmtId="38" fontId="3" fillId="9" borderId="47" xfId="1" applyFont="1" applyFill="1" applyBorder="1"/>
    <xf numFmtId="38" fontId="3" fillId="9" borderId="49" xfId="1" applyFont="1" applyFill="1" applyBorder="1" applyAlignment="1">
      <alignment horizontal="right"/>
    </xf>
    <xf numFmtId="38" fontId="3" fillId="8" borderId="8" xfId="1" applyFont="1" applyFill="1" applyBorder="1" applyAlignment="1">
      <alignment horizontal="right"/>
    </xf>
    <xf numFmtId="38" fontId="3" fillId="0" borderId="60" xfId="1" applyFont="1" applyFill="1" applyBorder="1"/>
    <xf numFmtId="38" fontId="3" fillId="9" borderId="61" xfId="0" applyNumberFormat="1" applyFont="1" applyFill="1" applyBorder="1" applyAlignment="1">
      <alignment horizontal="right"/>
    </xf>
    <xf numFmtId="38" fontId="3" fillId="9" borderId="60" xfId="1" applyFont="1" applyFill="1" applyBorder="1"/>
    <xf numFmtId="38" fontId="3" fillId="9" borderId="38" xfId="1" applyFont="1" applyFill="1" applyBorder="1"/>
    <xf numFmtId="38" fontId="3" fillId="9" borderId="19" xfId="1" applyFont="1" applyFill="1" applyBorder="1" applyAlignment="1">
      <alignment horizontal="right"/>
    </xf>
    <xf numFmtId="0" fontId="3" fillId="0" borderId="43" xfId="0" applyFont="1" applyFill="1" applyBorder="1" applyAlignment="1"/>
    <xf numFmtId="0" fontId="3" fillId="6" borderId="12" xfId="0" applyFont="1" applyFill="1" applyBorder="1" applyAlignment="1"/>
    <xf numFmtId="0" fontId="11" fillId="0" borderId="9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38" fontId="4" fillId="0" borderId="19" xfId="1" applyFont="1" applyFill="1" applyBorder="1" applyAlignment="1">
      <alignment horizontal="center"/>
    </xf>
    <xf numFmtId="38" fontId="4" fillId="0" borderId="12" xfId="1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349250</xdr:colOff>
      <xdr:row>0</xdr:row>
      <xdr:rowOff>52917</xdr:rowOff>
    </xdr:from>
    <xdr:ext cx="609625" cy="305048"/>
    <xdr:sp macro="" textlink="">
      <xdr:nvSpPr>
        <xdr:cNvPr id="2" name="角丸四角形 1"/>
        <xdr:cNvSpPr/>
      </xdr:nvSpPr>
      <xdr:spPr>
        <a:xfrm>
          <a:off x="7842250" y="52917"/>
          <a:ext cx="609625" cy="30504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別添</a:t>
          </a:r>
          <a:r>
            <a:rPr kumimoji="1" lang="en-US" altLang="ja-JP" sz="1100">
              <a:solidFill>
                <a:sysClr val="windowText" lastClr="000000"/>
              </a:solidFill>
            </a:rPr>
            <a:t>-2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3"/>
  <sheetViews>
    <sheetView tabSelected="1" zoomScale="90" zoomScaleNormal="90" zoomScaleSheetLayoutView="100" workbookViewId="0">
      <selection activeCell="S1" sqref="S1"/>
    </sheetView>
  </sheetViews>
  <sheetFormatPr defaultColWidth="11" defaultRowHeight="12"/>
  <cols>
    <col min="1" max="1" width="3.375" style="14" customWidth="1"/>
    <col min="2" max="2" width="4" style="2" customWidth="1"/>
    <col min="3" max="3" width="11.875" style="2" bestFit="1" customWidth="1"/>
    <col min="4" max="6" width="6.75" style="2" customWidth="1"/>
    <col min="7" max="7" width="2.875" style="2" customWidth="1"/>
    <col min="8" max="8" width="11.5" style="2" customWidth="1"/>
    <col min="9" max="9" width="7.375" style="2" customWidth="1"/>
    <col min="10" max="10" width="8.125" style="2" customWidth="1"/>
    <col min="11" max="11" width="6.75" style="2" customWidth="1"/>
    <col min="12" max="12" width="2.875" style="2" customWidth="1"/>
    <col min="13" max="13" width="11.5" style="2" customWidth="1"/>
    <col min="14" max="14" width="7.375" style="2" customWidth="1"/>
    <col min="15" max="15" width="8.125" style="2" customWidth="1"/>
    <col min="16" max="16" width="6.75" style="2" customWidth="1"/>
    <col min="17" max="16384" width="11" style="1"/>
  </cols>
  <sheetData>
    <row r="1" spans="1:16" ht="33" customHeight="1" thickBot="1">
      <c r="A1" s="331" t="s">
        <v>126</v>
      </c>
    </row>
    <row r="2" spans="1:16" ht="18.75" customHeight="1">
      <c r="A2" s="134" t="s">
        <v>23</v>
      </c>
      <c r="B2" s="332" t="s">
        <v>51</v>
      </c>
      <c r="C2" s="333"/>
      <c r="D2" s="333"/>
      <c r="E2" s="333"/>
      <c r="F2" s="334"/>
      <c r="G2" s="332" t="s">
        <v>72</v>
      </c>
      <c r="H2" s="333"/>
      <c r="I2" s="333"/>
      <c r="J2" s="333"/>
      <c r="K2" s="334"/>
      <c r="L2" s="332" t="s">
        <v>117</v>
      </c>
      <c r="M2" s="333"/>
      <c r="N2" s="333"/>
      <c r="O2" s="333"/>
      <c r="P2" s="334"/>
    </row>
    <row r="3" spans="1:16" ht="18.75" customHeight="1" thickBot="1">
      <c r="A3" s="95" t="s">
        <v>12</v>
      </c>
      <c r="B3" s="18" t="s">
        <v>14</v>
      </c>
      <c r="C3" s="15" t="s">
        <v>15</v>
      </c>
      <c r="D3" s="4" t="s">
        <v>16</v>
      </c>
      <c r="E3" s="3" t="s">
        <v>24</v>
      </c>
      <c r="F3" s="5" t="s">
        <v>10</v>
      </c>
      <c r="G3" s="18" t="s">
        <v>14</v>
      </c>
      <c r="H3" s="15" t="s">
        <v>15</v>
      </c>
      <c r="I3" s="4" t="s">
        <v>16</v>
      </c>
      <c r="J3" s="3" t="s">
        <v>24</v>
      </c>
      <c r="K3" s="5" t="s">
        <v>10</v>
      </c>
      <c r="L3" s="18" t="s">
        <v>14</v>
      </c>
      <c r="M3" s="15" t="s">
        <v>15</v>
      </c>
      <c r="N3" s="4" t="s">
        <v>16</v>
      </c>
      <c r="O3" s="3" t="s">
        <v>24</v>
      </c>
      <c r="P3" s="5" t="s">
        <v>10</v>
      </c>
    </row>
    <row r="4" spans="1:16" ht="18.75" customHeight="1">
      <c r="A4" s="97" t="s">
        <v>18</v>
      </c>
      <c r="B4" s="87">
        <v>1</v>
      </c>
      <c r="C4" s="64" t="s">
        <v>46</v>
      </c>
      <c r="D4" s="6">
        <v>1103</v>
      </c>
      <c r="E4" s="24">
        <f>D4</f>
        <v>1103</v>
      </c>
      <c r="F4" s="12">
        <f>D4</f>
        <v>1103</v>
      </c>
      <c r="G4" s="86"/>
      <c r="H4" s="89"/>
      <c r="I4" s="37"/>
      <c r="J4" s="38"/>
      <c r="K4" s="39">
        <v>0</v>
      </c>
      <c r="L4" s="222"/>
      <c r="M4" s="223"/>
      <c r="N4" s="224"/>
      <c r="O4" s="225"/>
      <c r="P4" s="226"/>
    </row>
    <row r="5" spans="1:16" ht="18.75" customHeight="1">
      <c r="A5" s="97" t="s">
        <v>19</v>
      </c>
      <c r="B5" s="22">
        <v>2</v>
      </c>
      <c r="C5" s="90" t="s">
        <v>46</v>
      </c>
      <c r="D5" s="81">
        <v>1197</v>
      </c>
      <c r="E5" s="24">
        <f>SUM(E4+D5)</f>
        <v>2300</v>
      </c>
      <c r="F5" s="12">
        <f t="shared" ref="F5:F33" si="0">F4+D5</f>
        <v>2300</v>
      </c>
      <c r="G5" s="87">
        <v>1</v>
      </c>
      <c r="H5" s="64" t="s">
        <v>25</v>
      </c>
      <c r="I5" s="6">
        <v>1909</v>
      </c>
      <c r="J5" s="24">
        <f>I5</f>
        <v>1909</v>
      </c>
      <c r="K5" s="12">
        <f>I5</f>
        <v>1909</v>
      </c>
      <c r="L5" s="222"/>
      <c r="M5" s="227"/>
      <c r="N5" s="224"/>
      <c r="O5" s="225"/>
      <c r="P5" s="226"/>
    </row>
    <row r="6" spans="1:16" ht="18.75" customHeight="1">
      <c r="A6" s="97" t="s">
        <v>20</v>
      </c>
      <c r="B6" s="22">
        <v>3</v>
      </c>
      <c r="C6" s="90" t="s">
        <v>54</v>
      </c>
      <c r="D6" s="81">
        <v>1216</v>
      </c>
      <c r="E6" s="6">
        <f t="shared" ref="E6:E21" si="1">SUM(E5+D6)</f>
        <v>3516</v>
      </c>
      <c r="F6" s="12">
        <f t="shared" si="0"/>
        <v>3516</v>
      </c>
      <c r="G6" s="22">
        <v>2</v>
      </c>
      <c r="H6" s="90" t="s">
        <v>46</v>
      </c>
      <c r="I6" s="81">
        <v>6939</v>
      </c>
      <c r="J6" s="24">
        <f>SUM(J5+I6)</f>
        <v>8848</v>
      </c>
      <c r="K6" s="12">
        <f>K5+I6</f>
        <v>8848</v>
      </c>
      <c r="L6" s="228"/>
      <c r="M6" s="227"/>
      <c r="N6" s="224"/>
      <c r="O6" s="225"/>
      <c r="P6" s="226">
        <f t="shared" ref="P6:P33" si="2">P5+N6</f>
        <v>0</v>
      </c>
    </row>
    <row r="7" spans="1:16" ht="18.75" customHeight="1">
      <c r="A7" s="97" t="s">
        <v>21</v>
      </c>
      <c r="B7" s="22">
        <v>4</v>
      </c>
      <c r="C7" s="64" t="s">
        <v>6</v>
      </c>
      <c r="D7" s="6">
        <v>598</v>
      </c>
      <c r="E7" s="6">
        <f t="shared" si="1"/>
        <v>4114</v>
      </c>
      <c r="F7" s="12">
        <f t="shared" si="0"/>
        <v>4114</v>
      </c>
      <c r="G7" s="22">
        <v>3</v>
      </c>
      <c r="H7" s="90" t="s">
        <v>7</v>
      </c>
      <c r="I7" s="81">
        <v>2836</v>
      </c>
      <c r="J7" s="6">
        <f>SUM(J6+I7)</f>
        <v>11684</v>
      </c>
      <c r="K7" s="12">
        <f t="shared" ref="K7:K34" si="3">K6+I7</f>
        <v>11684</v>
      </c>
      <c r="L7" s="22">
        <v>1</v>
      </c>
      <c r="M7" s="107" t="s">
        <v>7</v>
      </c>
      <c r="N7" s="7">
        <v>297</v>
      </c>
      <c r="O7" s="24">
        <f>N7</f>
        <v>297</v>
      </c>
      <c r="P7" s="12">
        <f>P6+N7</f>
        <v>297</v>
      </c>
    </row>
    <row r="8" spans="1:16" ht="18.75" customHeight="1">
      <c r="A8" s="97" t="s">
        <v>22</v>
      </c>
      <c r="B8" s="29">
        <v>5</v>
      </c>
      <c r="C8" s="75" t="s">
        <v>53</v>
      </c>
      <c r="D8" s="68">
        <v>1729</v>
      </c>
      <c r="E8" s="68">
        <f t="shared" si="1"/>
        <v>5843</v>
      </c>
      <c r="F8" s="72">
        <f t="shared" si="0"/>
        <v>5843</v>
      </c>
      <c r="G8" s="70">
        <v>4</v>
      </c>
      <c r="H8" s="11" t="s">
        <v>29</v>
      </c>
      <c r="I8" s="68">
        <v>8598</v>
      </c>
      <c r="J8" s="68">
        <f>SUM(J7+I8)</f>
        <v>20282</v>
      </c>
      <c r="K8" s="72">
        <f t="shared" si="3"/>
        <v>20282</v>
      </c>
      <c r="L8" s="70">
        <v>2</v>
      </c>
      <c r="M8" s="11" t="s">
        <v>29</v>
      </c>
      <c r="N8" s="68">
        <v>4878</v>
      </c>
      <c r="O8" s="68">
        <f>SUM(O7+N8)</f>
        <v>5175</v>
      </c>
      <c r="P8" s="72">
        <f>P7+N8</f>
        <v>5175</v>
      </c>
    </row>
    <row r="9" spans="1:16" ht="18.75" customHeight="1">
      <c r="A9" s="140" t="s">
        <v>13</v>
      </c>
      <c r="B9" s="29">
        <v>6</v>
      </c>
      <c r="C9" s="68" t="s">
        <v>49</v>
      </c>
      <c r="D9" s="11">
        <v>8409</v>
      </c>
      <c r="E9" s="30">
        <f t="shared" si="1"/>
        <v>14252</v>
      </c>
      <c r="F9" s="67">
        <f t="shared" si="0"/>
        <v>14252</v>
      </c>
      <c r="G9" s="70">
        <v>5</v>
      </c>
      <c r="H9" s="75" t="s">
        <v>25</v>
      </c>
      <c r="I9" s="68">
        <v>7057</v>
      </c>
      <c r="J9" s="68">
        <f>SUM(J8+I9)</f>
        <v>27339</v>
      </c>
      <c r="K9" s="72">
        <f t="shared" si="3"/>
        <v>27339</v>
      </c>
      <c r="L9" s="70">
        <v>3</v>
      </c>
      <c r="M9" s="75" t="s">
        <v>11</v>
      </c>
      <c r="N9" s="68">
        <v>4678</v>
      </c>
      <c r="O9" s="68">
        <f>SUM(O8+N9)</f>
        <v>9853</v>
      </c>
      <c r="P9" s="72">
        <f>P8+N9</f>
        <v>9853</v>
      </c>
    </row>
    <row r="10" spans="1:16" ht="18.75" customHeight="1">
      <c r="A10" s="140" t="s">
        <v>17</v>
      </c>
      <c r="B10" s="87">
        <v>7</v>
      </c>
      <c r="C10" s="90" t="s">
        <v>46</v>
      </c>
      <c r="D10" s="6">
        <v>1220</v>
      </c>
      <c r="E10" s="24">
        <f t="shared" si="1"/>
        <v>15472</v>
      </c>
      <c r="F10" s="12">
        <f t="shared" si="0"/>
        <v>15472</v>
      </c>
      <c r="G10" s="22">
        <v>6</v>
      </c>
      <c r="H10" s="64" t="s">
        <v>30</v>
      </c>
      <c r="I10" s="6">
        <v>2940</v>
      </c>
      <c r="J10" s="24">
        <f t="shared" ref="J10:J22" si="4">SUM(J9+I10)</f>
        <v>30279</v>
      </c>
      <c r="K10" s="12">
        <f t="shared" si="3"/>
        <v>30279</v>
      </c>
      <c r="L10" s="22">
        <v>4</v>
      </c>
      <c r="M10" s="64" t="s">
        <v>25</v>
      </c>
      <c r="N10" s="81">
        <v>968</v>
      </c>
      <c r="O10" s="81">
        <f>SUM(O9+N10)</f>
        <v>10821</v>
      </c>
      <c r="P10" s="121">
        <f>P9+N10</f>
        <v>10821</v>
      </c>
    </row>
    <row r="11" spans="1:16" ht="18.75" customHeight="1">
      <c r="A11" s="97" t="s">
        <v>18</v>
      </c>
      <c r="B11" s="87">
        <v>8</v>
      </c>
      <c r="C11" s="6" t="s">
        <v>29</v>
      </c>
      <c r="D11" s="6">
        <v>1076</v>
      </c>
      <c r="E11" s="24">
        <f t="shared" si="1"/>
        <v>16548</v>
      </c>
      <c r="F11" s="12">
        <f t="shared" si="0"/>
        <v>16548</v>
      </c>
      <c r="G11" s="87">
        <v>7</v>
      </c>
      <c r="H11" s="90" t="s">
        <v>47</v>
      </c>
      <c r="I11" s="6">
        <v>3614</v>
      </c>
      <c r="J11" s="24">
        <f t="shared" si="4"/>
        <v>33893</v>
      </c>
      <c r="K11" s="12">
        <f t="shared" si="3"/>
        <v>33893</v>
      </c>
      <c r="L11" s="22">
        <v>5</v>
      </c>
      <c r="M11" s="90" t="s">
        <v>46</v>
      </c>
      <c r="N11" s="81">
        <v>1900</v>
      </c>
      <c r="O11" s="81">
        <f t="shared" ref="O11:O35" si="5">SUM(O10+N11)</f>
        <v>12721</v>
      </c>
      <c r="P11" s="121">
        <f t="shared" si="2"/>
        <v>12721</v>
      </c>
    </row>
    <row r="12" spans="1:16" ht="18.75" customHeight="1">
      <c r="A12" s="97" t="s">
        <v>19</v>
      </c>
      <c r="B12" s="22">
        <v>9</v>
      </c>
      <c r="C12" s="6" t="s">
        <v>29</v>
      </c>
      <c r="D12" s="6">
        <v>1341</v>
      </c>
      <c r="E12" s="24">
        <f t="shared" si="1"/>
        <v>17889</v>
      </c>
      <c r="F12" s="12">
        <f t="shared" si="0"/>
        <v>17889</v>
      </c>
      <c r="G12" s="87">
        <v>8</v>
      </c>
      <c r="H12" s="64" t="s">
        <v>25</v>
      </c>
      <c r="I12" s="6">
        <v>3277</v>
      </c>
      <c r="J12" s="24">
        <f t="shared" si="4"/>
        <v>37170</v>
      </c>
      <c r="K12" s="12">
        <f t="shared" si="3"/>
        <v>37170</v>
      </c>
      <c r="L12" s="22">
        <v>6</v>
      </c>
      <c r="M12" s="90" t="s">
        <v>46</v>
      </c>
      <c r="N12" s="81">
        <v>1968</v>
      </c>
      <c r="O12" s="81">
        <f t="shared" si="5"/>
        <v>14689</v>
      </c>
      <c r="P12" s="121">
        <f t="shared" si="2"/>
        <v>14689</v>
      </c>
    </row>
    <row r="13" spans="1:16" ht="18.75" customHeight="1">
      <c r="A13" s="97" t="s">
        <v>20</v>
      </c>
      <c r="B13" s="22">
        <v>10</v>
      </c>
      <c r="C13" s="6" t="s">
        <v>29</v>
      </c>
      <c r="D13" s="6">
        <v>1594</v>
      </c>
      <c r="E13" s="6">
        <f t="shared" si="1"/>
        <v>19483</v>
      </c>
      <c r="F13" s="12">
        <f t="shared" si="0"/>
        <v>19483</v>
      </c>
      <c r="G13" s="22">
        <v>9</v>
      </c>
      <c r="H13" s="6" t="s">
        <v>63</v>
      </c>
      <c r="I13" s="6">
        <v>2846</v>
      </c>
      <c r="J13" s="24">
        <f t="shared" si="4"/>
        <v>40016</v>
      </c>
      <c r="K13" s="12">
        <f t="shared" si="3"/>
        <v>40016</v>
      </c>
      <c r="L13" s="22">
        <v>7</v>
      </c>
      <c r="M13" s="6" t="s">
        <v>7</v>
      </c>
      <c r="N13" s="81">
        <v>69</v>
      </c>
      <c r="O13" s="81">
        <f t="shared" si="5"/>
        <v>14758</v>
      </c>
      <c r="P13" s="121">
        <f t="shared" si="2"/>
        <v>14758</v>
      </c>
    </row>
    <row r="14" spans="1:16" ht="18.75" customHeight="1">
      <c r="A14" s="97" t="s">
        <v>21</v>
      </c>
      <c r="B14" s="22">
        <v>11</v>
      </c>
      <c r="C14" s="6" t="s">
        <v>29</v>
      </c>
      <c r="D14" s="6">
        <v>1666</v>
      </c>
      <c r="E14" s="6">
        <f t="shared" si="1"/>
        <v>21149</v>
      </c>
      <c r="F14" s="12">
        <f t="shared" si="0"/>
        <v>21149</v>
      </c>
      <c r="G14" s="22">
        <v>10</v>
      </c>
      <c r="H14" s="90" t="s">
        <v>7</v>
      </c>
      <c r="I14" s="6">
        <v>1393</v>
      </c>
      <c r="J14" s="6">
        <f t="shared" si="4"/>
        <v>41409</v>
      </c>
      <c r="K14" s="12">
        <f t="shared" si="3"/>
        <v>41409</v>
      </c>
      <c r="L14" s="22">
        <v>8</v>
      </c>
      <c r="M14" s="90" t="s">
        <v>46</v>
      </c>
      <c r="N14" s="81">
        <v>1219</v>
      </c>
      <c r="O14" s="81">
        <f t="shared" si="5"/>
        <v>15977</v>
      </c>
      <c r="P14" s="121">
        <f t="shared" si="2"/>
        <v>15977</v>
      </c>
    </row>
    <row r="15" spans="1:16" ht="18.75" customHeight="1">
      <c r="A15" s="97" t="s">
        <v>22</v>
      </c>
      <c r="B15" s="70">
        <v>12</v>
      </c>
      <c r="C15" s="75" t="s">
        <v>29</v>
      </c>
      <c r="D15" s="68">
        <v>8849</v>
      </c>
      <c r="E15" s="68">
        <f t="shared" si="1"/>
        <v>29998</v>
      </c>
      <c r="F15" s="72">
        <f t="shared" si="0"/>
        <v>29998</v>
      </c>
      <c r="G15" s="70">
        <v>11</v>
      </c>
      <c r="H15" s="11" t="s">
        <v>29</v>
      </c>
      <c r="I15" s="68">
        <v>8582</v>
      </c>
      <c r="J15" s="68">
        <f t="shared" si="4"/>
        <v>49991</v>
      </c>
      <c r="K15" s="72">
        <f t="shared" si="3"/>
        <v>49991</v>
      </c>
      <c r="L15" s="70">
        <v>9</v>
      </c>
      <c r="M15" s="11" t="s">
        <v>3</v>
      </c>
      <c r="N15" s="68">
        <v>4659</v>
      </c>
      <c r="O15" s="68">
        <f t="shared" si="5"/>
        <v>20636</v>
      </c>
      <c r="P15" s="72">
        <f t="shared" si="2"/>
        <v>20636</v>
      </c>
    </row>
    <row r="16" spans="1:16" ht="18.75" customHeight="1">
      <c r="A16" s="140" t="s">
        <v>13</v>
      </c>
      <c r="B16" s="29">
        <v>13</v>
      </c>
      <c r="C16" s="11" t="s">
        <v>47</v>
      </c>
      <c r="D16" s="11">
        <v>5513</v>
      </c>
      <c r="E16" s="30">
        <f t="shared" si="1"/>
        <v>35511</v>
      </c>
      <c r="F16" s="67">
        <f t="shared" si="0"/>
        <v>35511</v>
      </c>
      <c r="G16" s="70">
        <v>12</v>
      </c>
      <c r="H16" s="11" t="s">
        <v>29</v>
      </c>
      <c r="I16" s="68">
        <v>17019</v>
      </c>
      <c r="J16" s="68">
        <f t="shared" si="4"/>
        <v>67010</v>
      </c>
      <c r="K16" s="72">
        <f t="shared" si="3"/>
        <v>67010</v>
      </c>
      <c r="L16" s="70">
        <v>10</v>
      </c>
      <c r="M16" s="11" t="s">
        <v>3</v>
      </c>
      <c r="N16" s="68">
        <v>5992</v>
      </c>
      <c r="O16" s="68">
        <f t="shared" si="5"/>
        <v>26628</v>
      </c>
      <c r="P16" s="72">
        <f t="shared" si="2"/>
        <v>26628</v>
      </c>
    </row>
    <row r="17" spans="1:16" ht="18.75" customHeight="1">
      <c r="A17" s="140" t="s">
        <v>17</v>
      </c>
      <c r="B17" s="87">
        <v>14</v>
      </c>
      <c r="C17" s="6" t="s">
        <v>29</v>
      </c>
      <c r="D17" s="6">
        <v>1721</v>
      </c>
      <c r="E17" s="24">
        <f t="shared" si="1"/>
        <v>37232</v>
      </c>
      <c r="F17" s="12">
        <f t="shared" si="0"/>
        <v>37232</v>
      </c>
      <c r="G17" s="22">
        <v>13</v>
      </c>
      <c r="H17" s="90" t="s">
        <v>7</v>
      </c>
      <c r="I17" s="6">
        <v>1803</v>
      </c>
      <c r="J17" s="24">
        <f t="shared" si="4"/>
        <v>68813</v>
      </c>
      <c r="K17" s="12">
        <f t="shared" si="3"/>
        <v>68813</v>
      </c>
      <c r="L17" s="22">
        <v>11</v>
      </c>
      <c r="M17" s="90" t="s">
        <v>46</v>
      </c>
      <c r="N17" s="81">
        <v>1222</v>
      </c>
      <c r="O17" s="81">
        <f t="shared" si="5"/>
        <v>27850</v>
      </c>
      <c r="P17" s="121">
        <f t="shared" si="2"/>
        <v>27850</v>
      </c>
    </row>
    <row r="18" spans="1:16" ht="18.75" customHeight="1">
      <c r="A18" s="97" t="s">
        <v>18</v>
      </c>
      <c r="B18" s="87">
        <v>15</v>
      </c>
      <c r="C18" s="6" t="s">
        <v>29</v>
      </c>
      <c r="D18" s="6">
        <v>1876</v>
      </c>
      <c r="E18" s="24">
        <f t="shared" si="1"/>
        <v>39108</v>
      </c>
      <c r="F18" s="12">
        <f t="shared" si="0"/>
        <v>39108</v>
      </c>
      <c r="G18" s="87">
        <v>14</v>
      </c>
      <c r="H18" s="6" t="s">
        <v>25</v>
      </c>
      <c r="I18" s="6">
        <v>1793</v>
      </c>
      <c r="J18" s="24">
        <f t="shared" si="4"/>
        <v>70606</v>
      </c>
      <c r="K18" s="12">
        <f t="shared" si="3"/>
        <v>70606</v>
      </c>
      <c r="L18" s="22">
        <v>12</v>
      </c>
      <c r="M18" s="90" t="s">
        <v>46</v>
      </c>
      <c r="N18" s="81">
        <v>1248</v>
      </c>
      <c r="O18" s="81">
        <f t="shared" si="5"/>
        <v>29098</v>
      </c>
      <c r="P18" s="121">
        <f t="shared" si="2"/>
        <v>29098</v>
      </c>
    </row>
    <row r="19" spans="1:16" ht="18.75" customHeight="1">
      <c r="A19" s="97" t="s">
        <v>19</v>
      </c>
      <c r="B19" s="87">
        <v>16</v>
      </c>
      <c r="C19" s="6" t="s">
        <v>29</v>
      </c>
      <c r="D19" s="6">
        <v>2211</v>
      </c>
      <c r="E19" s="24">
        <f t="shared" si="1"/>
        <v>41319</v>
      </c>
      <c r="F19" s="12">
        <f t="shared" si="0"/>
        <v>41319</v>
      </c>
      <c r="G19" s="87">
        <v>15</v>
      </c>
      <c r="H19" s="6" t="s">
        <v>63</v>
      </c>
      <c r="I19" s="6">
        <v>3211</v>
      </c>
      <c r="J19" s="24">
        <f t="shared" si="4"/>
        <v>73817</v>
      </c>
      <c r="K19" s="12">
        <f t="shared" si="3"/>
        <v>73817</v>
      </c>
      <c r="L19" s="22">
        <v>13</v>
      </c>
      <c r="M19" s="64" t="s">
        <v>77</v>
      </c>
      <c r="N19" s="81">
        <v>314</v>
      </c>
      <c r="O19" s="81">
        <f t="shared" si="5"/>
        <v>29412</v>
      </c>
      <c r="P19" s="121">
        <f t="shared" si="2"/>
        <v>29412</v>
      </c>
    </row>
    <row r="20" spans="1:16" ht="18.75" customHeight="1">
      <c r="A20" s="97" t="s">
        <v>20</v>
      </c>
      <c r="B20" s="87">
        <v>17</v>
      </c>
      <c r="C20" s="6" t="s">
        <v>29</v>
      </c>
      <c r="D20" s="6">
        <v>1943</v>
      </c>
      <c r="E20" s="24">
        <f t="shared" si="1"/>
        <v>43262</v>
      </c>
      <c r="F20" s="12">
        <f t="shared" si="0"/>
        <v>43262</v>
      </c>
      <c r="G20" s="87">
        <v>16</v>
      </c>
      <c r="H20" s="6" t="s">
        <v>29</v>
      </c>
      <c r="I20" s="6">
        <v>5133</v>
      </c>
      <c r="J20" s="24">
        <f t="shared" si="4"/>
        <v>78950</v>
      </c>
      <c r="K20" s="12">
        <f t="shared" si="3"/>
        <v>78950</v>
      </c>
      <c r="L20" s="22">
        <v>14</v>
      </c>
      <c r="M20" s="81" t="s">
        <v>97</v>
      </c>
      <c r="N20" s="81">
        <v>878</v>
      </c>
      <c r="O20" s="81">
        <f t="shared" si="5"/>
        <v>30290</v>
      </c>
      <c r="P20" s="121">
        <f t="shared" si="2"/>
        <v>30290</v>
      </c>
    </row>
    <row r="21" spans="1:16" ht="18.75" customHeight="1">
      <c r="A21" s="97" t="s">
        <v>21</v>
      </c>
      <c r="B21" s="22">
        <v>18</v>
      </c>
      <c r="C21" s="64" t="s">
        <v>49</v>
      </c>
      <c r="D21" s="6">
        <v>2275</v>
      </c>
      <c r="E21" s="24">
        <f t="shared" si="1"/>
        <v>45537</v>
      </c>
      <c r="F21" s="12">
        <f t="shared" si="0"/>
        <v>45537</v>
      </c>
      <c r="G21" s="87">
        <v>17</v>
      </c>
      <c r="H21" s="6" t="s">
        <v>29</v>
      </c>
      <c r="I21" s="6">
        <v>3362</v>
      </c>
      <c r="J21" s="24">
        <f t="shared" si="4"/>
        <v>82312</v>
      </c>
      <c r="K21" s="12">
        <f t="shared" si="3"/>
        <v>82312</v>
      </c>
      <c r="L21" s="22">
        <v>15</v>
      </c>
      <c r="M21" s="81" t="s">
        <v>103</v>
      </c>
      <c r="N21" s="81">
        <v>1153</v>
      </c>
      <c r="O21" s="81">
        <f t="shared" si="5"/>
        <v>31443</v>
      </c>
      <c r="P21" s="121">
        <f t="shared" si="2"/>
        <v>31443</v>
      </c>
    </row>
    <row r="22" spans="1:16" ht="18.75" customHeight="1">
      <c r="A22" s="97" t="s">
        <v>22</v>
      </c>
      <c r="B22" s="70">
        <v>19</v>
      </c>
      <c r="C22" s="11" t="s">
        <v>6</v>
      </c>
      <c r="D22" s="68">
        <v>9041</v>
      </c>
      <c r="E22" s="68">
        <f>SUM(E21+D22)</f>
        <v>54578</v>
      </c>
      <c r="F22" s="72">
        <f t="shared" si="0"/>
        <v>54578</v>
      </c>
      <c r="G22" s="70">
        <v>18</v>
      </c>
      <c r="H22" s="11" t="s">
        <v>29</v>
      </c>
      <c r="I22" s="68">
        <v>17985</v>
      </c>
      <c r="J22" s="69">
        <f t="shared" si="4"/>
        <v>100297</v>
      </c>
      <c r="K22" s="72">
        <f t="shared" si="3"/>
        <v>100297</v>
      </c>
      <c r="L22" s="70">
        <v>16</v>
      </c>
      <c r="M22" s="68" t="s">
        <v>73</v>
      </c>
      <c r="N22" s="68">
        <v>4888</v>
      </c>
      <c r="O22" s="68">
        <f t="shared" si="5"/>
        <v>36331</v>
      </c>
      <c r="P22" s="72">
        <f t="shared" si="2"/>
        <v>36331</v>
      </c>
    </row>
    <row r="23" spans="1:16" ht="18.75" customHeight="1">
      <c r="A23" s="140" t="s">
        <v>13</v>
      </c>
      <c r="B23" s="29">
        <v>20</v>
      </c>
      <c r="C23" s="11" t="s">
        <v>30</v>
      </c>
      <c r="D23" s="11">
        <v>4586</v>
      </c>
      <c r="E23" s="30">
        <f t="shared" ref="E23:E33" si="6">SUM(E22+D23)</f>
        <v>59164</v>
      </c>
      <c r="F23" s="67">
        <f t="shared" si="0"/>
        <v>59164</v>
      </c>
      <c r="G23" s="70">
        <v>19</v>
      </c>
      <c r="H23" s="75" t="s">
        <v>25</v>
      </c>
      <c r="I23" s="68">
        <v>12851</v>
      </c>
      <c r="J23" s="68">
        <f>SUM(J22+I23)</f>
        <v>113148</v>
      </c>
      <c r="K23" s="72">
        <f t="shared" si="3"/>
        <v>113148</v>
      </c>
      <c r="L23" s="70">
        <v>17</v>
      </c>
      <c r="M23" s="75" t="s">
        <v>8</v>
      </c>
      <c r="N23" s="68">
        <v>2418</v>
      </c>
      <c r="O23" s="68">
        <f t="shared" si="5"/>
        <v>38749</v>
      </c>
      <c r="P23" s="72">
        <f t="shared" si="2"/>
        <v>38749</v>
      </c>
    </row>
    <row r="24" spans="1:16" ht="18.75" customHeight="1">
      <c r="A24" s="140" t="s">
        <v>17</v>
      </c>
      <c r="B24" s="87">
        <v>21</v>
      </c>
      <c r="C24" s="6" t="s">
        <v>0</v>
      </c>
      <c r="D24" s="6">
        <v>631</v>
      </c>
      <c r="E24" s="24">
        <f t="shared" si="6"/>
        <v>59795</v>
      </c>
      <c r="F24" s="12">
        <f t="shared" si="0"/>
        <v>59795</v>
      </c>
      <c r="G24" s="22">
        <v>20</v>
      </c>
      <c r="H24" s="90" t="s">
        <v>7</v>
      </c>
      <c r="I24" s="6">
        <v>1193</v>
      </c>
      <c r="J24" s="24">
        <f t="shared" ref="J24:J32" si="7">SUM(J23+I24)</f>
        <v>114341</v>
      </c>
      <c r="K24" s="12">
        <f t="shared" si="3"/>
        <v>114341</v>
      </c>
      <c r="L24" s="22">
        <v>18</v>
      </c>
      <c r="M24" s="90" t="s">
        <v>92</v>
      </c>
      <c r="N24" s="81">
        <v>1149</v>
      </c>
      <c r="O24" s="81">
        <f t="shared" si="5"/>
        <v>39898</v>
      </c>
      <c r="P24" s="121">
        <f t="shared" si="2"/>
        <v>39898</v>
      </c>
    </row>
    <row r="25" spans="1:16" ht="18.75" customHeight="1">
      <c r="A25" s="97" t="s">
        <v>18</v>
      </c>
      <c r="B25" s="87">
        <v>22</v>
      </c>
      <c r="C25" s="91" t="s">
        <v>47</v>
      </c>
      <c r="D25" s="6">
        <v>1096</v>
      </c>
      <c r="E25" s="24">
        <f t="shared" si="6"/>
        <v>60891</v>
      </c>
      <c r="F25" s="10">
        <f t="shared" si="0"/>
        <v>60891</v>
      </c>
      <c r="G25" s="87">
        <v>21</v>
      </c>
      <c r="H25" s="91" t="s">
        <v>47</v>
      </c>
      <c r="I25" s="6">
        <v>3996</v>
      </c>
      <c r="J25" s="24">
        <f t="shared" si="7"/>
        <v>118337</v>
      </c>
      <c r="K25" s="12">
        <f t="shared" si="3"/>
        <v>118337</v>
      </c>
      <c r="L25" s="22">
        <v>19</v>
      </c>
      <c r="M25" s="246" t="s">
        <v>73</v>
      </c>
      <c r="N25" s="81">
        <v>826</v>
      </c>
      <c r="O25" s="81">
        <f t="shared" si="5"/>
        <v>40724</v>
      </c>
      <c r="P25" s="121">
        <f t="shared" si="2"/>
        <v>40724</v>
      </c>
    </row>
    <row r="26" spans="1:16" ht="18.75" customHeight="1">
      <c r="A26" s="97" t="s">
        <v>19</v>
      </c>
      <c r="B26" s="87">
        <v>23</v>
      </c>
      <c r="C26" s="91" t="s">
        <v>29</v>
      </c>
      <c r="D26" s="6">
        <v>1631</v>
      </c>
      <c r="E26" s="6">
        <f t="shared" si="6"/>
        <v>62522</v>
      </c>
      <c r="F26" s="10">
        <f t="shared" si="0"/>
        <v>62522</v>
      </c>
      <c r="G26" s="87">
        <v>22</v>
      </c>
      <c r="H26" s="6" t="s">
        <v>29</v>
      </c>
      <c r="I26" s="6">
        <v>4607</v>
      </c>
      <c r="J26" s="24">
        <f t="shared" si="7"/>
        <v>122944</v>
      </c>
      <c r="K26" s="10">
        <f t="shared" si="3"/>
        <v>122944</v>
      </c>
      <c r="L26" s="22">
        <v>20</v>
      </c>
      <c r="M26" s="81" t="s">
        <v>73</v>
      </c>
      <c r="N26" s="81">
        <v>1168</v>
      </c>
      <c r="O26" s="81">
        <f t="shared" si="5"/>
        <v>41892</v>
      </c>
      <c r="P26" s="233">
        <f t="shared" si="2"/>
        <v>41892</v>
      </c>
    </row>
    <row r="27" spans="1:16" ht="18.75" customHeight="1">
      <c r="A27" s="96" t="s">
        <v>20</v>
      </c>
      <c r="B27" s="22">
        <v>24</v>
      </c>
      <c r="C27" s="91" t="s">
        <v>29</v>
      </c>
      <c r="D27" s="6">
        <v>1316</v>
      </c>
      <c r="E27" s="6">
        <f t="shared" si="6"/>
        <v>63838</v>
      </c>
      <c r="F27" s="10">
        <f t="shared" si="0"/>
        <v>63838</v>
      </c>
      <c r="G27" s="87">
        <v>23</v>
      </c>
      <c r="H27" s="6" t="s">
        <v>29</v>
      </c>
      <c r="I27" s="6">
        <v>4413</v>
      </c>
      <c r="J27" s="6">
        <f t="shared" si="7"/>
        <v>127357</v>
      </c>
      <c r="K27" s="10">
        <f t="shared" si="3"/>
        <v>127357</v>
      </c>
      <c r="L27" s="22">
        <v>21</v>
      </c>
      <c r="M27" s="81" t="s">
        <v>7</v>
      </c>
      <c r="N27" s="81">
        <v>228</v>
      </c>
      <c r="O27" s="81">
        <f t="shared" si="5"/>
        <v>42120</v>
      </c>
      <c r="P27" s="233">
        <f t="shared" si="2"/>
        <v>42120</v>
      </c>
    </row>
    <row r="28" spans="1:16" ht="18.75" customHeight="1">
      <c r="A28" s="140" t="s">
        <v>21</v>
      </c>
      <c r="B28" s="22">
        <v>25</v>
      </c>
      <c r="C28" s="6" t="s">
        <v>29</v>
      </c>
      <c r="D28" s="6">
        <v>1072</v>
      </c>
      <c r="E28" s="6">
        <f t="shared" si="6"/>
        <v>64910</v>
      </c>
      <c r="F28" s="12">
        <f t="shared" si="0"/>
        <v>64910</v>
      </c>
      <c r="G28" s="22">
        <v>24</v>
      </c>
      <c r="H28" s="6" t="s">
        <v>29</v>
      </c>
      <c r="I28" s="6">
        <v>3793</v>
      </c>
      <c r="J28" s="6">
        <f t="shared" si="7"/>
        <v>131150</v>
      </c>
      <c r="K28" s="10">
        <f t="shared" si="3"/>
        <v>131150</v>
      </c>
      <c r="L28" s="22">
        <v>22</v>
      </c>
      <c r="M28" s="81" t="s">
        <v>73</v>
      </c>
      <c r="N28" s="81">
        <v>992</v>
      </c>
      <c r="O28" s="81">
        <f t="shared" si="5"/>
        <v>43112</v>
      </c>
      <c r="P28" s="233">
        <f t="shared" si="2"/>
        <v>43112</v>
      </c>
    </row>
    <row r="29" spans="1:16" ht="18.75" customHeight="1">
      <c r="A29" s="140" t="s">
        <v>22</v>
      </c>
      <c r="B29" s="29">
        <v>26</v>
      </c>
      <c r="C29" s="11" t="s">
        <v>29</v>
      </c>
      <c r="D29" s="68">
        <v>5269</v>
      </c>
      <c r="E29" s="68">
        <f t="shared" si="6"/>
        <v>70179</v>
      </c>
      <c r="F29" s="72">
        <f t="shared" si="0"/>
        <v>70179</v>
      </c>
      <c r="G29" s="70">
        <v>25</v>
      </c>
      <c r="H29" s="11" t="s">
        <v>29</v>
      </c>
      <c r="I29" s="68">
        <v>12367</v>
      </c>
      <c r="J29" s="68">
        <f t="shared" si="7"/>
        <v>143517</v>
      </c>
      <c r="K29" s="72">
        <f t="shared" si="3"/>
        <v>143517</v>
      </c>
      <c r="L29" s="70">
        <v>23</v>
      </c>
      <c r="M29" s="75" t="s">
        <v>55</v>
      </c>
      <c r="N29" s="68">
        <v>3590</v>
      </c>
      <c r="O29" s="68">
        <f t="shared" si="5"/>
        <v>46702</v>
      </c>
      <c r="P29" s="72">
        <f t="shared" si="2"/>
        <v>46702</v>
      </c>
    </row>
    <row r="30" spans="1:16" ht="18.75" customHeight="1">
      <c r="A30" s="97" t="s">
        <v>13</v>
      </c>
      <c r="B30" s="29">
        <v>27</v>
      </c>
      <c r="C30" s="11" t="s">
        <v>29</v>
      </c>
      <c r="D30" s="11">
        <v>7652</v>
      </c>
      <c r="E30" s="30">
        <f t="shared" si="6"/>
        <v>77831</v>
      </c>
      <c r="F30" s="67">
        <f t="shared" si="0"/>
        <v>77831</v>
      </c>
      <c r="G30" s="29">
        <v>26</v>
      </c>
      <c r="H30" s="68" t="s">
        <v>29</v>
      </c>
      <c r="I30" s="68">
        <v>20052</v>
      </c>
      <c r="J30" s="68">
        <f t="shared" si="7"/>
        <v>163569</v>
      </c>
      <c r="K30" s="72">
        <f t="shared" si="3"/>
        <v>163569</v>
      </c>
      <c r="L30" s="70">
        <v>24</v>
      </c>
      <c r="M30" s="68" t="s">
        <v>0</v>
      </c>
      <c r="N30" s="68">
        <v>4352</v>
      </c>
      <c r="O30" s="68">
        <f t="shared" si="5"/>
        <v>51054</v>
      </c>
      <c r="P30" s="72">
        <f t="shared" si="2"/>
        <v>51054</v>
      </c>
    </row>
    <row r="31" spans="1:16" ht="18.75" customHeight="1">
      <c r="A31" s="96" t="s">
        <v>17</v>
      </c>
      <c r="B31" s="22">
        <v>28</v>
      </c>
      <c r="C31" s="64" t="s">
        <v>26</v>
      </c>
      <c r="D31" s="6">
        <v>724</v>
      </c>
      <c r="E31" s="24">
        <f t="shared" si="6"/>
        <v>78555</v>
      </c>
      <c r="F31" s="12">
        <f t="shared" si="0"/>
        <v>78555</v>
      </c>
      <c r="G31" s="22">
        <v>27</v>
      </c>
      <c r="H31" s="91" t="s">
        <v>29</v>
      </c>
      <c r="I31" s="6">
        <v>4204</v>
      </c>
      <c r="J31" s="24">
        <f t="shared" si="7"/>
        <v>167773</v>
      </c>
      <c r="K31" s="12">
        <f t="shared" si="3"/>
        <v>167773</v>
      </c>
      <c r="L31" s="22">
        <v>25</v>
      </c>
      <c r="M31" s="91" t="s">
        <v>73</v>
      </c>
      <c r="N31" s="81">
        <v>714</v>
      </c>
      <c r="O31" s="81">
        <f t="shared" si="5"/>
        <v>51768</v>
      </c>
      <c r="P31" s="121">
        <f t="shared" si="2"/>
        <v>51768</v>
      </c>
    </row>
    <row r="32" spans="1:16" ht="18.75" customHeight="1">
      <c r="A32" s="97" t="s">
        <v>74</v>
      </c>
      <c r="B32" s="137">
        <v>29</v>
      </c>
      <c r="C32" s="115" t="s">
        <v>7</v>
      </c>
      <c r="D32" s="74">
        <v>452</v>
      </c>
      <c r="E32" s="68">
        <f t="shared" si="6"/>
        <v>79007</v>
      </c>
      <c r="F32" s="123">
        <f t="shared" si="0"/>
        <v>79007</v>
      </c>
      <c r="G32" s="70">
        <v>28</v>
      </c>
      <c r="H32" s="75" t="s">
        <v>60</v>
      </c>
      <c r="I32" s="68">
        <v>3602</v>
      </c>
      <c r="J32" s="69">
        <f t="shared" si="7"/>
        <v>171375</v>
      </c>
      <c r="K32" s="72">
        <f t="shared" si="3"/>
        <v>171375</v>
      </c>
      <c r="L32" s="194">
        <v>26</v>
      </c>
      <c r="M32" s="90" t="s">
        <v>73</v>
      </c>
      <c r="N32" s="81">
        <v>539</v>
      </c>
      <c r="O32" s="81">
        <f t="shared" si="5"/>
        <v>52307</v>
      </c>
      <c r="P32" s="121">
        <f t="shared" si="2"/>
        <v>52307</v>
      </c>
    </row>
    <row r="33" spans="1:16" ht="18.75" customHeight="1">
      <c r="A33" s="97" t="s">
        <v>75</v>
      </c>
      <c r="B33" s="202">
        <v>30</v>
      </c>
      <c r="C33" s="193" t="s">
        <v>29</v>
      </c>
      <c r="D33" s="203">
        <v>1755</v>
      </c>
      <c r="E33" s="204">
        <f t="shared" si="6"/>
        <v>80762</v>
      </c>
      <c r="F33" s="198">
        <f t="shared" si="0"/>
        <v>80762</v>
      </c>
      <c r="G33" s="70">
        <v>29</v>
      </c>
      <c r="H33" s="75" t="s">
        <v>25</v>
      </c>
      <c r="I33" s="68">
        <v>12083</v>
      </c>
      <c r="J33" s="68">
        <f>SUM(J32+I33)</f>
        <v>183458</v>
      </c>
      <c r="K33" s="72">
        <f t="shared" si="3"/>
        <v>183458</v>
      </c>
      <c r="L33" s="22">
        <v>27</v>
      </c>
      <c r="M33" s="90" t="s">
        <v>11</v>
      </c>
      <c r="N33" s="81">
        <v>278</v>
      </c>
      <c r="O33" s="81">
        <f t="shared" si="5"/>
        <v>52585</v>
      </c>
      <c r="P33" s="121">
        <f t="shared" si="2"/>
        <v>52585</v>
      </c>
    </row>
    <row r="34" spans="1:16" ht="18.75" customHeight="1">
      <c r="A34" s="97" t="s">
        <v>20</v>
      </c>
      <c r="B34" s="208"/>
      <c r="C34" s="209"/>
      <c r="D34" s="210"/>
      <c r="E34" s="211"/>
      <c r="F34" s="212"/>
      <c r="G34" s="199">
        <v>30</v>
      </c>
      <c r="H34" s="81" t="s">
        <v>6</v>
      </c>
      <c r="I34" s="81">
        <v>4364</v>
      </c>
      <c r="J34" s="200">
        <f>SUM(J33+I34)</f>
        <v>187822</v>
      </c>
      <c r="K34" s="121">
        <f t="shared" si="3"/>
        <v>187822</v>
      </c>
      <c r="L34" s="22">
        <v>28</v>
      </c>
      <c r="M34" s="90" t="s">
        <v>26</v>
      </c>
      <c r="N34" s="201">
        <v>252</v>
      </c>
      <c r="O34" s="81">
        <f t="shared" si="5"/>
        <v>52837</v>
      </c>
      <c r="P34" s="121">
        <f>P33+N34</f>
        <v>52837</v>
      </c>
    </row>
    <row r="35" spans="1:16" ht="18.75" customHeight="1">
      <c r="A35" s="97" t="s">
        <v>21</v>
      </c>
      <c r="B35" s="208"/>
      <c r="C35" s="209"/>
      <c r="D35" s="210"/>
      <c r="E35" s="211"/>
      <c r="F35" s="212"/>
      <c r="G35" s="213"/>
      <c r="H35" s="214"/>
      <c r="I35" s="215"/>
      <c r="J35" s="216"/>
      <c r="K35" s="217"/>
      <c r="L35" s="70">
        <v>29</v>
      </c>
      <c r="M35" s="11" t="s">
        <v>29</v>
      </c>
      <c r="N35" s="133">
        <v>4305</v>
      </c>
      <c r="O35" s="68">
        <f t="shared" si="5"/>
        <v>57142</v>
      </c>
      <c r="P35" s="195">
        <f>P34+N35</f>
        <v>57142</v>
      </c>
    </row>
    <row r="36" spans="1:16" ht="18.75" customHeight="1" thickBot="1">
      <c r="A36" s="141" t="s">
        <v>116</v>
      </c>
      <c r="B36" s="93"/>
      <c r="C36" s="92"/>
      <c r="D36" s="138"/>
      <c r="E36" s="138"/>
      <c r="F36" s="207"/>
      <c r="G36" s="218"/>
      <c r="H36" s="219"/>
      <c r="I36" s="219"/>
      <c r="J36" s="220"/>
      <c r="K36" s="221"/>
      <c r="L36" s="205">
        <v>30</v>
      </c>
      <c r="M36" s="163" t="s">
        <v>73</v>
      </c>
      <c r="N36" s="163">
        <v>7044</v>
      </c>
      <c r="O36" s="68">
        <f>SUM(O35+N36)</f>
        <v>64186</v>
      </c>
      <c r="P36" s="206">
        <f>P35+N36</f>
        <v>64186</v>
      </c>
    </row>
    <row r="37" spans="1:16" ht="18.75" customHeight="1" thickBot="1">
      <c r="A37" s="94" t="s">
        <v>5</v>
      </c>
      <c r="B37" s="88"/>
      <c r="C37" s="84"/>
      <c r="D37" s="84">
        <f>SUM(D4:D36)</f>
        <v>80762</v>
      </c>
      <c r="E37" s="82"/>
      <c r="F37" s="85"/>
      <c r="G37" s="88"/>
      <c r="H37" s="84"/>
      <c r="I37" s="84">
        <f>SUM(I4:I36)</f>
        <v>187822</v>
      </c>
      <c r="J37" s="82"/>
      <c r="K37" s="85"/>
      <c r="L37" s="88"/>
      <c r="M37" s="84"/>
      <c r="N37" s="84">
        <f>SUM(N4:N36)</f>
        <v>64186</v>
      </c>
      <c r="O37" s="82"/>
      <c r="P37" s="85"/>
    </row>
    <row r="38" spans="1:16" ht="18.75" customHeight="1">
      <c r="A38" s="19"/>
      <c r="B38" s="9"/>
      <c r="C38" s="9"/>
      <c r="D38" s="9"/>
      <c r="E38" s="8"/>
      <c r="F38" s="9"/>
      <c r="G38" s="9"/>
      <c r="H38" s="9"/>
      <c r="I38" s="9"/>
      <c r="J38" s="8"/>
      <c r="K38" s="9"/>
      <c r="L38" s="9"/>
      <c r="M38" s="9"/>
      <c r="N38" s="9"/>
      <c r="O38" s="8"/>
      <c r="P38" s="9"/>
    </row>
    <row r="39" spans="1:16" ht="18.75" customHeight="1">
      <c r="A39" s="19"/>
      <c r="B39" s="9"/>
      <c r="C39" s="9"/>
      <c r="D39" s="9"/>
      <c r="E39" s="8"/>
      <c r="F39" s="9"/>
      <c r="G39" s="9"/>
      <c r="H39" s="9"/>
      <c r="I39" s="9"/>
      <c r="J39" s="8"/>
      <c r="K39" s="9"/>
      <c r="L39" s="9"/>
      <c r="M39" s="9"/>
      <c r="N39" s="9"/>
      <c r="O39" s="8"/>
      <c r="P39" s="9"/>
    </row>
    <row r="40" spans="1:16" ht="23.25" customHeight="1" thickBot="1">
      <c r="A40" s="83" t="s">
        <v>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ht="18.75" customHeight="1">
      <c r="A41" s="17" t="s">
        <v>4</v>
      </c>
      <c r="B41" s="332" t="s">
        <v>51</v>
      </c>
      <c r="C41" s="333"/>
      <c r="D41" s="333"/>
      <c r="E41" s="333"/>
      <c r="F41" s="334"/>
      <c r="G41" s="332" t="s">
        <v>72</v>
      </c>
      <c r="H41" s="333"/>
      <c r="I41" s="333"/>
      <c r="J41" s="333"/>
      <c r="K41" s="334"/>
      <c r="L41" s="332" t="s">
        <v>119</v>
      </c>
      <c r="M41" s="333"/>
      <c r="N41" s="333"/>
      <c r="O41" s="333"/>
      <c r="P41" s="334"/>
    </row>
    <row r="42" spans="1:16" ht="18.75" customHeight="1" thickBot="1">
      <c r="A42" s="18" t="s">
        <v>12</v>
      </c>
      <c r="B42" s="18" t="s">
        <v>14</v>
      </c>
      <c r="C42" s="15" t="s">
        <v>15</v>
      </c>
      <c r="D42" s="4" t="s">
        <v>16</v>
      </c>
      <c r="E42" s="3" t="s">
        <v>24</v>
      </c>
      <c r="F42" s="5" t="s">
        <v>10</v>
      </c>
      <c r="G42" s="18" t="s">
        <v>14</v>
      </c>
      <c r="H42" s="15" t="s">
        <v>15</v>
      </c>
      <c r="I42" s="4" t="s">
        <v>16</v>
      </c>
      <c r="J42" s="3" t="s">
        <v>24</v>
      </c>
      <c r="K42" s="5" t="s">
        <v>10</v>
      </c>
      <c r="L42" s="18" t="s">
        <v>14</v>
      </c>
      <c r="M42" s="15" t="s">
        <v>15</v>
      </c>
      <c r="N42" s="4" t="s">
        <v>16</v>
      </c>
      <c r="O42" s="3" t="s">
        <v>24</v>
      </c>
      <c r="P42" s="5" t="s">
        <v>10</v>
      </c>
    </row>
    <row r="43" spans="1:16" ht="18.75" customHeight="1">
      <c r="A43" s="142" t="s">
        <v>44</v>
      </c>
      <c r="B43" s="23">
        <v>1</v>
      </c>
      <c r="C43" s="6" t="s">
        <v>29</v>
      </c>
      <c r="D43" s="6">
        <v>2054</v>
      </c>
      <c r="E43" s="24">
        <f>D43</f>
        <v>2054</v>
      </c>
      <c r="F43" s="12">
        <f>F33+D43</f>
        <v>82816</v>
      </c>
      <c r="G43" s="86"/>
      <c r="H43" s="89"/>
      <c r="I43" s="37"/>
      <c r="J43" s="38"/>
      <c r="K43" s="12">
        <f>K34</f>
        <v>187822</v>
      </c>
      <c r="L43" s="86"/>
      <c r="M43" s="89"/>
      <c r="N43" s="37"/>
      <c r="O43" s="147"/>
      <c r="P43" s="148"/>
    </row>
    <row r="44" spans="1:16" ht="18.75" customHeight="1">
      <c r="A44" s="66" t="s">
        <v>42</v>
      </c>
      <c r="B44" s="23">
        <v>2</v>
      </c>
      <c r="C44" s="25" t="s">
        <v>29</v>
      </c>
      <c r="D44" s="6">
        <v>2885</v>
      </c>
      <c r="E44" s="24">
        <f t="shared" ref="E44:E73" si="8">SUM(E43+D44)</f>
        <v>4939</v>
      </c>
      <c r="F44" s="12">
        <f t="shared" ref="F44:F73" si="9">F43+D44</f>
        <v>85701</v>
      </c>
      <c r="G44" s="23">
        <v>1</v>
      </c>
      <c r="H44" s="6" t="s">
        <v>6</v>
      </c>
      <c r="I44" s="6">
        <v>7433</v>
      </c>
      <c r="J44" s="24">
        <f>I44</f>
        <v>7433</v>
      </c>
      <c r="K44" s="12">
        <f>K43+I44</f>
        <v>195255</v>
      </c>
      <c r="L44" s="229"/>
      <c r="M44" s="224"/>
      <c r="N44" s="224"/>
      <c r="O44" s="225"/>
      <c r="P44" s="148"/>
    </row>
    <row r="45" spans="1:16" ht="18.75" customHeight="1">
      <c r="A45" s="66" t="s">
        <v>48</v>
      </c>
      <c r="B45" s="65">
        <v>3</v>
      </c>
      <c r="C45" s="31" t="s">
        <v>29</v>
      </c>
      <c r="D45" s="11">
        <v>10679</v>
      </c>
      <c r="E45" s="11">
        <f t="shared" si="8"/>
        <v>15618</v>
      </c>
      <c r="F45" s="67">
        <f t="shared" si="9"/>
        <v>96380</v>
      </c>
      <c r="G45" s="71">
        <v>2</v>
      </c>
      <c r="H45" s="73" t="s">
        <v>6</v>
      </c>
      <c r="I45" s="68">
        <v>19724</v>
      </c>
      <c r="J45" s="69">
        <f t="shared" ref="J45:J73" si="10">SUM(J44+I45)</f>
        <v>27157</v>
      </c>
      <c r="K45" s="72">
        <f t="shared" ref="K45:K73" si="11">K44+I45</f>
        <v>214979</v>
      </c>
      <c r="L45" s="229"/>
      <c r="M45" s="230"/>
      <c r="N45" s="224"/>
      <c r="O45" s="225"/>
      <c r="P45" s="12">
        <f>P36</f>
        <v>64186</v>
      </c>
    </row>
    <row r="46" spans="1:16" ht="18.75" customHeight="1">
      <c r="A46" s="142" t="s">
        <v>43</v>
      </c>
      <c r="B46" s="65">
        <v>4</v>
      </c>
      <c r="C46" s="31" t="s">
        <v>29</v>
      </c>
      <c r="D46" s="11">
        <v>40391</v>
      </c>
      <c r="E46" s="11">
        <f t="shared" si="8"/>
        <v>56009</v>
      </c>
      <c r="F46" s="72">
        <f t="shared" si="9"/>
        <v>136771</v>
      </c>
      <c r="G46" s="65">
        <v>3</v>
      </c>
      <c r="H46" s="73" t="s">
        <v>6</v>
      </c>
      <c r="I46" s="11">
        <v>29573</v>
      </c>
      <c r="J46" s="11">
        <f t="shared" si="10"/>
        <v>56730</v>
      </c>
      <c r="K46" s="72">
        <f t="shared" si="11"/>
        <v>244552</v>
      </c>
      <c r="L46" s="71">
        <v>1</v>
      </c>
      <c r="M46" s="73" t="s">
        <v>29</v>
      </c>
      <c r="N46" s="68">
        <v>9110</v>
      </c>
      <c r="O46" s="68">
        <f>N46</f>
        <v>9110</v>
      </c>
      <c r="P46" s="72">
        <f>P45+N46</f>
        <v>73296</v>
      </c>
    </row>
    <row r="47" spans="1:16" ht="18.75" customHeight="1">
      <c r="A47" s="142" t="s">
        <v>45</v>
      </c>
      <c r="B47" s="71">
        <v>5</v>
      </c>
      <c r="C47" s="31" t="s">
        <v>50</v>
      </c>
      <c r="D47" s="68">
        <v>3400</v>
      </c>
      <c r="E47" s="68">
        <f t="shared" si="8"/>
        <v>59409</v>
      </c>
      <c r="F47" s="72">
        <f t="shared" si="9"/>
        <v>140171</v>
      </c>
      <c r="G47" s="65">
        <v>4</v>
      </c>
      <c r="H47" s="31" t="s">
        <v>59</v>
      </c>
      <c r="I47" s="11">
        <v>20749</v>
      </c>
      <c r="J47" s="11">
        <f t="shared" si="10"/>
        <v>77479</v>
      </c>
      <c r="K47" s="72">
        <f t="shared" si="11"/>
        <v>265301</v>
      </c>
      <c r="L47" s="106">
        <v>2</v>
      </c>
      <c r="M47" s="80" t="s">
        <v>29</v>
      </c>
      <c r="N47" s="81">
        <v>3728</v>
      </c>
      <c r="O47" s="24">
        <f>SUM(O46+N47)</f>
        <v>12838</v>
      </c>
      <c r="P47" s="121">
        <f>P46+N47</f>
        <v>77024</v>
      </c>
    </row>
    <row r="48" spans="1:16" ht="18.75" customHeight="1">
      <c r="A48" s="66" t="s">
        <v>41</v>
      </c>
      <c r="B48" s="71">
        <v>6</v>
      </c>
      <c r="C48" s="31" t="s">
        <v>29</v>
      </c>
      <c r="D48" s="68">
        <v>9324</v>
      </c>
      <c r="E48" s="68">
        <f t="shared" si="8"/>
        <v>68733</v>
      </c>
      <c r="F48" s="72">
        <f t="shared" si="9"/>
        <v>149495</v>
      </c>
      <c r="G48" s="71">
        <v>5</v>
      </c>
      <c r="H48" s="73" t="s">
        <v>6</v>
      </c>
      <c r="I48" s="68">
        <v>33182</v>
      </c>
      <c r="J48" s="68">
        <f t="shared" si="10"/>
        <v>110661</v>
      </c>
      <c r="K48" s="72">
        <f t="shared" si="11"/>
        <v>298483</v>
      </c>
      <c r="L48" s="71">
        <v>3</v>
      </c>
      <c r="M48" s="73" t="s">
        <v>118</v>
      </c>
      <c r="N48" s="68">
        <v>4867</v>
      </c>
      <c r="O48" s="69">
        <f t="shared" ref="O48:O75" si="12">SUM(O47+N48)</f>
        <v>17705</v>
      </c>
      <c r="P48" s="72">
        <f t="shared" ref="P48:P74" si="13">P47+N48</f>
        <v>81891</v>
      </c>
    </row>
    <row r="49" spans="1:16" ht="18.75" customHeight="1">
      <c r="A49" s="66" t="s">
        <v>31</v>
      </c>
      <c r="B49" s="23">
        <v>7</v>
      </c>
      <c r="C49" s="25" t="s">
        <v>29</v>
      </c>
      <c r="D49" s="7">
        <v>1148</v>
      </c>
      <c r="E49" s="24">
        <f t="shared" si="8"/>
        <v>69881</v>
      </c>
      <c r="F49" s="12">
        <f t="shared" si="9"/>
        <v>150643</v>
      </c>
      <c r="G49" s="71">
        <v>6</v>
      </c>
      <c r="H49" s="73" t="s">
        <v>6</v>
      </c>
      <c r="I49" s="68">
        <v>15305</v>
      </c>
      <c r="J49" s="68">
        <f t="shared" si="10"/>
        <v>125966</v>
      </c>
      <c r="K49" s="72">
        <f t="shared" si="11"/>
        <v>313788</v>
      </c>
      <c r="L49" s="71">
        <v>4</v>
      </c>
      <c r="M49" s="73" t="s">
        <v>29</v>
      </c>
      <c r="N49" s="68">
        <v>28619</v>
      </c>
      <c r="O49" s="69">
        <f t="shared" si="12"/>
        <v>46324</v>
      </c>
      <c r="P49" s="72">
        <f t="shared" si="13"/>
        <v>110510</v>
      </c>
    </row>
    <row r="50" spans="1:16" ht="18.75" customHeight="1">
      <c r="A50" s="66" t="s">
        <v>44</v>
      </c>
      <c r="B50" s="23">
        <v>8</v>
      </c>
      <c r="C50" s="25" t="s">
        <v>29</v>
      </c>
      <c r="D50" s="7">
        <v>1044</v>
      </c>
      <c r="E50" s="24">
        <f t="shared" si="8"/>
        <v>70925</v>
      </c>
      <c r="F50" s="12">
        <f t="shared" si="9"/>
        <v>151687</v>
      </c>
      <c r="G50" s="23">
        <v>7</v>
      </c>
      <c r="H50" s="6" t="s">
        <v>6</v>
      </c>
      <c r="I50" s="7">
        <v>3075</v>
      </c>
      <c r="J50" s="24">
        <f t="shared" si="10"/>
        <v>129041</v>
      </c>
      <c r="K50" s="12">
        <f t="shared" si="11"/>
        <v>316863</v>
      </c>
      <c r="L50" s="71">
        <v>5</v>
      </c>
      <c r="M50" s="68" t="s">
        <v>29</v>
      </c>
      <c r="N50" s="74">
        <v>10110</v>
      </c>
      <c r="O50" s="69">
        <f t="shared" si="12"/>
        <v>56434</v>
      </c>
      <c r="P50" s="72">
        <f t="shared" si="13"/>
        <v>120620</v>
      </c>
    </row>
    <row r="51" spans="1:16" ht="18.75" customHeight="1">
      <c r="A51" s="66" t="s">
        <v>42</v>
      </c>
      <c r="B51" s="23">
        <v>9</v>
      </c>
      <c r="C51" s="25" t="s">
        <v>29</v>
      </c>
      <c r="D51" s="7">
        <v>828</v>
      </c>
      <c r="E51" s="24">
        <f t="shared" si="8"/>
        <v>71753</v>
      </c>
      <c r="F51" s="12">
        <f t="shared" si="9"/>
        <v>152515</v>
      </c>
      <c r="G51" s="23">
        <v>8</v>
      </c>
      <c r="H51" s="6" t="s">
        <v>6</v>
      </c>
      <c r="I51" s="7">
        <v>3773</v>
      </c>
      <c r="J51" s="24">
        <f t="shared" si="10"/>
        <v>132814</v>
      </c>
      <c r="K51" s="12">
        <f t="shared" si="11"/>
        <v>320636</v>
      </c>
      <c r="L51" s="106">
        <v>6</v>
      </c>
      <c r="M51" s="90" t="s">
        <v>62</v>
      </c>
      <c r="N51" s="7">
        <v>277</v>
      </c>
      <c r="O51" s="24">
        <f t="shared" si="12"/>
        <v>56711</v>
      </c>
      <c r="P51" s="12">
        <f t="shared" si="13"/>
        <v>120897</v>
      </c>
    </row>
    <row r="52" spans="1:16" ht="18.75" customHeight="1">
      <c r="A52" s="66" t="s">
        <v>48</v>
      </c>
      <c r="B52" s="71">
        <v>10</v>
      </c>
      <c r="C52" s="70" t="s">
        <v>29</v>
      </c>
      <c r="D52" s="74">
        <v>3265</v>
      </c>
      <c r="E52" s="69">
        <f t="shared" si="8"/>
        <v>75018</v>
      </c>
      <c r="F52" s="72">
        <f t="shared" si="9"/>
        <v>155780</v>
      </c>
      <c r="G52" s="71">
        <v>9</v>
      </c>
      <c r="H52" s="31" t="s">
        <v>7</v>
      </c>
      <c r="I52" s="74">
        <v>6893</v>
      </c>
      <c r="J52" s="69">
        <f t="shared" si="10"/>
        <v>139707</v>
      </c>
      <c r="K52" s="72">
        <f t="shared" si="11"/>
        <v>327529</v>
      </c>
      <c r="L52" s="71">
        <v>7</v>
      </c>
      <c r="M52" s="68" t="s">
        <v>97</v>
      </c>
      <c r="N52" s="74">
        <v>2961</v>
      </c>
      <c r="O52" s="69">
        <f t="shared" si="12"/>
        <v>59672</v>
      </c>
      <c r="P52" s="72">
        <f t="shared" si="13"/>
        <v>123858</v>
      </c>
    </row>
    <row r="53" spans="1:16" ht="18.75" customHeight="1">
      <c r="A53" s="142" t="s">
        <v>43</v>
      </c>
      <c r="B53" s="71">
        <v>11</v>
      </c>
      <c r="C53" s="31" t="s">
        <v>29</v>
      </c>
      <c r="D53" s="11">
        <v>5632</v>
      </c>
      <c r="E53" s="11">
        <f t="shared" si="8"/>
        <v>80650</v>
      </c>
      <c r="F53" s="67">
        <f t="shared" si="9"/>
        <v>161412</v>
      </c>
      <c r="G53" s="71">
        <v>10</v>
      </c>
      <c r="H53" s="70" t="s">
        <v>6</v>
      </c>
      <c r="I53" s="74">
        <v>13607</v>
      </c>
      <c r="J53" s="69">
        <f t="shared" si="10"/>
        <v>153314</v>
      </c>
      <c r="K53" s="72">
        <f t="shared" si="11"/>
        <v>341136</v>
      </c>
      <c r="L53" s="71">
        <v>8</v>
      </c>
      <c r="M53" s="70" t="s">
        <v>29</v>
      </c>
      <c r="N53" s="74">
        <v>4748</v>
      </c>
      <c r="O53" s="69">
        <f t="shared" si="12"/>
        <v>64420</v>
      </c>
      <c r="P53" s="72">
        <f t="shared" si="13"/>
        <v>128606</v>
      </c>
    </row>
    <row r="54" spans="1:16" ht="18.75" customHeight="1">
      <c r="A54" s="142" t="s">
        <v>45</v>
      </c>
      <c r="B54" s="23">
        <v>12</v>
      </c>
      <c r="C54" s="25" t="s">
        <v>50</v>
      </c>
      <c r="D54" s="6">
        <v>298</v>
      </c>
      <c r="E54" s="6">
        <f t="shared" si="8"/>
        <v>80948</v>
      </c>
      <c r="F54" s="12">
        <f t="shared" si="9"/>
        <v>161710</v>
      </c>
      <c r="G54" s="23">
        <v>11</v>
      </c>
      <c r="H54" s="25" t="s">
        <v>29</v>
      </c>
      <c r="I54" s="6">
        <v>4366</v>
      </c>
      <c r="J54" s="6">
        <f t="shared" si="10"/>
        <v>157680</v>
      </c>
      <c r="K54" s="12">
        <f t="shared" si="11"/>
        <v>345502</v>
      </c>
      <c r="L54" s="106">
        <v>9</v>
      </c>
      <c r="M54" s="25" t="s">
        <v>7</v>
      </c>
      <c r="N54" s="6">
        <v>148</v>
      </c>
      <c r="O54" s="24">
        <f t="shared" si="12"/>
        <v>64568</v>
      </c>
      <c r="P54" s="12">
        <f t="shared" si="13"/>
        <v>128754</v>
      </c>
    </row>
    <row r="55" spans="1:16" ht="18.75" customHeight="1">
      <c r="A55" s="66" t="s">
        <v>41</v>
      </c>
      <c r="B55" s="23">
        <v>13</v>
      </c>
      <c r="C55" s="25" t="s">
        <v>29</v>
      </c>
      <c r="D55" s="6">
        <v>673</v>
      </c>
      <c r="E55" s="6">
        <f t="shared" si="8"/>
        <v>81621</v>
      </c>
      <c r="F55" s="12">
        <f t="shared" si="9"/>
        <v>162383</v>
      </c>
      <c r="G55" s="23">
        <v>12</v>
      </c>
      <c r="H55" s="25" t="s">
        <v>7</v>
      </c>
      <c r="I55" s="6">
        <v>1317</v>
      </c>
      <c r="J55" s="6">
        <f t="shared" si="10"/>
        <v>158997</v>
      </c>
      <c r="K55" s="12">
        <f t="shared" si="11"/>
        <v>346819</v>
      </c>
      <c r="L55" s="106">
        <v>10</v>
      </c>
      <c r="M55" s="90" t="s">
        <v>26</v>
      </c>
      <c r="N55" s="6">
        <v>134</v>
      </c>
      <c r="O55" s="24">
        <f t="shared" si="12"/>
        <v>64702</v>
      </c>
      <c r="P55" s="12">
        <f t="shared" si="13"/>
        <v>128888</v>
      </c>
    </row>
    <row r="56" spans="1:16" ht="18.75" customHeight="1">
      <c r="A56" s="66" t="s">
        <v>31</v>
      </c>
      <c r="B56" s="23">
        <v>14</v>
      </c>
      <c r="C56" s="40" t="s">
        <v>2</v>
      </c>
      <c r="D56" s="7">
        <v>752</v>
      </c>
      <c r="E56" s="24">
        <f t="shared" si="8"/>
        <v>82373</v>
      </c>
      <c r="F56" s="12">
        <f t="shared" si="9"/>
        <v>163135</v>
      </c>
      <c r="G56" s="23">
        <v>13</v>
      </c>
      <c r="H56" s="25" t="s">
        <v>29</v>
      </c>
      <c r="I56" s="6">
        <v>4316</v>
      </c>
      <c r="J56" s="6">
        <f t="shared" si="10"/>
        <v>163313</v>
      </c>
      <c r="K56" s="12">
        <f t="shared" si="11"/>
        <v>351135</v>
      </c>
      <c r="L56" s="106">
        <v>11</v>
      </c>
      <c r="M56" s="25" t="s">
        <v>97</v>
      </c>
      <c r="N56" s="6">
        <v>357</v>
      </c>
      <c r="O56" s="24">
        <f t="shared" si="12"/>
        <v>65059</v>
      </c>
      <c r="P56" s="12">
        <f t="shared" si="13"/>
        <v>129245</v>
      </c>
    </row>
    <row r="57" spans="1:16" ht="18.75" customHeight="1">
      <c r="A57" s="66" t="s">
        <v>44</v>
      </c>
      <c r="B57" s="23">
        <v>15</v>
      </c>
      <c r="C57" s="25" t="s">
        <v>26</v>
      </c>
      <c r="D57" s="7">
        <v>489</v>
      </c>
      <c r="E57" s="24">
        <f t="shared" si="8"/>
        <v>82862</v>
      </c>
      <c r="F57" s="12">
        <f t="shared" si="9"/>
        <v>163624</v>
      </c>
      <c r="G57" s="23">
        <v>14</v>
      </c>
      <c r="H57" s="40" t="s">
        <v>27</v>
      </c>
      <c r="I57" s="7">
        <v>4668</v>
      </c>
      <c r="J57" s="24">
        <f t="shared" si="10"/>
        <v>167981</v>
      </c>
      <c r="K57" s="12">
        <f t="shared" si="11"/>
        <v>355803</v>
      </c>
      <c r="L57" s="106">
        <v>12</v>
      </c>
      <c r="M57" s="40" t="s">
        <v>29</v>
      </c>
      <c r="N57" s="7">
        <v>943</v>
      </c>
      <c r="O57" s="24">
        <f t="shared" si="12"/>
        <v>66002</v>
      </c>
      <c r="P57" s="12">
        <f t="shared" si="13"/>
        <v>130188</v>
      </c>
    </row>
    <row r="58" spans="1:16" ht="18.75" customHeight="1">
      <c r="A58" s="66" t="s">
        <v>42</v>
      </c>
      <c r="B58" s="23">
        <v>16</v>
      </c>
      <c r="C58" s="25" t="s">
        <v>29</v>
      </c>
      <c r="D58" s="7">
        <v>815</v>
      </c>
      <c r="E58" s="24">
        <f t="shared" si="8"/>
        <v>83677</v>
      </c>
      <c r="F58" s="12">
        <f t="shared" si="9"/>
        <v>164439</v>
      </c>
      <c r="G58" s="23">
        <v>15</v>
      </c>
      <c r="H58" s="40" t="s">
        <v>2</v>
      </c>
      <c r="I58" s="7">
        <v>6281</v>
      </c>
      <c r="J58" s="24">
        <f t="shared" si="10"/>
        <v>174262</v>
      </c>
      <c r="K58" s="12">
        <f t="shared" si="11"/>
        <v>362084</v>
      </c>
      <c r="L58" s="106">
        <v>13</v>
      </c>
      <c r="M58" s="40" t="s">
        <v>29</v>
      </c>
      <c r="N58" s="7">
        <v>1005</v>
      </c>
      <c r="O58" s="24">
        <f t="shared" si="12"/>
        <v>67007</v>
      </c>
      <c r="P58" s="12">
        <f t="shared" si="13"/>
        <v>131193</v>
      </c>
    </row>
    <row r="59" spans="1:16" ht="18.75" customHeight="1">
      <c r="A59" s="66" t="s">
        <v>48</v>
      </c>
      <c r="B59" s="71">
        <v>17</v>
      </c>
      <c r="C59" s="31" t="s">
        <v>29</v>
      </c>
      <c r="D59" s="74">
        <v>3748</v>
      </c>
      <c r="E59" s="69">
        <f t="shared" si="8"/>
        <v>87425</v>
      </c>
      <c r="F59" s="72">
        <f t="shared" si="9"/>
        <v>168187</v>
      </c>
      <c r="G59" s="71">
        <v>16</v>
      </c>
      <c r="H59" s="31" t="s">
        <v>59</v>
      </c>
      <c r="I59" s="74">
        <v>14232</v>
      </c>
      <c r="J59" s="69">
        <f t="shared" si="10"/>
        <v>188494</v>
      </c>
      <c r="K59" s="72">
        <f t="shared" si="11"/>
        <v>376316</v>
      </c>
      <c r="L59" s="71">
        <v>14</v>
      </c>
      <c r="M59" s="70" t="s">
        <v>6</v>
      </c>
      <c r="N59" s="74">
        <v>3334</v>
      </c>
      <c r="O59" s="69">
        <f t="shared" si="12"/>
        <v>70341</v>
      </c>
      <c r="P59" s="72">
        <f t="shared" si="13"/>
        <v>134527</v>
      </c>
    </row>
    <row r="60" spans="1:16" ht="18.75" customHeight="1">
      <c r="A60" s="142" t="s">
        <v>43</v>
      </c>
      <c r="B60" s="71">
        <v>18</v>
      </c>
      <c r="C60" s="70" t="s">
        <v>29</v>
      </c>
      <c r="D60" s="11">
        <v>5548</v>
      </c>
      <c r="E60" s="11">
        <f t="shared" si="8"/>
        <v>92973</v>
      </c>
      <c r="F60" s="67">
        <f t="shared" si="9"/>
        <v>173735</v>
      </c>
      <c r="G60" s="71">
        <v>17</v>
      </c>
      <c r="H60" s="70" t="s">
        <v>6</v>
      </c>
      <c r="I60" s="74">
        <v>30120</v>
      </c>
      <c r="J60" s="69">
        <f t="shared" si="10"/>
        <v>218614</v>
      </c>
      <c r="K60" s="72">
        <f t="shared" si="11"/>
        <v>406436</v>
      </c>
      <c r="L60" s="71">
        <v>15</v>
      </c>
      <c r="M60" s="70" t="s">
        <v>29</v>
      </c>
      <c r="N60" s="74">
        <v>4637</v>
      </c>
      <c r="O60" s="69">
        <f t="shared" si="12"/>
        <v>74978</v>
      </c>
      <c r="P60" s="72">
        <f t="shared" si="13"/>
        <v>139164</v>
      </c>
    </row>
    <row r="61" spans="1:16" ht="18.75" customHeight="1">
      <c r="A61" s="142" t="s">
        <v>45</v>
      </c>
      <c r="B61" s="23">
        <v>19</v>
      </c>
      <c r="C61" s="25" t="s">
        <v>29</v>
      </c>
      <c r="D61" s="6">
        <v>1528</v>
      </c>
      <c r="E61" s="6">
        <f t="shared" si="8"/>
        <v>94501</v>
      </c>
      <c r="F61" s="12">
        <f t="shared" si="9"/>
        <v>175263</v>
      </c>
      <c r="G61" s="23">
        <v>18</v>
      </c>
      <c r="H61" s="40" t="s">
        <v>55</v>
      </c>
      <c r="I61" s="6">
        <v>3067</v>
      </c>
      <c r="J61" s="6">
        <f t="shared" si="10"/>
        <v>221681</v>
      </c>
      <c r="K61" s="12">
        <f t="shared" si="11"/>
        <v>409503</v>
      </c>
      <c r="L61" s="106">
        <v>16</v>
      </c>
      <c r="M61" s="25" t="s">
        <v>50</v>
      </c>
      <c r="N61" s="6">
        <v>245</v>
      </c>
      <c r="O61" s="24">
        <f t="shared" si="12"/>
        <v>75223</v>
      </c>
      <c r="P61" s="12">
        <f t="shared" si="13"/>
        <v>139409</v>
      </c>
    </row>
    <row r="62" spans="1:16" ht="18.75" customHeight="1">
      <c r="A62" s="66" t="s">
        <v>41</v>
      </c>
      <c r="B62" s="23">
        <v>20</v>
      </c>
      <c r="C62" s="25" t="s">
        <v>55</v>
      </c>
      <c r="D62" s="6">
        <v>593</v>
      </c>
      <c r="E62" s="6">
        <f t="shared" si="8"/>
        <v>95094</v>
      </c>
      <c r="F62" s="12">
        <f t="shared" si="9"/>
        <v>175856</v>
      </c>
      <c r="G62" s="23">
        <v>19</v>
      </c>
      <c r="H62" s="25" t="s">
        <v>8</v>
      </c>
      <c r="I62" s="6">
        <v>3518</v>
      </c>
      <c r="J62" s="6">
        <f t="shared" si="10"/>
        <v>225199</v>
      </c>
      <c r="K62" s="12">
        <f t="shared" si="11"/>
        <v>413021</v>
      </c>
      <c r="L62" s="106">
        <v>17</v>
      </c>
      <c r="M62" s="25" t="s">
        <v>29</v>
      </c>
      <c r="N62" s="6">
        <v>937</v>
      </c>
      <c r="O62" s="24">
        <f t="shared" si="12"/>
        <v>76160</v>
      </c>
      <c r="P62" s="12">
        <f t="shared" si="13"/>
        <v>140346</v>
      </c>
    </row>
    <row r="63" spans="1:16" ht="18.75" customHeight="1">
      <c r="A63" s="66" t="s">
        <v>31</v>
      </c>
      <c r="B63" s="23">
        <v>21</v>
      </c>
      <c r="C63" s="25" t="s">
        <v>29</v>
      </c>
      <c r="D63" s="7">
        <v>552</v>
      </c>
      <c r="E63" s="24">
        <f t="shared" si="8"/>
        <v>95646</v>
      </c>
      <c r="F63" s="12">
        <f t="shared" si="9"/>
        <v>176408</v>
      </c>
      <c r="G63" s="23">
        <v>20</v>
      </c>
      <c r="H63" s="25" t="s">
        <v>29</v>
      </c>
      <c r="I63" s="6">
        <v>3926</v>
      </c>
      <c r="J63" s="6">
        <f t="shared" si="10"/>
        <v>229125</v>
      </c>
      <c r="K63" s="12">
        <f t="shared" si="11"/>
        <v>416947</v>
      </c>
      <c r="L63" s="106">
        <v>18</v>
      </c>
      <c r="M63" s="25" t="s">
        <v>29</v>
      </c>
      <c r="N63" s="6">
        <v>624</v>
      </c>
      <c r="O63" s="24">
        <f t="shared" si="12"/>
        <v>76784</v>
      </c>
      <c r="P63" s="12">
        <f t="shared" si="13"/>
        <v>140970</v>
      </c>
    </row>
    <row r="64" spans="1:16" ht="18.75" customHeight="1">
      <c r="A64" s="66" t="s">
        <v>44</v>
      </c>
      <c r="B64" s="23">
        <v>22</v>
      </c>
      <c r="C64" s="25" t="s">
        <v>29</v>
      </c>
      <c r="D64" s="7">
        <v>701</v>
      </c>
      <c r="E64" s="24">
        <f t="shared" si="8"/>
        <v>96347</v>
      </c>
      <c r="F64" s="12">
        <f t="shared" si="9"/>
        <v>177109</v>
      </c>
      <c r="G64" s="23">
        <v>21</v>
      </c>
      <c r="H64" s="25" t="s">
        <v>29</v>
      </c>
      <c r="I64" s="7">
        <v>3725</v>
      </c>
      <c r="J64" s="24">
        <f t="shared" si="10"/>
        <v>232850</v>
      </c>
      <c r="K64" s="12">
        <f t="shared" si="11"/>
        <v>420672</v>
      </c>
      <c r="L64" s="106">
        <v>19</v>
      </c>
      <c r="M64" s="25" t="s">
        <v>29</v>
      </c>
      <c r="N64" s="7">
        <v>705</v>
      </c>
      <c r="O64" s="24">
        <f t="shared" si="12"/>
        <v>77489</v>
      </c>
      <c r="P64" s="12">
        <f t="shared" si="13"/>
        <v>141675</v>
      </c>
    </row>
    <row r="65" spans="1:16" ht="18.75" customHeight="1">
      <c r="A65" s="66" t="s">
        <v>42</v>
      </c>
      <c r="B65" s="23">
        <v>23</v>
      </c>
      <c r="C65" s="25" t="s">
        <v>29</v>
      </c>
      <c r="D65" s="7">
        <v>490</v>
      </c>
      <c r="E65" s="24">
        <f t="shared" si="8"/>
        <v>96837</v>
      </c>
      <c r="F65" s="10">
        <f t="shared" si="9"/>
        <v>177599</v>
      </c>
      <c r="G65" s="23">
        <v>22</v>
      </c>
      <c r="H65" s="25" t="s">
        <v>29</v>
      </c>
      <c r="I65" s="7">
        <v>4508</v>
      </c>
      <c r="J65" s="24">
        <f t="shared" si="10"/>
        <v>237358</v>
      </c>
      <c r="K65" s="12">
        <f t="shared" si="11"/>
        <v>425180</v>
      </c>
      <c r="L65" s="106">
        <v>20</v>
      </c>
      <c r="M65" s="25" t="s">
        <v>29</v>
      </c>
      <c r="N65" s="7">
        <v>1122</v>
      </c>
      <c r="O65" s="24">
        <f t="shared" si="12"/>
        <v>78611</v>
      </c>
      <c r="P65" s="12">
        <f t="shared" si="13"/>
        <v>142797</v>
      </c>
    </row>
    <row r="66" spans="1:16" ht="18.75" customHeight="1">
      <c r="A66" s="66" t="s">
        <v>48</v>
      </c>
      <c r="B66" s="71">
        <v>24</v>
      </c>
      <c r="C66" s="31" t="s">
        <v>46</v>
      </c>
      <c r="D66" s="74">
        <v>2682</v>
      </c>
      <c r="E66" s="69">
        <f t="shared" si="8"/>
        <v>99519</v>
      </c>
      <c r="F66" s="72">
        <f t="shared" si="9"/>
        <v>180281</v>
      </c>
      <c r="G66" s="71">
        <v>23</v>
      </c>
      <c r="H66" s="73" t="s">
        <v>0</v>
      </c>
      <c r="I66" s="74">
        <v>15230</v>
      </c>
      <c r="J66" s="69">
        <f t="shared" si="10"/>
        <v>252588</v>
      </c>
      <c r="K66" s="100">
        <f t="shared" si="11"/>
        <v>440410</v>
      </c>
      <c r="L66" s="71">
        <v>21</v>
      </c>
      <c r="M66" s="70" t="s">
        <v>6</v>
      </c>
      <c r="N66" s="74">
        <v>2490</v>
      </c>
      <c r="O66" s="69">
        <f t="shared" si="12"/>
        <v>81101</v>
      </c>
      <c r="P66" s="100">
        <f t="shared" si="13"/>
        <v>145287</v>
      </c>
    </row>
    <row r="67" spans="1:16" ht="18.75" customHeight="1">
      <c r="A67" s="142" t="s">
        <v>43</v>
      </c>
      <c r="B67" s="71">
        <v>25</v>
      </c>
      <c r="C67" s="73" t="s">
        <v>46</v>
      </c>
      <c r="D67" s="11">
        <v>3566</v>
      </c>
      <c r="E67" s="11">
        <f t="shared" si="8"/>
        <v>103085</v>
      </c>
      <c r="F67" s="67">
        <f t="shared" si="9"/>
        <v>183847</v>
      </c>
      <c r="G67" s="71">
        <v>24</v>
      </c>
      <c r="H67" s="70" t="s">
        <v>6</v>
      </c>
      <c r="I67" s="74">
        <v>16405</v>
      </c>
      <c r="J67" s="69">
        <f t="shared" si="10"/>
        <v>268993</v>
      </c>
      <c r="K67" s="72">
        <f t="shared" si="11"/>
        <v>456815</v>
      </c>
      <c r="L67" s="71">
        <v>22</v>
      </c>
      <c r="M67" s="70" t="s">
        <v>29</v>
      </c>
      <c r="N67" s="74">
        <v>3771</v>
      </c>
      <c r="O67" s="69">
        <f t="shared" si="12"/>
        <v>84872</v>
      </c>
      <c r="P67" s="72">
        <f t="shared" si="13"/>
        <v>149058</v>
      </c>
    </row>
    <row r="68" spans="1:16" ht="18.75" customHeight="1">
      <c r="A68" s="142" t="s">
        <v>45</v>
      </c>
      <c r="B68" s="23">
        <v>26</v>
      </c>
      <c r="C68" s="25" t="s">
        <v>50</v>
      </c>
      <c r="D68" s="6">
        <v>319</v>
      </c>
      <c r="E68" s="6">
        <f t="shared" si="8"/>
        <v>103404</v>
      </c>
      <c r="F68" s="12">
        <f t="shared" si="9"/>
        <v>184166</v>
      </c>
      <c r="G68" s="23">
        <v>25</v>
      </c>
      <c r="H68" s="25" t="s">
        <v>29</v>
      </c>
      <c r="I68" s="6">
        <v>4131</v>
      </c>
      <c r="J68" s="6">
        <f t="shared" si="10"/>
        <v>273124</v>
      </c>
      <c r="K68" s="12">
        <f t="shared" si="11"/>
        <v>460946</v>
      </c>
      <c r="L68" s="106">
        <v>23</v>
      </c>
      <c r="M68" s="25" t="s">
        <v>29</v>
      </c>
      <c r="N68" s="6">
        <v>982</v>
      </c>
      <c r="O68" s="24">
        <f t="shared" si="12"/>
        <v>85854</v>
      </c>
      <c r="P68" s="12">
        <f t="shared" si="13"/>
        <v>150040</v>
      </c>
    </row>
    <row r="69" spans="1:16" ht="18.75" customHeight="1">
      <c r="A69" s="66" t="s">
        <v>41</v>
      </c>
      <c r="B69" s="23">
        <v>27</v>
      </c>
      <c r="C69" s="25" t="s">
        <v>29</v>
      </c>
      <c r="D69" s="6">
        <v>494</v>
      </c>
      <c r="E69" s="6">
        <f t="shared" si="8"/>
        <v>103898</v>
      </c>
      <c r="F69" s="10">
        <f t="shared" si="9"/>
        <v>184660</v>
      </c>
      <c r="G69" s="23">
        <v>26</v>
      </c>
      <c r="H69" s="25" t="s">
        <v>29</v>
      </c>
      <c r="I69" s="6">
        <v>3398</v>
      </c>
      <c r="J69" s="6">
        <f t="shared" si="10"/>
        <v>276522</v>
      </c>
      <c r="K69" s="12">
        <f t="shared" si="11"/>
        <v>464344</v>
      </c>
      <c r="L69" s="106">
        <v>24</v>
      </c>
      <c r="M69" s="25" t="s">
        <v>29</v>
      </c>
      <c r="N69" s="6">
        <v>713</v>
      </c>
      <c r="O69" s="24">
        <f t="shared" si="12"/>
        <v>86567</v>
      </c>
      <c r="P69" s="12">
        <f t="shared" si="13"/>
        <v>150753</v>
      </c>
    </row>
    <row r="70" spans="1:16" ht="18.75" customHeight="1">
      <c r="A70" s="66" t="s">
        <v>31</v>
      </c>
      <c r="B70" s="23">
        <v>28</v>
      </c>
      <c r="C70" s="25" t="s">
        <v>29</v>
      </c>
      <c r="D70" s="7">
        <v>660</v>
      </c>
      <c r="E70" s="6">
        <f t="shared" si="8"/>
        <v>104558</v>
      </c>
      <c r="F70" s="10">
        <f t="shared" si="9"/>
        <v>185320</v>
      </c>
      <c r="G70" s="23">
        <v>27</v>
      </c>
      <c r="H70" s="25" t="s">
        <v>29</v>
      </c>
      <c r="I70" s="6">
        <v>3392</v>
      </c>
      <c r="J70" s="6">
        <f t="shared" si="10"/>
        <v>279914</v>
      </c>
      <c r="K70" s="10">
        <f t="shared" si="11"/>
        <v>467736</v>
      </c>
      <c r="L70" s="106">
        <v>25</v>
      </c>
      <c r="M70" s="25" t="s">
        <v>61</v>
      </c>
      <c r="N70" s="6">
        <v>357</v>
      </c>
      <c r="O70" s="24">
        <f t="shared" si="12"/>
        <v>86924</v>
      </c>
      <c r="P70" s="10">
        <f t="shared" si="13"/>
        <v>151110</v>
      </c>
    </row>
    <row r="71" spans="1:16" ht="18.75" customHeight="1">
      <c r="A71" s="96" t="s">
        <v>44</v>
      </c>
      <c r="B71" s="23">
        <v>29</v>
      </c>
      <c r="C71" s="25" t="s">
        <v>29</v>
      </c>
      <c r="D71" s="7">
        <v>554</v>
      </c>
      <c r="E71" s="6">
        <f t="shared" si="8"/>
        <v>105112</v>
      </c>
      <c r="F71" s="35">
        <f t="shared" si="9"/>
        <v>185874</v>
      </c>
      <c r="G71" s="23">
        <v>28</v>
      </c>
      <c r="H71" s="25" t="s">
        <v>29</v>
      </c>
      <c r="I71" s="7">
        <v>2989</v>
      </c>
      <c r="J71" s="6">
        <f t="shared" si="10"/>
        <v>282903</v>
      </c>
      <c r="K71" s="10">
        <f t="shared" si="11"/>
        <v>470725</v>
      </c>
      <c r="L71" s="106">
        <v>26</v>
      </c>
      <c r="M71" s="25" t="s">
        <v>47</v>
      </c>
      <c r="N71" s="7">
        <v>463</v>
      </c>
      <c r="O71" s="24">
        <f t="shared" si="12"/>
        <v>87387</v>
      </c>
      <c r="P71" s="10">
        <f t="shared" si="13"/>
        <v>151573</v>
      </c>
    </row>
    <row r="72" spans="1:16" ht="18.75" customHeight="1">
      <c r="A72" s="97" t="s">
        <v>42</v>
      </c>
      <c r="B72" s="136">
        <v>30</v>
      </c>
      <c r="C72" s="107" t="s">
        <v>29</v>
      </c>
      <c r="D72" s="7">
        <v>417</v>
      </c>
      <c r="E72" s="6">
        <f t="shared" si="8"/>
        <v>105529</v>
      </c>
      <c r="F72" s="120">
        <f t="shared" si="9"/>
        <v>186291</v>
      </c>
      <c r="G72" s="23">
        <v>29</v>
      </c>
      <c r="H72" s="25" t="s">
        <v>29</v>
      </c>
      <c r="I72" s="7">
        <v>2934</v>
      </c>
      <c r="J72" s="6">
        <f t="shared" si="10"/>
        <v>285837</v>
      </c>
      <c r="K72" s="35">
        <f t="shared" si="11"/>
        <v>473659</v>
      </c>
      <c r="L72" s="106">
        <v>27</v>
      </c>
      <c r="M72" s="25" t="s">
        <v>97</v>
      </c>
      <c r="N72" s="7">
        <v>311</v>
      </c>
      <c r="O72" s="24">
        <f t="shared" si="12"/>
        <v>87698</v>
      </c>
      <c r="P72" s="35">
        <f t="shared" si="13"/>
        <v>151884</v>
      </c>
    </row>
    <row r="73" spans="1:16" ht="18.75" customHeight="1">
      <c r="A73" s="97" t="s">
        <v>52</v>
      </c>
      <c r="B73" s="104">
        <v>31</v>
      </c>
      <c r="C73" s="115" t="s">
        <v>29</v>
      </c>
      <c r="D73" s="122">
        <v>1870</v>
      </c>
      <c r="E73" s="114">
        <f t="shared" si="8"/>
        <v>107399</v>
      </c>
      <c r="F73" s="132">
        <f t="shared" si="9"/>
        <v>188161</v>
      </c>
      <c r="G73" s="71">
        <v>30</v>
      </c>
      <c r="H73" s="70" t="s">
        <v>6</v>
      </c>
      <c r="I73" s="74">
        <v>8537</v>
      </c>
      <c r="J73" s="68">
        <f t="shared" si="10"/>
        <v>294374</v>
      </c>
      <c r="K73" s="100">
        <f t="shared" si="11"/>
        <v>482196</v>
      </c>
      <c r="L73" s="71">
        <v>28</v>
      </c>
      <c r="M73" s="73" t="s">
        <v>26</v>
      </c>
      <c r="N73" s="74">
        <v>2993</v>
      </c>
      <c r="O73" s="69">
        <f t="shared" si="12"/>
        <v>90691</v>
      </c>
      <c r="P73" s="100">
        <f t="shared" si="13"/>
        <v>154877</v>
      </c>
    </row>
    <row r="74" spans="1:16" ht="18.75" customHeight="1">
      <c r="A74" s="96" t="s">
        <v>43</v>
      </c>
      <c r="B74" s="208"/>
      <c r="C74" s="209"/>
      <c r="D74" s="210"/>
      <c r="E74" s="211"/>
      <c r="F74" s="212"/>
      <c r="G74" s="71">
        <v>31</v>
      </c>
      <c r="H74" s="73" t="s">
        <v>6</v>
      </c>
      <c r="I74" s="74">
        <v>9455</v>
      </c>
      <c r="J74" s="69">
        <f>SUM(J73+I74)</f>
        <v>303829</v>
      </c>
      <c r="K74" s="72">
        <f>K73+I74</f>
        <v>491651</v>
      </c>
      <c r="L74" s="71">
        <v>29</v>
      </c>
      <c r="M74" s="70" t="s">
        <v>50</v>
      </c>
      <c r="N74" s="74">
        <v>3683</v>
      </c>
      <c r="O74" s="69">
        <f t="shared" si="12"/>
        <v>94374</v>
      </c>
      <c r="P74" s="100">
        <f t="shared" si="13"/>
        <v>158560</v>
      </c>
    </row>
    <row r="75" spans="1:16" ht="18.75" customHeight="1">
      <c r="A75" s="97" t="s">
        <v>17</v>
      </c>
      <c r="B75" s="208"/>
      <c r="C75" s="209"/>
      <c r="D75" s="210"/>
      <c r="E75" s="211"/>
      <c r="F75" s="212"/>
      <c r="G75" s="208"/>
      <c r="H75" s="209"/>
      <c r="I75" s="210"/>
      <c r="J75" s="211"/>
      <c r="K75" s="212"/>
      <c r="L75" s="106">
        <v>30</v>
      </c>
      <c r="M75" s="25" t="s">
        <v>97</v>
      </c>
      <c r="N75" s="232">
        <v>277</v>
      </c>
      <c r="O75" s="24">
        <f t="shared" si="12"/>
        <v>94651</v>
      </c>
      <c r="P75" s="233">
        <f>P74+N75</f>
        <v>158837</v>
      </c>
    </row>
    <row r="76" spans="1:16" ht="18.75" customHeight="1" thickBot="1">
      <c r="A76" s="141" t="s">
        <v>86</v>
      </c>
      <c r="B76" s="93"/>
      <c r="C76" s="92"/>
      <c r="D76" s="138"/>
      <c r="E76" s="138"/>
      <c r="F76" s="139"/>
      <c r="G76" s="93"/>
      <c r="H76" s="92"/>
      <c r="I76" s="138"/>
      <c r="J76" s="138"/>
      <c r="K76" s="139"/>
      <c r="L76" s="106">
        <v>31</v>
      </c>
      <c r="M76" s="80" t="s">
        <v>29</v>
      </c>
      <c r="N76" s="232">
        <v>282</v>
      </c>
      <c r="O76" s="24">
        <f>SUM(O75+N76)</f>
        <v>94933</v>
      </c>
      <c r="P76" s="121">
        <f>P75+N76</f>
        <v>159119</v>
      </c>
    </row>
    <row r="77" spans="1:16" ht="18.75" customHeight="1" thickBot="1">
      <c r="A77" s="94" t="s">
        <v>5</v>
      </c>
      <c r="B77" s="88"/>
      <c r="C77" s="84"/>
      <c r="D77" s="84">
        <f>SUM(D43:D76)</f>
        <v>107399</v>
      </c>
      <c r="E77" s="82"/>
      <c r="F77" s="85"/>
      <c r="G77" s="76"/>
      <c r="H77" s="77"/>
      <c r="I77" s="34">
        <f>SUM(I43:I76)</f>
        <v>303829</v>
      </c>
      <c r="J77" s="78"/>
      <c r="K77" s="79"/>
      <c r="L77" s="76"/>
      <c r="M77" s="77"/>
      <c r="N77" s="34">
        <f>SUM(N43:N76)</f>
        <v>94933</v>
      </c>
      <c r="O77" s="78"/>
      <c r="P77" s="79"/>
    </row>
    <row r="78" spans="1:16" ht="18.75" customHeight="1">
      <c r="A78" s="19"/>
      <c r="B78" s="8"/>
      <c r="C78" s="119"/>
      <c r="D78" s="8"/>
      <c r="E78" s="8"/>
      <c r="F78" s="8"/>
      <c r="G78" s="8"/>
      <c r="H78" s="119"/>
      <c r="I78" s="8"/>
      <c r="J78" s="8"/>
      <c r="K78" s="8"/>
      <c r="L78" s="8"/>
      <c r="M78" s="119"/>
      <c r="N78" s="8"/>
      <c r="O78" s="8"/>
      <c r="P78" s="8"/>
    </row>
    <row r="79" spans="1:16" ht="18.75" customHeight="1">
      <c r="A79" s="19"/>
      <c r="B79" s="8"/>
      <c r="C79" s="119"/>
      <c r="D79" s="8"/>
      <c r="E79" s="8"/>
      <c r="F79" s="8"/>
      <c r="G79" s="8"/>
      <c r="H79" s="119"/>
      <c r="I79" s="8"/>
      <c r="J79" s="8"/>
      <c r="K79" s="8"/>
      <c r="L79" s="8"/>
      <c r="M79" s="119"/>
      <c r="N79" s="8"/>
      <c r="O79" s="8"/>
      <c r="P79" s="8"/>
    </row>
    <row r="80" spans="1:16" ht="18.75" customHeight="1" thickBot="1">
      <c r="A80" s="101" t="s">
        <v>9</v>
      </c>
    </row>
    <row r="81" spans="1:16" ht="18.75" customHeight="1">
      <c r="A81" s="17" t="s">
        <v>56</v>
      </c>
      <c r="B81" s="332" t="s">
        <v>51</v>
      </c>
      <c r="C81" s="333"/>
      <c r="D81" s="333"/>
      <c r="E81" s="333"/>
      <c r="F81" s="334"/>
      <c r="G81" s="332" t="s">
        <v>72</v>
      </c>
      <c r="H81" s="333"/>
      <c r="I81" s="333"/>
      <c r="J81" s="333"/>
      <c r="K81" s="334"/>
      <c r="L81" s="332" t="s">
        <v>117</v>
      </c>
      <c r="M81" s="333"/>
      <c r="N81" s="333"/>
      <c r="O81" s="333"/>
      <c r="P81" s="334"/>
    </row>
    <row r="82" spans="1:16" ht="18.75" customHeight="1" thickBot="1">
      <c r="A82" s="18" t="s">
        <v>12</v>
      </c>
      <c r="B82" s="18" t="s">
        <v>14</v>
      </c>
      <c r="C82" s="15" t="s">
        <v>15</v>
      </c>
      <c r="D82" s="4" t="s">
        <v>16</v>
      </c>
      <c r="E82" s="3" t="s">
        <v>24</v>
      </c>
      <c r="F82" s="5" t="s">
        <v>10</v>
      </c>
      <c r="G82" s="18" t="s">
        <v>14</v>
      </c>
      <c r="H82" s="15" t="s">
        <v>15</v>
      </c>
      <c r="I82" s="4" t="s">
        <v>16</v>
      </c>
      <c r="J82" s="3" t="s">
        <v>24</v>
      </c>
      <c r="K82" s="5" t="s">
        <v>10</v>
      </c>
      <c r="L82" s="18" t="s">
        <v>14</v>
      </c>
      <c r="M82" s="15" t="s">
        <v>15</v>
      </c>
      <c r="N82" s="4" t="s">
        <v>16</v>
      </c>
      <c r="O82" s="3" t="s">
        <v>24</v>
      </c>
      <c r="P82" s="5" t="s">
        <v>10</v>
      </c>
    </row>
    <row r="83" spans="1:16" ht="18.75" customHeight="1">
      <c r="A83" s="142" t="s">
        <v>43</v>
      </c>
      <c r="B83" s="103">
        <v>1</v>
      </c>
      <c r="C83" s="31" t="s">
        <v>29</v>
      </c>
      <c r="D83" s="11">
        <v>2467</v>
      </c>
      <c r="E83" s="11">
        <f>D83</f>
        <v>2467</v>
      </c>
      <c r="F83" s="72">
        <f>F73+D83</f>
        <v>190628</v>
      </c>
      <c r="G83" s="86"/>
      <c r="H83" s="89"/>
      <c r="I83" s="37"/>
      <c r="J83" s="38"/>
      <c r="K83" s="12">
        <f>K74</f>
        <v>491651</v>
      </c>
      <c r="L83" s="222"/>
      <c r="M83" s="223"/>
      <c r="N83" s="224"/>
      <c r="O83" s="225"/>
      <c r="P83" s="226"/>
    </row>
    <row r="84" spans="1:16" ht="18.75" customHeight="1">
      <c r="A84" s="142" t="s">
        <v>45</v>
      </c>
      <c r="B84" s="23">
        <v>2</v>
      </c>
      <c r="C84" s="22" t="s">
        <v>29</v>
      </c>
      <c r="D84" s="6">
        <v>838</v>
      </c>
      <c r="E84" s="6">
        <f t="shared" ref="E84:E99" si="14">SUM(E83+D84)</f>
        <v>3305</v>
      </c>
      <c r="F84" s="12">
        <f t="shared" ref="F84:F111" si="15">F83+D84</f>
        <v>191466</v>
      </c>
      <c r="G84" s="23">
        <v>1</v>
      </c>
      <c r="H84" s="25" t="s">
        <v>29</v>
      </c>
      <c r="I84" s="6">
        <v>1261</v>
      </c>
      <c r="J84" s="6">
        <f>I84</f>
        <v>1261</v>
      </c>
      <c r="K84" s="12">
        <f>K83+I84</f>
        <v>492912</v>
      </c>
      <c r="L84" s="229"/>
      <c r="M84" s="230"/>
      <c r="N84" s="224"/>
      <c r="O84" s="224"/>
      <c r="P84" s="226"/>
    </row>
    <row r="85" spans="1:16" ht="18.75" customHeight="1">
      <c r="A85" s="66" t="s">
        <v>41</v>
      </c>
      <c r="B85" s="23">
        <v>3</v>
      </c>
      <c r="C85" s="25" t="s">
        <v>28</v>
      </c>
      <c r="D85" s="6">
        <v>240</v>
      </c>
      <c r="E85" s="6">
        <f t="shared" si="14"/>
        <v>3545</v>
      </c>
      <c r="F85" s="12">
        <f t="shared" si="15"/>
        <v>191706</v>
      </c>
      <c r="G85" s="23">
        <v>2</v>
      </c>
      <c r="H85" s="25" t="s">
        <v>29</v>
      </c>
      <c r="I85" s="6">
        <v>683</v>
      </c>
      <c r="J85" s="6">
        <f t="shared" ref="J85:J100" si="16">SUM(J84+I85)</f>
        <v>1944</v>
      </c>
      <c r="K85" s="12">
        <f t="shared" ref="K85:K112" si="17">K84+I85</f>
        <v>493595</v>
      </c>
      <c r="L85" s="229"/>
      <c r="M85" s="230"/>
      <c r="N85" s="224"/>
      <c r="O85" s="224"/>
      <c r="P85" s="12">
        <f>P76</f>
        <v>159119</v>
      </c>
    </row>
    <row r="86" spans="1:16" ht="18.75" customHeight="1">
      <c r="A86" s="66" t="s">
        <v>31</v>
      </c>
      <c r="B86" s="102">
        <v>4</v>
      </c>
      <c r="C86" s="25" t="s">
        <v>50</v>
      </c>
      <c r="D86" s="7">
        <v>363</v>
      </c>
      <c r="E86" s="24">
        <f t="shared" si="14"/>
        <v>3908</v>
      </c>
      <c r="F86" s="12">
        <f t="shared" si="15"/>
        <v>192069</v>
      </c>
      <c r="G86" s="23">
        <v>3</v>
      </c>
      <c r="H86" s="25" t="s">
        <v>26</v>
      </c>
      <c r="I86" s="6">
        <v>226</v>
      </c>
      <c r="J86" s="6">
        <f t="shared" si="16"/>
        <v>2170</v>
      </c>
      <c r="K86" s="12">
        <f t="shared" si="17"/>
        <v>493821</v>
      </c>
      <c r="L86" s="23">
        <v>1</v>
      </c>
      <c r="M86" s="25" t="s">
        <v>29</v>
      </c>
      <c r="N86" s="6">
        <v>252</v>
      </c>
      <c r="O86" s="6">
        <f>N86</f>
        <v>252</v>
      </c>
      <c r="P86" s="12">
        <f>P85+N86</f>
        <v>159371</v>
      </c>
    </row>
    <row r="87" spans="1:16" ht="18.75" customHeight="1">
      <c r="A87" s="66" t="s">
        <v>44</v>
      </c>
      <c r="B87" s="102">
        <v>5</v>
      </c>
      <c r="C87" s="25" t="s">
        <v>49</v>
      </c>
      <c r="D87" s="7">
        <v>314</v>
      </c>
      <c r="E87" s="24">
        <f t="shared" si="14"/>
        <v>4222</v>
      </c>
      <c r="F87" s="12">
        <f t="shared" si="15"/>
        <v>192383</v>
      </c>
      <c r="G87" s="102">
        <v>4</v>
      </c>
      <c r="H87" s="25" t="s">
        <v>29</v>
      </c>
      <c r="I87" s="7">
        <v>777</v>
      </c>
      <c r="J87" s="24">
        <f t="shared" si="16"/>
        <v>2947</v>
      </c>
      <c r="K87" s="12">
        <f t="shared" si="17"/>
        <v>494598</v>
      </c>
      <c r="L87" s="102">
        <v>2</v>
      </c>
      <c r="M87" s="25" t="s">
        <v>29</v>
      </c>
      <c r="N87" s="7">
        <v>314</v>
      </c>
      <c r="O87" s="6">
        <f>SUM(O86+N87)</f>
        <v>566</v>
      </c>
      <c r="P87" s="12">
        <f t="shared" ref="P87:P111" si="18">P86+N87</f>
        <v>159685</v>
      </c>
    </row>
    <row r="88" spans="1:16" ht="18.75" customHeight="1">
      <c r="A88" s="66" t="s">
        <v>42</v>
      </c>
      <c r="B88" s="102">
        <v>6</v>
      </c>
      <c r="C88" s="25" t="s">
        <v>0</v>
      </c>
      <c r="D88" s="7">
        <v>286</v>
      </c>
      <c r="E88" s="24">
        <f t="shared" si="14"/>
        <v>4508</v>
      </c>
      <c r="F88" s="12">
        <f t="shared" si="15"/>
        <v>192669</v>
      </c>
      <c r="G88" s="102">
        <v>5</v>
      </c>
      <c r="H88" s="25" t="s">
        <v>7</v>
      </c>
      <c r="I88" s="7">
        <v>491</v>
      </c>
      <c r="J88" s="24">
        <f t="shared" si="16"/>
        <v>3438</v>
      </c>
      <c r="K88" s="12">
        <f t="shared" si="17"/>
        <v>495089</v>
      </c>
      <c r="L88" s="23">
        <v>3</v>
      </c>
      <c r="M88" s="25" t="s">
        <v>29</v>
      </c>
      <c r="N88" s="7">
        <v>266</v>
      </c>
      <c r="O88" s="6">
        <f t="shared" ref="O88:O115" si="19">SUM(O87+N88)</f>
        <v>832</v>
      </c>
      <c r="P88" s="12">
        <f t="shared" si="18"/>
        <v>159951</v>
      </c>
    </row>
    <row r="89" spans="1:16" ht="18.75" customHeight="1">
      <c r="A89" s="66" t="s">
        <v>48</v>
      </c>
      <c r="B89" s="104">
        <v>7</v>
      </c>
      <c r="C89" s="31" t="s">
        <v>47</v>
      </c>
      <c r="D89" s="74">
        <v>1009</v>
      </c>
      <c r="E89" s="69">
        <f t="shared" si="14"/>
        <v>5517</v>
      </c>
      <c r="F89" s="72">
        <f t="shared" si="15"/>
        <v>193678</v>
      </c>
      <c r="G89" s="104">
        <v>6</v>
      </c>
      <c r="H89" s="31" t="s">
        <v>3</v>
      </c>
      <c r="I89" s="74">
        <v>1507</v>
      </c>
      <c r="J89" s="69">
        <f t="shared" si="16"/>
        <v>4945</v>
      </c>
      <c r="K89" s="72">
        <f t="shared" si="17"/>
        <v>496596</v>
      </c>
      <c r="L89" s="104">
        <v>4</v>
      </c>
      <c r="M89" s="31" t="s">
        <v>47</v>
      </c>
      <c r="N89" s="74">
        <v>1686</v>
      </c>
      <c r="O89" s="68">
        <f t="shared" si="19"/>
        <v>2518</v>
      </c>
      <c r="P89" s="72">
        <f t="shared" si="18"/>
        <v>161637</v>
      </c>
    </row>
    <row r="90" spans="1:16" ht="18.75" customHeight="1">
      <c r="A90" s="142" t="s">
        <v>43</v>
      </c>
      <c r="B90" s="103">
        <v>8</v>
      </c>
      <c r="C90" s="31" t="s">
        <v>49</v>
      </c>
      <c r="D90" s="11">
        <v>2079</v>
      </c>
      <c r="E90" s="11">
        <f t="shared" si="14"/>
        <v>7596</v>
      </c>
      <c r="F90" s="72">
        <f t="shared" si="15"/>
        <v>195757</v>
      </c>
      <c r="G90" s="104">
        <v>7</v>
      </c>
      <c r="H90" s="73" t="s">
        <v>6</v>
      </c>
      <c r="I90" s="74">
        <v>2881</v>
      </c>
      <c r="J90" s="69">
        <f t="shared" si="16"/>
        <v>7826</v>
      </c>
      <c r="K90" s="72">
        <f t="shared" si="17"/>
        <v>499477</v>
      </c>
      <c r="L90" s="71">
        <v>5</v>
      </c>
      <c r="M90" s="73" t="s">
        <v>59</v>
      </c>
      <c r="N90" s="74">
        <v>1920</v>
      </c>
      <c r="O90" s="68">
        <f t="shared" si="19"/>
        <v>4438</v>
      </c>
      <c r="P90" s="72">
        <f t="shared" si="18"/>
        <v>163557</v>
      </c>
    </row>
    <row r="91" spans="1:16" ht="18.75" customHeight="1">
      <c r="A91" s="142" t="s">
        <v>45</v>
      </c>
      <c r="B91" s="23">
        <v>9</v>
      </c>
      <c r="C91" s="25" t="s">
        <v>6</v>
      </c>
      <c r="D91" s="6">
        <v>632</v>
      </c>
      <c r="E91" s="6">
        <f t="shared" si="14"/>
        <v>8228</v>
      </c>
      <c r="F91" s="12">
        <f t="shared" si="15"/>
        <v>196389</v>
      </c>
      <c r="G91" s="23">
        <v>8</v>
      </c>
      <c r="H91" s="25" t="s">
        <v>50</v>
      </c>
      <c r="I91" s="6">
        <v>620</v>
      </c>
      <c r="J91" s="6">
        <f t="shared" si="16"/>
        <v>8446</v>
      </c>
      <c r="K91" s="12">
        <f t="shared" si="17"/>
        <v>500097</v>
      </c>
      <c r="L91" s="102">
        <v>6</v>
      </c>
      <c r="M91" s="25" t="s">
        <v>2</v>
      </c>
      <c r="N91" s="6">
        <v>1108</v>
      </c>
      <c r="O91" s="6">
        <f t="shared" si="19"/>
        <v>5546</v>
      </c>
      <c r="P91" s="12">
        <f t="shared" si="18"/>
        <v>164665</v>
      </c>
    </row>
    <row r="92" spans="1:16" ht="18.75" customHeight="1">
      <c r="A92" s="66" t="s">
        <v>41</v>
      </c>
      <c r="B92" s="23">
        <v>10</v>
      </c>
      <c r="C92" s="25" t="s">
        <v>2</v>
      </c>
      <c r="D92" s="6">
        <v>529</v>
      </c>
      <c r="E92" s="6">
        <f t="shared" si="14"/>
        <v>8757</v>
      </c>
      <c r="F92" s="12">
        <f t="shared" si="15"/>
        <v>196918</v>
      </c>
      <c r="G92" s="23">
        <v>9</v>
      </c>
      <c r="H92" s="25" t="s">
        <v>25</v>
      </c>
      <c r="I92" s="6">
        <v>310</v>
      </c>
      <c r="J92" s="6">
        <f t="shared" si="16"/>
        <v>8756</v>
      </c>
      <c r="K92" s="12">
        <f t="shared" si="17"/>
        <v>500407</v>
      </c>
      <c r="L92" s="23">
        <v>7</v>
      </c>
      <c r="M92" s="25" t="s">
        <v>7</v>
      </c>
      <c r="N92" s="6">
        <v>33</v>
      </c>
      <c r="O92" s="6">
        <f t="shared" si="19"/>
        <v>5579</v>
      </c>
      <c r="P92" s="12">
        <f t="shared" si="18"/>
        <v>164698</v>
      </c>
    </row>
    <row r="93" spans="1:16" ht="18.75" customHeight="1">
      <c r="A93" s="66" t="s">
        <v>31</v>
      </c>
      <c r="B93" s="102">
        <v>11</v>
      </c>
      <c r="C93" s="25" t="s">
        <v>49</v>
      </c>
      <c r="D93" s="7">
        <v>213</v>
      </c>
      <c r="E93" s="24">
        <f t="shared" si="14"/>
        <v>8970</v>
      </c>
      <c r="F93" s="12">
        <f t="shared" si="15"/>
        <v>197131</v>
      </c>
      <c r="G93" s="23">
        <v>10</v>
      </c>
      <c r="H93" s="25" t="s">
        <v>29</v>
      </c>
      <c r="I93" s="6">
        <v>590</v>
      </c>
      <c r="J93" s="6">
        <f t="shared" si="16"/>
        <v>9346</v>
      </c>
      <c r="K93" s="12">
        <f t="shared" si="17"/>
        <v>500997</v>
      </c>
      <c r="L93" s="102">
        <v>8</v>
      </c>
      <c r="M93" s="25" t="s">
        <v>69</v>
      </c>
      <c r="N93" s="6">
        <v>708</v>
      </c>
      <c r="O93" s="6">
        <f t="shared" si="19"/>
        <v>6287</v>
      </c>
      <c r="P93" s="12">
        <f t="shared" si="18"/>
        <v>165406</v>
      </c>
    </row>
    <row r="94" spans="1:16" ht="18.75" customHeight="1">
      <c r="A94" s="66" t="s">
        <v>44</v>
      </c>
      <c r="B94" s="102">
        <v>12</v>
      </c>
      <c r="C94" s="25" t="s">
        <v>30</v>
      </c>
      <c r="D94" s="7">
        <v>348</v>
      </c>
      <c r="E94" s="24">
        <f t="shared" si="14"/>
        <v>9318</v>
      </c>
      <c r="F94" s="12">
        <f t="shared" si="15"/>
        <v>197479</v>
      </c>
      <c r="G94" s="102">
        <v>11</v>
      </c>
      <c r="H94" s="25" t="s">
        <v>7</v>
      </c>
      <c r="I94" s="7">
        <v>166</v>
      </c>
      <c r="J94" s="24">
        <f t="shared" si="16"/>
        <v>9512</v>
      </c>
      <c r="K94" s="12">
        <f t="shared" si="17"/>
        <v>501163</v>
      </c>
      <c r="L94" s="23">
        <v>9</v>
      </c>
      <c r="M94" s="25" t="s">
        <v>1</v>
      </c>
      <c r="N94" s="7">
        <v>285</v>
      </c>
      <c r="O94" s="6">
        <f t="shared" si="19"/>
        <v>6572</v>
      </c>
      <c r="P94" s="12">
        <f t="shared" si="18"/>
        <v>165691</v>
      </c>
    </row>
    <row r="95" spans="1:16" ht="18.75" customHeight="1">
      <c r="A95" s="66" t="s">
        <v>42</v>
      </c>
      <c r="B95" s="102">
        <v>13</v>
      </c>
      <c r="C95" s="25" t="s">
        <v>29</v>
      </c>
      <c r="D95" s="7">
        <v>685</v>
      </c>
      <c r="E95" s="24">
        <f t="shared" si="14"/>
        <v>10003</v>
      </c>
      <c r="F95" s="12">
        <f t="shared" si="15"/>
        <v>198164</v>
      </c>
      <c r="G95" s="102">
        <v>12</v>
      </c>
      <c r="H95" s="25" t="s">
        <v>29</v>
      </c>
      <c r="I95" s="7">
        <v>376</v>
      </c>
      <c r="J95" s="24">
        <f t="shared" si="16"/>
        <v>9888</v>
      </c>
      <c r="K95" s="12">
        <f t="shared" si="17"/>
        <v>501539</v>
      </c>
      <c r="L95" s="102">
        <v>10</v>
      </c>
      <c r="M95" s="25" t="s">
        <v>29</v>
      </c>
      <c r="N95" s="7">
        <v>443</v>
      </c>
      <c r="O95" s="6">
        <f t="shared" si="19"/>
        <v>7015</v>
      </c>
      <c r="P95" s="12">
        <f t="shared" si="18"/>
        <v>166134</v>
      </c>
    </row>
    <row r="96" spans="1:16" ht="18.75" customHeight="1">
      <c r="A96" s="66" t="s">
        <v>48</v>
      </c>
      <c r="B96" s="104">
        <v>14</v>
      </c>
      <c r="C96" s="31" t="s">
        <v>29</v>
      </c>
      <c r="D96" s="74">
        <v>1727</v>
      </c>
      <c r="E96" s="69">
        <f t="shared" si="14"/>
        <v>11730</v>
      </c>
      <c r="F96" s="72">
        <f t="shared" si="15"/>
        <v>199891</v>
      </c>
      <c r="G96" s="104">
        <v>13</v>
      </c>
      <c r="H96" s="31" t="s">
        <v>29</v>
      </c>
      <c r="I96" s="74">
        <v>1797</v>
      </c>
      <c r="J96" s="69">
        <f t="shared" si="16"/>
        <v>11685</v>
      </c>
      <c r="K96" s="72">
        <f t="shared" si="17"/>
        <v>503336</v>
      </c>
      <c r="L96" s="71">
        <v>11</v>
      </c>
      <c r="M96" s="73" t="s">
        <v>69</v>
      </c>
      <c r="N96" s="74">
        <v>1614</v>
      </c>
      <c r="O96" s="68">
        <f t="shared" si="19"/>
        <v>8629</v>
      </c>
      <c r="P96" s="72">
        <f t="shared" si="18"/>
        <v>167748</v>
      </c>
    </row>
    <row r="97" spans="1:16" ht="18.75" customHeight="1">
      <c r="A97" s="142" t="s">
        <v>43</v>
      </c>
      <c r="B97" s="103">
        <v>15</v>
      </c>
      <c r="C97" s="31" t="s">
        <v>29</v>
      </c>
      <c r="D97" s="11">
        <v>2183</v>
      </c>
      <c r="E97" s="11">
        <f t="shared" si="14"/>
        <v>13913</v>
      </c>
      <c r="F97" s="72">
        <f t="shared" si="15"/>
        <v>202074</v>
      </c>
      <c r="G97" s="104">
        <v>14</v>
      </c>
      <c r="H97" s="31" t="s">
        <v>2</v>
      </c>
      <c r="I97" s="74">
        <v>2898</v>
      </c>
      <c r="J97" s="69">
        <f t="shared" si="16"/>
        <v>14583</v>
      </c>
      <c r="K97" s="72">
        <f t="shared" si="17"/>
        <v>506234</v>
      </c>
      <c r="L97" s="104">
        <v>12</v>
      </c>
      <c r="M97" s="73" t="s">
        <v>50</v>
      </c>
      <c r="N97" s="74">
        <v>1304</v>
      </c>
      <c r="O97" s="68">
        <f t="shared" si="19"/>
        <v>9933</v>
      </c>
      <c r="P97" s="72">
        <f t="shared" si="18"/>
        <v>169052</v>
      </c>
    </row>
    <row r="98" spans="1:16" ht="18.75" customHeight="1">
      <c r="A98" s="142" t="s">
        <v>45</v>
      </c>
      <c r="B98" s="23">
        <v>16</v>
      </c>
      <c r="C98" s="25" t="s">
        <v>29</v>
      </c>
      <c r="D98" s="6">
        <v>567</v>
      </c>
      <c r="E98" s="6">
        <f t="shared" si="14"/>
        <v>14480</v>
      </c>
      <c r="F98" s="12">
        <f t="shared" si="15"/>
        <v>202641</v>
      </c>
      <c r="G98" s="23">
        <v>15</v>
      </c>
      <c r="H98" s="25" t="s">
        <v>29</v>
      </c>
      <c r="I98" s="6">
        <v>645</v>
      </c>
      <c r="J98" s="6">
        <f t="shared" si="16"/>
        <v>15228</v>
      </c>
      <c r="K98" s="12">
        <f t="shared" si="17"/>
        <v>506879</v>
      </c>
      <c r="L98" s="23">
        <v>13</v>
      </c>
      <c r="M98" s="25" t="s">
        <v>47</v>
      </c>
      <c r="N98" s="6">
        <v>369</v>
      </c>
      <c r="O98" s="6">
        <f t="shared" si="19"/>
        <v>10302</v>
      </c>
      <c r="P98" s="12">
        <f t="shared" si="18"/>
        <v>169421</v>
      </c>
    </row>
    <row r="99" spans="1:16" ht="18.75" customHeight="1">
      <c r="A99" s="66" t="s">
        <v>41</v>
      </c>
      <c r="B99" s="102">
        <v>17</v>
      </c>
      <c r="C99" s="25" t="s">
        <v>64</v>
      </c>
      <c r="D99" s="7">
        <v>439</v>
      </c>
      <c r="E99" s="24">
        <f t="shared" si="14"/>
        <v>14919</v>
      </c>
      <c r="F99" s="12">
        <f t="shared" si="15"/>
        <v>203080</v>
      </c>
      <c r="G99" s="23">
        <v>16</v>
      </c>
      <c r="H99" s="25" t="s">
        <v>30</v>
      </c>
      <c r="I99" s="6">
        <v>286</v>
      </c>
      <c r="J99" s="6">
        <f t="shared" si="16"/>
        <v>15514</v>
      </c>
      <c r="K99" s="12">
        <f t="shared" si="17"/>
        <v>507165</v>
      </c>
      <c r="L99" s="102">
        <v>14</v>
      </c>
      <c r="M99" s="25" t="s">
        <v>29</v>
      </c>
      <c r="N99" s="6">
        <v>549</v>
      </c>
      <c r="O99" s="6">
        <f t="shared" si="19"/>
        <v>10851</v>
      </c>
      <c r="P99" s="12">
        <f t="shared" si="18"/>
        <v>169970</v>
      </c>
    </row>
    <row r="100" spans="1:16" ht="18.75" customHeight="1">
      <c r="A100" s="66" t="s">
        <v>31</v>
      </c>
      <c r="B100" s="102">
        <v>18</v>
      </c>
      <c r="C100" s="25" t="s">
        <v>7</v>
      </c>
      <c r="D100" s="7">
        <v>230</v>
      </c>
      <c r="E100" s="24">
        <f>SUM(E99+D100)</f>
        <v>15149</v>
      </c>
      <c r="F100" s="12">
        <f t="shared" si="15"/>
        <v>203310</v>
      </c>
      <c r="G100" s="102">
        <v>17</v>
      </c>
      <c r="H100" s="25" t="s">
        <v>29</v>
      </c>
      <c r="I100" s="7">
        <v>407</v>
      </c>
      <c r="J100" s="24">
        <f t="shared" si="16"/>
        <v>15921</v>
      </c>
      <c r="K100" s="12">
        <f t="shared" si="17"/>
        <v>507572</v>
      </c>
      <c r="L100" s="23">
        <v>15</v>
      </c>
      <c r="M100" s="25" t="s">
        <v>29</v>
      </c>
      <c r="N100" s="7">
        <v>660</v>
      </c>
      <c r="O100" s="6">
        <f t="shared" si="19"/>
        <v>11511</v>
      </c>
      <c r="P100" s="12">
        <f t="shared" si="18"/>
        <v>170630</v>
      </c>
    </row>
    <row r="101" spans="1:16" ht="18.75" customHeight="1">
      <c r="A101" s="105" t="s">
        <v>44</v>
      </c>
      <c r="B101" s="102">
        <v>19</v>
      </c>
      <c r="C101" s="25" t="s">
        <v>29</v>
      </c>
      <c r="D101" s="7">
        <v>295</v>
      </c>
      <c r="E101" s="24">
        <f>SUM(E100+D101)</f>
        <v>15444</v>
      </c>
      <c r="F101" s="12">
        <f t="shared" si="15"/>
        <v>203605</v>
      </c>
      <c r="G101" s="102">
        <v>18</v>
      </c>
      <c r="H101" s="25" t="s">
        <v>77</v>
      </c>
      <c r="I101" s="7">
        <v>243</v>
      </c>
      <c r="J101" s="24">
        <f>SUM(J100+I101)</f>
        <v>16164</v>
      </c>
      <c r="K101" s="12">
        <f t="shared" si="17"/>
        <v>507815</v>
      </c>
      <c r="L101" s="102">
        <v>16</v>
      </c>
      <c r="M101" s="25" t="s">
        <v>7</v>
      </c>
      <c r="N101" s="7">
        <v>204</v>
      </c>
      <c r="O101" s="6">
        <f t="shared" si="19"/>
        <v>11715</v>
      </c>
      <c r="P101" s="12">
        <f t="shared" si="18"/>
        <v>170834</v>
      </c>
    </row>
    <row r="102" spans="1:16" ht="18.75" customHeight="1">
      <c r="A102" s="66" t="s">
        <v>42</v>
      </c>
      <c r="B102" s="102">
        <v>20</v>
      </c>
      <c r="C102" s="25" t="s">
        <v>29</v>
      </c>
      <c r="D102" s="7">
        <v>303</v>
      </c>
      <c r="E102" s="24">
        <f>SUM(E101+D102)</f>
        <v>15747</v>
      </c>
      <c r="F102" s="12">
        <f t="shared" si="15"/>
        <v>203908</v>
      </c>
      <c r="G102" s="102">
        <v>19</v>
      </c>
      <c r="H102" s="25" t="s">
        <v>25</v>
      </c>
      <c r="I102" s="7">
        <v>315</v>
      </c>
      <c r="J102" s="24">
        <f>SUM(J101+I102)</f>
        <v>16479</v>
      </c>
      <c r="K102" s="12">
        <f t="shared" si="17"/>
        <v>508130</v>
      </c>
      <c r="L102" s="23">
        <v>17</v>
      </c>
      <c r="M102" s="25" t="s">
        <v>29</v>
      </c>
      <c r="N102" s="7">
        <v>428</v>
      </c>
      <c r="O102" s="6">
        <f t="shared" si="19"/>
        <v>12143</v>
      </c>
      <c r="P102" s="12">
        <f t="shared" si="18"/>
        <v>171262</v>
      </c>
    </row>
    <row r="103" spans="1:16" ht="18.75" customHeight="1">
      <c r="A103" s="66" t="s">
        <v>48</v>
      </c>
      <c r="B103" s="71">
        <v>21</v>
      </c>
      <c r="C103" s="73" t="s">
        <v>0</v>
      </c>
      <c r="D103" s="68">
        <v>1202</v>
      </c>
      <c r="E103" s="68">
        <f>SUM(E102+D103)</f>
        <v>16949</v>
      </c>
      <c r="F103" s="72">
        <f t="shared" si="15"/>
        <v>205110</v>
      </c>
      <c r="G103" s="104">
        <v>20</v>
      </c>
      <c r="H103" s="31" t="s">
        <v>29</v>
      </c>
      <c r="I103" s="74">
        <v>1420</v>
      </c>
      <c r="J103" s="69">
        <f>SUM(J102+I103)</f>
        <v>17899</v>
      </c>
      <c r="K103" s="72">
        <f t="shared" si="17"/>
        <v>509550</v>
      </c>
      <c r="L103" s="104">
        <v>18</v>
      </c>
      <c r="M103" s="73" t="s">
        <v>29</v>
      </c>
      <c r="N103" s="74">
        <v>2309</v>
      </c>
      <c r="O103" s="68">
        <f t="shared" si="19"/>
        <v>14452</v>
      </c>
      <c r="P103" s="72">
        <f t="shared" si="18"/>
        <v>173571</v>
      </c>
    </row>
    <row r="104" spans="1:16" ht="18.75" customHeight="1">
      <c r="A104" s="142" t="s">
        <v>43</v>
      </c>
      <c r="B104" s="103">
        <v>22</v>
      </c>
      <c r="C104" s="73" t="s">
        <v>65</v>
      </c>
      <c r="D104" s="11">
        <v>944</v>
      </c>
      <c r="E104" s="11">
        <f>SUM(E103+D104)</f>
        <v>17893</v>
      </c>
      <c r="F104" s="72">
        <f t="shared" si="15"/>
        <v>206054</v>
      </c>
      <c r="G104" s="71">
        <v>21</v>
      </c>
      <c r="H104" s="31" t="s">
        <v>29</v>
      </c>
      <c r="I104" s="68">
        <v>3296</v>
      </c>
      <c r="J104" s="68">
        <f>SUM(J103+I104)</f>
        <v>21195</v>
      </c>
      <c r="K104" s="72">
        <f t="shared" si="17"/>
        <v>512846</v>
      </c>
      <c r="L104" s="71">
        <v>19</v>
      </c>
      <c r="M104" s="73" t="s">
        <v>7</v>
      </c>
      <c r="N104" s="68">
        <v>1433</v>
      </c>
      <c r="O104" s="68">
        <f t="shared" si="19"/>
        <v>15885</v>
      </c>
      <c r="P104" s="72">
        <f t="shared" si="18"/>
        <v>175004</v>
      </c>
    </row>
    <row r="105" spans="1:16" ht="18.75" customHeight="1">
      <c r="A105" s="142" t="s">
        <v>45</v>
      </c>
      <c r="B105" s="23">
        <v>23</v>
      </c>
      <c r="C105" s="25" t="s">
        <v>29</v>
      </c>
      <c r="D105" s="6">
        <v>423</v>
      </c>
      <c r="E105" s="6">
        <f t="shared" ref="E105:E111" si="20">SUM(E104+D105)</f>
        <v>18316</v>
      </c>
      <c r="F105" s="12">
        <f t="shared" si="15"/>
        <v>206477</v>
      </c>
      <c r="G105" s="23">
        <v>22</v>
      </c>
      <c r="H105" s="25" t="s">
        <v>29</v>
      </c>
      <c r="I105" s="6">
        <v>823</v>
      </c>
      <c r="J105" s="6">
        <f>SUM(J104+I105)</f>
        <v>22018</v>
      </c>
      <c r="K105" s="12">
        <f t="shared" si="17"/>
        <v>513669</v>
      </c>
      <c r="L105" s="102">
        <v>20</v>
      </c>
      <c r="M105" s="25" t="s">
        <v>1</v>
      </c>
      <c r="N105" s="6">
        <v>760</v>
      </c>
      <c r="O105" s="6">
        <f t="shared" si="19"/>
        <v>16645</v>
      </c>
      <c r="P105" s="12">
        <f t="shared" si="18"/>
        <v>175764</v>
      </c>
    </row>
    <row r="106" spans="1:16" ht="18.75" customHeight="1">
      <c r="A106" s="110" t="s">
        <v>41</v>
      </c>
      <c r="B106" s="102">
        <v>24</v>
      </c>
      <c r="C106" s="25" t="s">
        <v>49</v>
      </c>
      <c r="D106" s="7">
        <v>427</v>
      </c>
      <c r="E106" s="108">
        <f t="shared" si="20"/>
        <v>18743</v>
      </c>
      <c r="F106" s="109">
        <f t="shared" si="15"/>
        <v>206904</v>
      </c>
      <c r="G106" s="23">
        <v>23</v>
      </c>
      <c r="H106" s="25" t="s">
        <v>29</v>
      </c>
      <c r="I106" s="6">
        <v>298</v>
      </c>
      <c r="J106" s="6">
        <f t="shared" ref="J106:J112" si="21">SUM(J105+I106)</f>
        <v>22316</v>
      </c>
      <c r="K106" s="12">
        <f t="shared" si="17"/>
        <v>513967</v>
      </c>
      <c r="L106" s="23">
        <v>21</v>
      </c>
      <c r="M106" s="25" t="s">
        <v>69</v>
      </c>
      <c r="N106" s="6">
        <v>372</v>
      </c>
      <c r="O106" s="6">
        <f t="shared" si="19"/>
        <v>17017</v>
      </c>
      <c r="P106" s="12">
        <f t="shared" si="18"/>
        <v>176136</v>
      </c>
    </row>
    <row r="107" spans="1:16" ht="18.75" customHeight="1">
      <c r="A107" s="66" t="s">
        <v>31</v>
      </c>
      <c r="B107" s="102">
        <v>25</v>
      </c>
      <c r="C107" s="80" t="s">
        <v>29</v>
      </c>
      <c r="D107" s="7">
        <v>317</v>
      </c>
      <c r="E107" s="6">
        <f t="shared" si="20"/>
        <v>19060</v>
      </c>
      <c r="F107" s="10">
        <f t="shared" si="15"/>
        <v>207221</v>
      </c>
      <c r="G107" s="102">
        <v>24</v>
      </c>
      <c r="H107" s="25" t="s">
        <v>29</v>
      </c>
      <c r="I107" s="7">
        <v>393</v>
      </c>
      <c r="J107" s="108">
        <f t="shared" si="21"/>
        <v>22709</v>
      </c>
      <c r="K107" s="109">
        <f t="shared" si="17"/>
        <v>514360</v>
      </c>
      <c r="L107" s="102">
        <v>22</v>
      </c>
      <c r="M107" s="25" t="s">
        <v>50</v>
      </c>
      <c r="N107" s="7">
        <v>325</v>
      </c>
      <c r="O107" s="6">
        <f t="shared" si="19"/>
        <v>17342</v>
      </c>
      <c r="P107" s="109">
        <f t="shared" si="18"/>
        <v>176461</v>
      </c>
    </row>
    <row r="108" spans="1:16" ht="18.75" customHeight="1">
      <c r="A108" s="110" t="s">
        <v>44</v>
      </c>
      <c r="B108" s="102">
        <v>26</v>
      </c>
      <c r="C108" s="80" t="s">
        <v>29</v>
      </c>
      <c r="D108" s="111">
        <v>329</v>
      </c>
      <c r="E108" s="28">
        <f t="shared" si="20"/>
        <v>19389</v>
      </c>
      <c r="F108" s="35">
        <f t="shared" si="15"/>
        <v>207550</v>
      </c>
      <c r="G108" s="102">
        <v>25</v>
      </c>
      <c r="H108" s="25" t="s">
        <v>29</v>
      </c>
      <c r="I108" s="7">
        <v>509</v>
      </c>
      <c r="J108" s="6">
        <f t="shared" si="21"/>
        <v>23218</v>
      </c>
      <c r="K108" s="10">
        <f t="shared" si="17"/>
        <v>514869</v>
      </c>
      <c r="L108" s="23">
        <v>23</v>
      </c>
      <c r="M108" s="25" t="s">
        <v>49</v>
      </c>
      <c r="N108" s="7">
        <v>285</v>
      </c>
      <c r="O108" s="6">
        <f t="shared" si="19"/>
        <v>17627</v>
      </c>
      <c r="P108" s="10">
        <f t="shared" si="18"/>
        <v>176746</v>
      </c>
    </row>
    <row r="109" spans="1:16" ht="18.75" customHeight="1">
      <c r="A109" s="66" t="s">
        <v>42</v>
      </c>
      <c r="B109" s="102">
        <v>27</v>
      </c>
      <c r="C109" s="25" t="s">
        <v>0</v>
      </c>
      <c r="D109" s="112">
        <v>409</v>
      </c>
      <c r="E109" s="28">
        <f t="shared" si="20"/>
        <v>19798</v>
      </c>
      <c r="F109" s="35">
        <f t="shared" si="15"/>
        <v>207959</v>
      </c>
      <c r="G109" s="102">
        <v>26</v>
      </c>
      <c r="H109" s="25" t="s">
        <v>7</v>
      </c>
      <c r="I109" s="111">
        <v>249</v>
      </c>
      <c r="J109" s="28">
        <f t="shared" si="21"/>
        <v>23467</v>
      </c>
      <c r="K109" s="35">
        <f t="shared" si="17"/>
        <v>515118</v>
      </c>
      <c r="L109" s="102">
        <v>24</v>
      </c>
      <c r="M109" s="25" t="s">
        <v>50</v>
      </c>
      <c r="N109" s="111">
        <v>216</v>
      </c>
      <c r="O109" s="6">
        <f t="shared" si="19"/>
        <v>17843</v>
      </c>
      <c r="P109" s="35">
        <f t="shared" si="18"/>
        <v>176962</v>
      </c>
    </row>
    <row r="110" spans="1:16" ht="18.75" customHeight="1">
      <c r="A110" s="97" t="s">
        <v>48</v>
      </c>
      <c r="B110" s="71">
        <v>28</v>
      </c>
      <c r="C110" s="73" t="s">
        <v>47</v>
      </c>
      <c r="D110" s="68">
        <v>1107</v>
      </c>
      <c r="E110" s="68">
        <f t="shared" si="20"/>
        <v>20905</v>
      </c>
      <c r="F110" s="72">
        <f t="shared" si="15"/>
        <v>209066</v>
      </c>
      <c r="G110" s="104">
        <v>27</v>
      </c>
      <c r="H110" s="73" t="s">
        <v>47</v>
      </c>
      <c r="I110" s="122">
        <v>1167</v>
      </c>
      <c r="J110" s="133">
        <f t="shared" si="21"/>
        <v>24634</v>
      </c>
      <c r="K110" s="143">
        <f t="shared" si="17"/>
        <v>516285</v>
      </c>
      <c r="L110" s="71">
        <v>25</v>
      </c>
      <c r="M110" s="73" t="s">
        <v>30</v>
      </c>
      <c r="N110" s="122">
        <v>475</v>
      </c>
      <c r="O110" s="68">
        <f t="shared" si="19"/>
        <v>18318</v>
      </c>
      <c r="P110" s="143">
        <f t="shared" si="18"/>
        <v>177437</v>
      </c>
    </row>
    <row r="111" spans="1:16" ht="18.75" customHeight="1">
      <c r="A111" s="97" t="s">
        <v>43</v>
      </c>
      <c r="B111" s="137">
        <v>29</v>
      </c>
      <c r="C111" s="115" t="s">
        <v>6</v>
      </c>
      <c r="D111" s="74">
        <v>2365</v>
      </c>
      <c r="E111" s="68">
        <f t="shared" si="20"/>
        <v>23270</v>
      </c>
      <c r="F111" s="123">
        <f t="shared" si="15"/>
        <v>211431</v>
      </c>
      <c r="G111" s="71">
        <v>28</v>
      </c>
      <c r="H111" s="115" t="s">
        <v>6</v>
      </c>
      <c r="I111" s="68">
        <v>2587</v>
      </c>
      <c r="J111" s="68">
        <f t="shared" si="21"/>
        <v>27221</v>
      </c>
      <c r="K111" s="72">
        <f t="shared" si="17"/>
        <v>518872</v>
      </c>
      <c r="L111" s="104">
        <v>26</v>
      </c>
      <c r="M111" s="115" t="s">
        <v>29</v>
      </c>
      <c r="N111" s="68">
        <v>3077</v>
      </c>
      <c r="O111" s="68">
        <f t="shared" si="19"/>
        <v>21395</v>
      </c>
      <c r="P111" s="72">
        <f t="shared" si="18"/>
        <v>180514</v>
      </c>
    </row>
    <row r="112" spans="1:16" ht="18.75" customHeight="1">
      <c r="A112" s="97" t="s">
        <v>45</v>
      </c>
      <c r="B112" s="102">
        <v>30</v>
      </c>
      <c r="C112" s="107" t="s">
        <v>66</v>
      </c>
      <c r="D112" s="112">
        <v>184</v>
      </c>
      <c r="E112" s="127">
        <f>E111+D112</f>
        <v>23454</v>
      </c>
      <c r="F112" s="126">
        <f>F111+D112</f>
        <v>211615</v>
      </c>
      <c r="G112" s="23">
        <v>29</v>
      </c>
      <c r="H112" s="107" t="s">
        <v>66</v>
      </c>
      <c r="I112" s="127">
        <v>497</v>
      </c>
      <c r="J112" s="6">
        <f t="shared" si="21"/>
        <v>27718</v>
      </c>
      <c r="K112" s="12">
        <f t="shared" si="17"/>
        <v>519369</v>
      </c>
      <c r="L112" s="23">
        <v>27</v>
      </c>
      <c r="M112" s="107" t="s">
        <v>80</v>
      </c>
      <c r="N112" s="127">
        <v>417</v>
      </c>
      <c r="O112" s="6">
        <f t="shared" si="19"/>
        <v>21812</v>
      </c>
      <c r="P112" s="10">
        <f>P111+N112</f>
        <v>180931</v>
      </c>
    </row>
    <row r="113" spans="1:16" ht="18.75" customHeight="1">
      <c r="A113" s="97" t="s">
        <v>18</v>
      </c>
      <c r="B113" s="208"/>
      <c r="C113" s="209"/>
      <c r="D113" s="210"/>
      <c r="E113" s="211"/>
      <c r="F113" s="212"/>
      <c r="G113" s="23">
        <v>30</v>
      </c>
      <c r="H113" s="64" t="s">
        <v>50</v>
      </c>
      <c r="I113" s="127">
        <v>257</v>
      </c>
      <c r="J113" s="6">
        <f>J112+I113</f>
        <v>27975</v>
      </c>
      <c r="K113" s="10">
        <f>K112+I113</f>
        <v>519626</v>
      </c>
      <c r="L113" s="102">
        <v>28</v>
      </c>
      <c r="M113" s="159" t="s">
        <v>50</v>
      </c>
      <c r="N113" s="234">
        <v>239</v>
      </c>
      <c r="O113" s="6">
        <f t="shared" si="19"/>
        <v>22051</v>
      </c>
      <c r="P113" s="10">
        <f>P112+N113</f>
        <v>181170</v>
      </c>
    </row>
    <row r="114" spans="1:16" ht="18.75" customHeight="1">
      <c r="A114" s="97" t="s">
        <v>19</v>
      </c>
      <c r="B114" s="208"/>
      <c r="C114" s="209"/>
      <c r="D114" s="210"/>
      <c r="E114" s="211"/>
      <c r="F114" s="212"/>
      <c r="G114" s="237"/>
      <c r="H114" s="238"/>
      <c r="I114" s="239"/>
      <c r="J114" s="240"/>
      <c r="K114" s="241"/>
      <c r="L114" s="23">
        <v>29</v>
      </c>
      <c r="M114" s="159" t="s">
        <v>50</v>
      </c>
      <c r="N114" s="234">
        <v>376</v>
      </c>
      <c r="O114" s="6">
        <f t="shared" si="19"/>
        <v>22427</v>
      </c>
      <c r="P114" s="10">
        <f>P113+N114</f>
        <v>181546</v>
      </c>
    </row>
    <row r="115" spans="1:16" ht="18.75" customHeight="1" thickBot="1">
      <c r="A115" s="97" t="s">
        <v>20</v>
      </c>
      <c r="B115" s="235"/>
      <c r="C115" s="219"/>
      <c r="D115" s="236"/>
      <c r="E115" s="236"/>
      <c r="F115" s="207"/>
      <c r="G115" s="242"/>
      <c r="H115" s="243"/>
      <c r="I115" s="236"/>
      <c r="J115" s="219"/>
      <c r="K115" s="207"/>
      <c r="L115" s="98">
        <v>30</v>
      </c>
      <c r="M115" s="159" t="s">
        <v>30</v>
      </c>
      <c r="N115" s="117">
        <v>340</v>
      </c>
      <c r="O115" s="6">
        <f t="shared" si="19"/>
        <v>22767</v>
      </c>
      <c r="P115" s="99">
        <f>P114+N115</f>
        <v>181886</v>
      </c>
    </row>
    <row r="116" spans="1:16" ht="18.75" customHeight="1" thickBot="1">
      <c r="A116" s="94" t="s">
        <v>5</v>
      </c>
      <c r="B116" s="88"/>
      <c r="C116" s="84"/>
      <c r="D116" s="84">
        <f>SUM(D83:D115)</f>
        <v>23454</v>
      </c>
      <c r="E116" s="82"/>
      <c r="F116" s="85"/>
      <c r="G116" s="88"/>
      <c r="H116" s="84"/>
      <c r="I116" s="84">
        <f>SUM(I83:I115)</f>
        <v>27975</v>
      </c>
      <c r="J116" s="82"/>
      <c r="K116" s="85"/>
      <c r="L116" s="88"/>
      <c r="M116" s="84"/>
      <c r="N116" s="84">
        <f>SUM(N83:N115)</f>
        <v>22767</v>
      </c>
      <c r="O116" s="82"/>
      <c r="P116" s="85"/>
    </row>
    <row r="117" spans="1:16" ht="18.75" customHeight="1">
      <c r="A117" s="19"/>
      <c r="B117" s="8"/>
      <c r="C117" s="118"/>
      <c r="D117" s="8"/>
      <c r="E117" s="8"/>
      <c r="F117" s="8"/>
      <c r="G117" s="8"/>
      <c r="H117" s="118"/>
      <c r="I117" s="8"/>
      <c r="J117" s="8"/>
      <c r="K117" s="8"/>
      <c r="L117" s="8"/>
      <c r="M117" s="118"/>
      <c r="N117" s="8"/>
      <c r="O117" s="8"/>
      <c r="P117" s="8"/>
    </row>
    <row r="118" spans="1:16" ht="18.75" customHeight="1">
      <c r="A118" s="19"/>
      <c r="B118" s="8"/>
      <c r="C118" s="119"/>
      <c r="D118" s="8"/>
      <c r="E118" s="8"/>
      <c r="F118" s="8"/>
      <c r="G118" s="8"/>
      <c r="H118" s="119"/>
      <c r="I118" s="8"/>
      <c r="J118" s="8"/>
      <c r="K118" s="8"/>
      <c r="L118" s="8"/>
      <c r="M118" s="119"/>
      <c r="N118" s="8"/>
      <c r="O118" s="8"/>
      <c r="P118" s="8"/>
    </row>
    <row r="119" spans="1:16" ht="18.75" customHeight="1" thickBot="1">
      <c r="A119" s="20" t="s">
        <v>9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 ht="18.75" customHeight="1">
      <c r="A120" s="17" t="s">
        <v>58</v>
      </c>
      <c r="B120" s="332" t="s">
        <v>51</v>
      </c>
      <c r="C120" s="333"/>
      <c r="D120" s="333"/>
      <c r="E120" s="333"/>
      <c r="F120" s="334"/>
      <c r="G120" s="332" t="s">
        <v>72</v>
      </c>
      <c r="H120" s="333"/>
      <c r="I120" s="333"/>
      <c r="J120" s="333"/>
      <c r="K120" s="334"/>
      <c r="L120" s="332" t="s">
        <v>117</v>
      </c>
      <c r="M120" s="333"/>
      <c r="N120" s="333"/>
      <c r="O120" s="333"/>
      <c r="P120" s="334"/>
    </row>
    <row r="121" spans="1:16" ht="18.75" customHeight="1" thickBot="1">
      <c r="A121" s="18" t="s">
        <v>12</v>
      </c>
      <c r="B121" s="18" t="s">
        <v>14</v>
      </c>
      <c r="C121" s="15" t="s">
        <v>15</v>
      </c>
      <c r="D121" s="4" t="s">
        <v>16</v>
      </c>
      <c r="E121" s="3" t="s">
        <v>24</v>
      </c>
      <c r="F121" s="5" t="s">
        <v>10</v>
      </c>
      <c r="G121" s="18" t="s">
        <v>14</v>
      </c>
      <c r="H121" s="15" t="s">
        <v>15</v>
      </c>
      <c r="I121" s="4" t="s">
        <v>16</v>
      </c>
      <c r="J121" s="3" t="s">
        <v>24</v>
      </c>
      <c r="K121" s="5" t="s">
        <v>10</v>
      </c>
      <c r="L121" s="18" t="s">
        <v>14</v>
      </c>
      <c r="M121" s="15" t="s">
        <v>15</v>
      </c>
      <c r="N121" s="4" t="s">
        <v>16</v>
      </c>
      <c r="O121" s="3" t="s">
        <v>24</v>
      </c>
      <c r="P121" s="5" t="s">
        <v>10</v>
      </c>
    </row>
    <row r="122" spans="1:16" ht="18.75" customHeight="1">
      <c r="A122" s="66" t="s">
        <v>41</v>
      </c>
      <c r="B122" s="102">
        <v>1</v>
      </c>
      <c r="C122" s="113" t="s">
        <v>6</v>
      </c>
      <c r="D122" s="7">
        <v>293</v>
      </c>
      <c r="E122" s="6">
        <f>D122</f>
        <v>293</v>
      </c>
      <c r="F122" s="121">
        <f>F112+D122</f>
        <v>211908</v>
      </c>
      <c r="G122" s="86"/>
      <c r="H122" s="89"/>
      <c r="I122" s="37"/>
      <c r="J122" s="38"/>
      <c r="K122" s="12">
        <f>K113</f>
        <v>519626</v>
      </c>
      <c r="L122" s="222"/>
      <c r="M122" s="223"/>
      <c r="N122" s="224"/>
      <c r="O122" s="225"/>
      <c r="P122" s="226"/>
    </row>
    <row r="123" spans="1:16" ht="18.75" customHeight="1">
      <c r="A123" s="66" t="s">
        <v>31</v>
      </c>
      <c r="B123" s="102">
        <v>2</v>
      </c>
      <c r="C123" s="113" t="s">
        <v>6</v>
      </c>
      <c r="D123" s="7">
        <v>153</v>
      </c>
      <c r="E123" s="6">
        <f t="shared" ref="E123:E149" si="22">E122+D123</f>
        <v>446</v>
      </c>
      <c r="F123" s="120">
        <f t="shared" ref="F123:F149" si="23">SUM(F122+D123)</f>
        <v>212061</v>
      </c>
      <c r="G123" s="102">
        <v>1</v>
      </c>
      <c r="H123" s="113" t="s">
        <v>25</v>
      </c>
      <c r="I123" s="7">
        <v>97</v>
      </c>
      <c r="J123" s="6">
        <f>I123</f>
        <v>97</v>
      </c>
      <c r="K123" s="121">
        <f>K122+I123</f>
        <v>519723</v>
      </c>
      <c r="L123" s="244"/>
      <c r="M123" s="245"/>
      <c r="N123" s="231"/>
      <c r="O123" s="224"/>
      <c r="P123" s="226"/>
    </row>
    <row r="124" spans="1:16" ht="18.75" customHeight="1">
      <c r="A124" s="66" t="s">
        <v>44</v>
      </c>
      <c r="B124" s="102">
        <v>3</v>
      </c>
      <c r="C124" s="25" t="s">
        <v>7</v>
      </c>
      <c r="D124" s="7">
        <v>130</v>
      </c>
      <c r="E124" s="6">
        <f t="shared" si="22"/>
        <v>576</v>
      </c>
      <c r="F124" s="120">
        <f t="shared" si="23"/>
        <v>212191</v>
      </c>
      <c r="G124" s="102">
        <v>2</v>
      </c>
      <c r="H124" s="113" t="s">
        <v>6</v>
      </c>
      <c r="I124" s="7">
        <v>310</v>
      </c>
      <c r="J124" s="6">
        <f t="shared" ref="J124:J150" si="24">J123+I124</f>
        <v>407</v>
      </c>
      <c r="K124" s="120">
        <f t="shared" ref="K124:K150" si="25">SUM(K123+I124)</f>
        <v>520033</v>
      </c>
      <c r="L124" s="244"/>
      <c r="M124" s="245"/>
      <c r="N124" s="231"/>
      <c r="O124" s="224"/>
      <c r="P124" s="12">
        <f>P115</f>
        <v>181886</v>
      </c>
    </row>
    <row r="125" spans="1:16" ht="18.75" customHeight="1">
      <c r="A125" s="66" t="s">
        <v>42</v>
      </c>
      <c r="B125" s="102">
        <v>4</v>
      </c>
      <c r="C125" s="25" t="s">
        <v>29</v>
      </c>
      <c r="D125" s="7">
        <v>246</v>
      </c>
      <c r="E125" s="6">
        <f t="shared" si="22"/>
        <v>822</v>
      </c>
      <c r="F125" s="120">
        <f t="shared" si="23"/>
        <v>212437</v>
      </c>
      <c r="G125" s="102">
        <v>3</v>
      </c>
      <c r="H125" s="107" t="s">
        <v>49</v>
      </c>
      <c r="I125" s="7">
        <v>500</v>
      </c>
      <c r="J125" s="6">
        <f t="shared" si="24"/>
        <v>907</v>
      </c>
      <c r="K125" s="120">
        <f t="shared" si="25"/>
        <v>520533</v>
      </c>
      <c r="L125" s="102">
        <v>1</v>
      </c>
      <c r="M125" s="113" t="s">
        <v>6</v>
      </c>
      <c r="N125" s="7">
        <v>267</v>
      </c>
      <c r="O125" s="6">
        <f>N125</f>
        <v>267</v>
      </c>
      <c r="P125" s="120">
        <f>P124+N125</f>
        <v>182153</v>
      </c>
    </row>
    <row r="126" spans="1:16" ht="18.75" customHeight="1">
      <c r="A126" s="66" t="s">
        <v>48</v>
      </c>
      <c r="B126" s="71">
        <v>5</v>
      </c>
      <c r="C126" s="73" t="s">
        <v>47</v>
      </c>
      <c r="D126" s="68">
        <v>973</v>
      </c>
      <c r="E126" s="68">
        <f t="shared" si="22"/>
        <v>1795</v>
      </c>
      <c r="F126" s="72">
        <f t="shared" si="23"/>
        <v>213410</v>
      </c>
      <c r="G126" s="104">
        <v>4</v>
      </c>
      <c r="H126" s="73" t="s">
        <v>7</v>
      </c>
      <c r="I126" s="74">
        <v>532</v>
      </c>
      <c r="J126" s="68">
        <f t="shared" si="24"/>
        <v>1439</v>
      </c>
      <c r="K126" s="123">
        <f t="shared" si="25"/>
        <v>521065</v>
      </c>
      <c r="L126" s="104">
        <v>2</v>
      </c>
      <c r="M126" s="73" t="s">
        <v>76</v>
      </c>
      <c r="N126" s="74">
        <v>1307</v>
      </c>
      <c r="O126" s="68">
        <f>O125+N126</f>
        <v>1574</v>
      </c>
      <c r="P126" s="123">
        <f t="shared" ref="P126:P150" si="26">SUM(P125+N126)</f>
        <v>183460</v>
      </c>
    </row>
    <row r="127" spans="1:16" ht="18.75" customHeight="1">
      <c r="A127" s="142" t="s">
        <v>43</v>
      </c>
      <c r="B127" s="71">
        <v>6</v>
      </c>
      <c r="C127" s="73" t="s">
        <v>50</v>
      </c>
      <c r="D127" s="68">
        <v>3610</v>
      </c>
      <c r="E127" s="68">
        <f t="shared" si="22"/>
        <v>5405</v>
      </c>
      <c r="F127" s="72">
        <f t="shared" si="23"/>
        <v>217020</v>
      </c>
      <c r="G127" s="71">
        <v>5</v>
      </c>
      <c r="H127" s="73" t="s">
        <v>59</v>
      </c>
      <c r="I127" s="68">
        <v>1331</v>
      </c>
      <c r="J127" s="68">
        <f t="shared" si="24"/>
        <v>2770</v>
      </c>
      <c r="K127" s="72">
        <f t="shared" si="25"/>
        <v>522396</v>
      </c>
      <c r="L127" s="104">
        <v>3</v>
      </c>
      <c r="M127" s="115" t="s">
        <v>29</v>
      </c>
      <c r="N127" s="68">
        <v>1736</v>
      </c>
      <c r="O127" s="68">
        <f t="shared" ref="O127:O150" si="27">O126+N127</f>
        <v>3310</v>
      </c>
      <c r="P127" s="72">
        <f t="shared" si="26"/>
        <v>185196</v>
      </c>
    </row>
    <row r="128" spans="1:16" ht="18.75" customHeight="1">
      <c r="A128" s="142" t="s">
        <v>45</v>
      </c>
      <c r="B128" s="23">
        <v>7</v>
      </c>
      <c r="C128" s="113" t="s">
        <v>7</v>
      </c>
      <c r="D128" s="6">
        <v>191</v>
      </c>
      <c r="E128" s="6">
        <f t="shared" si="22"/>
        <v>5596</v>
      </c>
      <c r="F128" s="12">
        <f t="shared" si="23"/>
        <v>217211</v>
      </c>
      <c r="G128" s="23">
        <v>6</v>
      </c>
      <c r="H128" s="25" t="s">
        <v>61</v>
      </c>
      <c r="I128" s="6">
        <v>245</v>
      </c>
      <c r="J128" s="6">
        <f t="shared" si="24"/>
        <v>3015</v>
      </c>
      <c r="K128" s="12">
        <f t="shared" si="25"/>
        <v>522641</v>
      </c>
      <c r="L128" s="102">
        <v>4</v>
      </c>
      <c r="M128" s="25" t="s">
        <v>29</v>
      </c>
      <c r="N128" s="6">
        <v>249</v>
      </c>
      <c r="O128" s="6">
        <f t="shared" si="27"/>
        <v>3559</v>
      </c>
      <c r="P128" s="12">
        <f t="shared" si="26"/>
        <v>185445</v>
      </c>
    </row>
    <row r="129" spans="1:16" ht="18.75" customHeight="1">
      <c r="A129" s="66" t="s">
        <v>41</v>
      </c>
      <c r="B129" s="102">
        <v>8</v>
      </c>
      <c r="C129" s="113" t="s">
        <v>67</v>
      </c>
      <c r="D129" s="7">
        <v>150</v>
      </c>
      <c r="E129" s="6">
        <f t="shared" si="22"/>
        <v>5746</v>
      </c>
      <c r="F129" s="120">
        <f t="shared" si="23"/>
        <v>217361</v>
      </c>
      <c r="G129" s="23">
        <v>7</v>
      </c>
      <c r="H129" s="113" t="s">
        <v>25</v>
      </c>
      <c r="I129" s="6">
        <v>127</v>
      </c>
      <c r="J129" s="6">
        <f t="shared" si="24"/>
        <v>3142</v>
      </c>
      <c r="K129" s="12">
        <f t="shared" si="25"/>
        <v>522768</v>
      </c>
      <c r="L129" s="102">
        <v>5</v>
      </c>
      <c r="M129" s="113" t="s">
        <v>29</v>
      </c>
      <c r="N129" s="6">
        <v>164</v>
      </c>
      <c r="O129" s="6">
        <f t="shared" si="27"/>
        <v>3723</v>
      </c>
      <c r="P129" s="12">
        <f t="shared" si="26"/>
        <v>185609</v>
      </c>
    </row>
    <row r="130" spans="1:16" ht="18.75" customHeight="1">
      <c r="A130" s="66" t="s">
        <v>31</v>
      </c>
      <c r="B130" s="102">
        <v>9</v>
      </c>
      <c r="C130" s="113" t="s">
        <v>68</v>
      </c>
      <c r="D130" s="7">
        <v>249</v>
      </c>
      <c r="E130" s="6">
        <f t="shared" si="22"/>
        <v>5995</v>
      </c>
      <c r="F130" s="120">
        <f t="shared" si="23"/>
        <v>217610</v>
      </c>
      <c r="G130" s="102">
        <v>8</v>
      </c>
      <c r="H130" s="113" t="s">
        <v>0</v>
      </c>
      <c r="I130" s="7">
        <v>226</v>
      </c>
      <c r="J130" s="6">
        <f t="shared" si="24"/>
        <v>3368</v>
      </c>
      <c r="K130" s="120">
        <f t="shared" si="25"/>
        <v>522994</v>
      </c>
      <c r="L130" s="102">
        <v>6</v>
      </c>
      <c r="M130" s="113" t="s">
        <v>29</v>
      </c>
      <c r="N130" s="7">
        <v>258</v>
      </c>
      <c r="O130" s="6">
        <f t="shared" si="27"/>
        <v>3981</v>
      </c>
      <c r="P130" s="120">
        <f t="shared" si="26"/>
        <v>185867</v>
      </c>
    </row>
    <row r="131" spans="1:16" ht="18.75" customHeight="1">
      <c r="A131" s="66" t="s">
        <v>44</v>
      </c>
      <c r="B131" s="102">
        <v>10</v>
      </c>
      <c r="C131" s="107" t="s">
        <v>62</v>
      </c>
      <c r="D131" s="7">
        <v>9</v>
      </c>
      <c r="E131" s="6">
        <f t="shared" si="22"/>
        <v>6004</v>
      </c>
      <c r="F131" s="120">
        <f t="shared" si="23"/>
        <v>217619</v>
      </c>
      <c r="G131" s="102">
        <v>9</v>
      </c>
      <c r="H131" s="107" t="s">
        <v>29</v>
      </c>
      <c r="I131" s="7">
        <v>190</v>
      </c>
      <c r="J131" s="6">
        <f t="shared" si="24"/>
        <v>3558</v>
      </c>
      <c r="K131" s="120">
        <f t="shared" si="25"/>
        <v>523184</v>
      </c>
      <c r="L131" s="102">
        <v>7</v>
      </c>
      <c r="M131" s="107" t="s">
        <v>29</v>
      </c>
      <c r="N131" s="7">
        <v>219</v>
      </c>
      <c r="O131" s="6">
        <f t="shared" si="27"/>
        <v>4200</v>
      </c>
      <c r="P131" s="120">
        <f t="shared" si="26"/>
        <v>186086</v>
      </c>
    </row>
    <row r="132" spans="1:16" ht="18.75" customHeight="1">
      <c r="A132" s="66" t="s">
        <v>42</v>
      </c>
      <c r="B132" s="102">
        <v>11</v>
      </c>
      <c r="C132" s="107" t="s">
        <v>49</v>
      </c>
      <c r="D132" s="7">
        <v>205</v>
      </c>
      <c r="E132" s="6">
        <f t="shared" si="22"/>
        <v>6209</v>
      </c>
      <c r="F132" s="120">
        <f t="shared" si="23"/>
        <v>217824</v>
      </c>
      <c r="G132" s="102">
        <v>10</v>
      </c>
      <c r="H132" s="113" t="s">
        <v>1</v>
      </c>
      <c r="I132" s="7">
        <v>283</v>
      </c>
      <c r="J132" s="6">
        <f t="shared" si="24"/>
        <v>3841</v>
      </c>
      <c r="K132" s="120">
        <f t="shared" si="25"/>
        <v>523467</v>
      </c>
      <c r="L132" s="102">
        <v>8</v>
      </c>
      <c r="M132" s="113" t="s">
        <v>120</v>
      </c>
      <c r="N132" s="7">
        <v>191</v>
      </c>
      <c r="O132" s="6">
        <f t="shared" si="27"/>
        <v>4391</v>
      </c>
      <c r="P132" s="120">
        <f t="shared" si="26"/>
        <v>186277</v>
      </c>
    </row>
    <row r="133" spans="1:16" ht="18.75" customHeight="1">
      <c r="A133" s="66" t="s">
        <v>48</v>
      </c>
      <c r="B133" s="71">
        <v>12</v>
      </c>
      <c r="C133" s="73" t="s">
        <v>29</v>
      </c>
      <c r="D133" s="68">
        <v>1342</v>
      </c>
      <c r="E133" s="68">
        <f t="shared" si="22"/>
        <v>7551</v>
      </c>
      <c r="F133" s="72">
        <f t="shared" si="23"/>
        <v>219166</v>
      </c>
      <c r="G133" s="104">
        <v>11</v>
      </c>
      <c r="H133" s="73" t="s">
        <v>47</v>
      </c>
      <c r="I133" s="74">
        <v>1355</v>
      </c>
      <c r="J133" s="68">
        <f t="shared" si="24"/>
        <v>5196</v>
      </c>
      <c r="K133" s="123">
        <f t="shared" si="25"/>
        <v>524822</v>
      </c>
      <c r="L133" s="104">
        <v>9</v>
      </c>
      <c r="M133" s="73" t="s">
        <v>59</v>
      </c>
      <c r="N133" s="74">
        <v>550</v>
      </c>
      <c r="O133" s="68">
        <f t="shared" si="27"/>
        <v>4941</v>
      </c>
      <c r="P133" s="123">
        <f t="shared" si="26"/>
        <v>186827</v>
      </c>
    </row>
    <row r="134" spans="1:16" ht="18.75" customHeight="1">
      <c r="A134" s="142" t="s">
        <v>43</v>
      </c>
      <c r="B134" s="71">
        <v>13</v>
      </c>
      <c r="C134" s="73" t="s">
        <v>59</v>
      </c>
      <c r="D134" s="68">
        <v>785</v>
      </c>
      <c r="E134" s="68">
        <f t="shared" si="22"/>
        <v>8336</v>
      </c>
      <c r="F134" s="72">
        <f t="shared" si="23"/>
        <v>219951</v>
      </c>
      <c r="G134" s="71">
        <v>12</v>
      </c>
      <c r="H134" s="73" t="s">
        <v>27</v>
      </c>
      <c r="I134" s="68">
        <v>2044</v>
      </c>
      <c r="J134" s="68">
        <f t="shared" si="24"/>
        <v>7240</v>
      </c>
      <c r="K134" s="72">
        <f t="shared" si="25"/>
        <v>526866</v>
      </c>
      <c r="L134" s="104">
        <v>10</v>
      </c>
      <c r="M134" s="73" t="s">
        <v>29</v>
      </c>
      <c r="N134" s="68">
        <v>1979</v>
      </c>
      <c r="O134" s="68">
        <f t="shared" si="27"/>
        <v>6920</v>
      </c>
      <c r="P134" s="72">
        <f t="shared" si="26"/>
        <v>188806</v>
      </c>
    </row>
    <row r="135" spans="1:16" ht="18.75" customHeight="1">
      <c r="A135" s="142" t="s">
        <v>45</v>
      </c>
      <c r="B135" s="23">
        <v>14</v>
      </c>
      <c r="C135" s="107" t="s">
        <v>62</v>
      </c>
      <c r="D135" s="6">
        <v>275</v>
      </c>
      <c r="E135" s="6">
        <f t="shared" si="22"/>
        <v>8611</v>
      </c>
      <c r="F135" s="12">
        <f t="shared" si="23"/>
        <v>220226</v>
      </c>
      <c r="G135" s="23">
        <v>13</v>
      </c>
      <c r="H135" s="107" t="s">
        <v>76</v>
      </c>
      <c r="I135" s="6">
        <v>378</v>
      </c>
      <c r="J135" s="6">
        <f t="shared" si="24"/>
        <v>7618</v>
      </c>
      <c r="K135" s="12">
        <f t="shared" si="25"/>
        <v>527244</v>
      </c>
      <c r="L135" s="102">
        <v>11</v>
      </c>
      <c r="M135" s="107" t="s">
        <v>29</v>
      </c>
      <c r="N135" s="6">
        <v>288</v>
      </c>
      <c r="O135" s="6">
        <f t="shared" si="27"/>
        <v>7208</v>
      </c>
      <c r="P135" s="12">
        <f t="shared" si="26"/>
        <v>189094</v>
      </c>
    </row>
    <row r="136" spans="1:16" ht="18.75" customHeight="1">
      <c r="A136" s="142" t="s">
        <v>41</v>
      </c>
      <c r="B136" s="23">
        <v>15</v>
      </c>
      <c r="C136" s="107" t="s">
        <v>29</v>
      </c>
      <c r="D136" s="6">
        <v>320</v>
      </c>
      <c r="E136" s="6">
        <f t="shared" si="22"/>
        <v>8931</v>
      </c>
      <c r="F136" s="12">
        <f t="shared" si="23"/>
        <v>220546</v>
      </c>
      <c r="G136" s="23">
        <v>14</v>
      </c>
      <c r="H136" s="107" t="s">
        <v>29</v>
      </c>
      <c r="I136" s="6">
        <v>471</v>
      </c>
      <c r="J136" s="6">
        <f t="shared" si="24"/>
        <v>8089</v>
      </c>
      <c r="K136" s="12">
        <f t="shared" si="25"/>
        <v>527715</v>
      </c>
      <c r="L136" s="102">
        <v>12</v>
      </c>
      <c r="M136" s="107" t="s">
        <v>47</v>
      </c>
      <c r="N136" s="6">
        <v>302</v>
      </c>
      <c r="O136" s="6">
        <f t="shared" si="27"/>
        <v>7510</v>
      </c>
      <c r="P136" s="12">
        <f t="shared" si="26"/>
        <v>189396</v>
      </c>
    </row>
    <row r="137" spans="1:16" ht="18.75" customHeight="1">
      <c r="A137" s="66" t="s">
        <v>31</v>
      </c>
      <c r="B137" s="102">
        <v>16</v>
      </c>
      <c r="C137" s="107" t="s">
        <v>29</v>
      </c>
      <c r="D137" s="6">
        <v>189</v>
      </c>
      <c r="E137" s="6">
        <f t="shared" si="22"/>
        <v>9120</v>
      </c>
      <c r="F137" s="120">
        <f t="shared" si="23"/>
        <v>220735</v>
      </c>
      <c r="G137" s="23">
        <v>15</v>
      </c>
      <c r="H137" s="107" t="s">
        <v>29</v>
      </c>
      <c r="I137" s="6">
        <v>206</v>
      </c>
      <c r="J137" s="6">
        <f t="shared" si="24"/>
        <v>8295</v>
      </c>
      <c r="K137" s="12">
        <f t="shared" si="25"/>
        <v>527921</v>
      </c>
      <c r="L137" s="102">
        <v>13</v>
      </c>
      <c r="M137" s="107" t="s">
        <v>120</v>
      </c>
      <c r="N137" s="6">
        <v>130</v>
      </c>
      <c r="O137" s="6">
        <f t="shared" si="27"/>
        <v>7640</v>
      </c>
      <c r="P137" s="12">
        <f t="shared" si="26"/>
        <v>189526</v>
      </c>
    </row>
    <row r="138" spans="1:16" ht="18.75" customHeight="1">
      <c r="A138" s="66" t="s">
        <v>44</v>
      </c>
      <c r="B138" s="102">
        <v>17</v>
      </c>
      <c r="C138" s="107" t="s">
        <v>29</v>
      </c>
      <c r="D138" s="6">
        <v>253</v>
      </c>
      <c r="E138" s="6">
        <f t="shared" si="22"/>
        <v>9373</v>
      </c>
      <c r="F138" s="120">
        <f t="shared" si="23"/>
        <v>220988</v>
      </c>
      <c r="G138" s="102">
        <v>16</v>
      </c>
      <c r="H138" s="107" t="s">
        <v>78</v>
      </c>
      <c r="I138" s="6">
        <v>92</v>
      </c>
      <c r="J138" s="6">
        <f t="shared" si="24"/>
        <v>8387</v>
      </c>
      <c r="K138" s="120">
        <f t="shared" si="25"/>
        <v>528013</v>
      </c>
      <c r="L138" s="102">
        <v>14</v>
      </c>
      <c r="M138" s="107" t="s">
        <v>121</v>
      </c>
      <c r="N138" s="6">
        <v>276</v>
      </c>
      <c r="O138" s="6">
        <f t="shared" si="27"/>
        <v>7916</v>
      </c>
      <c r="P138" s="120">
        <f t="shared" si="26"/>
        <v>189802</v>
      </c>
    </row>
    <row r="139" spans="1:16" ht="18.75" customHeight="1">
      <c r="A139" s="66" t="s">
        <v>42</v>
      </c>
      <c r="B139" s="102">
        <v>18</v>
      </c>
      <c r="C139" s="107" t="s">
        <v>46</v>
      </c>
      <c r="D139" s="6">
        <v>336</v>
      </c>
      <c r="E139" s="6">
        <f t="shared" si="22"/>
        <v>9709</v>
      </c>
      <c r="F139" s="120">
        <f t="shared" si="23"/>
        <v>221324</v>
      </c>
      <c r="G139" s="102">
        <v>17</v>
      </c>
      <c r="H139" s="107" t="s">
        <v>57</v>
      </c>
      <c r="I139" s="6">
        <v>0</v>
      </c>
      <c r="J139" s="6">
        <f t="shared" si="24"/>
        <v>8387</v>
      </c>
      <c r="K139" s="120">
        <f t="shared" si="25"/>
        <v>528013</v>
      </c>
      <c r="L139" s="102">
        <v>15</v>
      </c>
      <c r="M139" s="107" t="s">
        <v>69</v>
      </c>
      <c r="N139" s="6">
        <v>285</v>
      </c>
      <c r="O139" s="6">
        <f t="shared" si="27"/>
        <v>8201</v>
      </c>
      <c r="P139" s="120">
        <f t="shared" si="26"/>
        <v>190087</v>
      </c>
    </row>
    <row r="140" spans="1:16" ht="18.75" customHeight="1">
      <c r="A140" s="66" t="s">
        <v>48</v>
      </c>
      <c r="B140" s="71">
        <v>19</v>
      </c>
      <c r="C140" s="73" t="s">
        <v>69</v>
      </c>
      <c r="D140" s="68">
        <v>1086</v>
      </c>
      <c r="E140" s="68">
        <f t="shared" si="22"/>
        <v>10795</v>
      </c>
      <c r="F140" s="72">
        <f t="shared" si="23"/>
        <v>222410</v>
      </c>
      <c r="G140" s="104">
        <v>18</v>
      </c>
      <c r="H140" s="73" t="s">
        <v>71</v>
      </c>
      <c r="I140" s="68">
        <v>721</v>
      </c>
      <c r="J140" s="68">
        <f t="shared" si="24"/>
        <v>9108</v>
      </c>
      <c r="K140" s="123">
        <f t="shared" si="25"/>
        <v>528734</v>
      </c>
      <c r="L140" s="104">
        <v>16</v>
      </c>
      <c r="M140" s="73" t="s">
        <v>46</v>
      </c>
      <c r="N140" s="68">
        <v>1859</v>
      </c>
      <c r="O140" s="68">
        <f t="shared" si="27"/>
        <v>10060</v>
      </c>
      <c r="P140" s="123">
        <f t="shared" si="26"/>
        <v>191946</v>
      </c>
    </row>
    <row r="141" spans="1:16" ht="18.75" customHeight="1">
      <c r="A141" s="142" t="s">
        <v>43</v>
      </c>
      <c r="B141" s="71">
        <v>20</v>
      </c>
      <c r="C141" s="73" t="s">
        <v>29</v>
      </c>
      <c r="D141" s="68">
        <v>46458</v>
      </c>
      <c r="E141" s="68">
        <f t="shared" si="22"/>
        <v>57253</v>
      </c>
      <c r="F141" s="72">
        <f t="shared" si="23"/>
        <v>268868</v>
      </c>
      <c r="G141" s="71">
        <v>19</v>
      </c>
      <c r="H141" s="73" t="s">
        <v>71</v>
      </c>
      <c r="I141" s="68">
        <v>49765</v>
      </c>
      <c r="J141" s="68">
        <f t="shared" si="24"/>
        <v>58873</v>
      </c>
      <c r="K141" s="72">
        <f t="shared" si="25"/>
        <v>578499</v>
      </c>
      <c r="L141" s="104">
        <v>17</v>
      </c>
      <c r="M141" s="73" t="s">
        <v>47</v>
      </c>
      <c r="N141" s="68">
        <v>2254</v>
      </c>
      <c r="O141" s="68">
        <f t="shared" si="27"/>
        <v>12314</v>
      </c>
      <c r="P141" s="72">
        <f t="shared" si="26"/>
        <v>194200</v>
      </c>
    </row>
    <row r="142" spans="1:16" ht="18.75" customHeight="1">
      <c r="A142" s="142" t="s">
        <v>17</v>
      </c>
      <c r="B142" s="71">
        <v>21</v>
      </c>
      <c r="C142" s="73" t="s">
        <v>46</v>
      </c>
      <c r="D142" s="68">
        <v>2370</v>
      </c>
      <c r="E142" s="68">
        <f t="shared" si="22"/>
        <v>59623</v>
      </c>
      <c r="F142" s="72">
        <f t="shared" si="23"/>
        <v>271238</v>
      </c>
      <c r="G142" s="71">
        <v>20</v>
      </c>
      <c r="H142" s="73" t="s">
        <v>46</v>
      </c>
      <c r="I142" s="68">
        <v>2667</v>
      </c>
      <c r="J142" s="68">
        <f t="shared" si="24"/>
        <v>61540</v>
      </c>
      <c r="K142" s="72">
        <f t="shared" si="25"/>
        <v>581166</v>
      </c>
      <c r="L142" s="104">
        <v>18</v>
      </c>
      <c r="M142" s="73" t="s">
        <v>122</v>
      </c>
      <c r="N142" s="68">
        <v>2887</v>
      </c>
      <c r="O142" s="68">
        <f t="shared" si="27"/>
        <v>15201</v>
      </c>
      <c r="P142" s="72">
        <f t="shared" si="26"/>
        <v>197087</v>
      </c>
    </row>
    <row r="143" spans="1:16" ht="18.75" customHeight="1">
      <c r="A143" s="142" t="s">
        <v>18</v>
      </c>
      <c r="B143" s="102">
        <v>22</v>
      </c>
      <c r="C143" s="107" t="s">
        <v>29</v>
      </c>
      <c r="D143" s="6">
        <v>668</v>
      </c>
      <c r="E143" s="6">
        <f t="shared" si="22"/>
        <v>60291</v>
      </c>
      <c r="F143" s="120">
        <f t="shared" si="23"/>
        <v>271906</v>
      </c>
      <c r="G143" s="23">
        <v>21</v>
      </c>
      <c r="H143" s="107" t="s">
        <v>29</v>
      </c>
      <c r="I143" s="6">
        <v>800</v>
      </c>
      <c r="J143" s="6">
        <f t="shared" si="24"/>
        <v>62340</v>
      </c>
      <c r="K143" s="12">
        <f t="shared" si="25"/>
        <v>581966</v>
      </c>
      <c r="L143" s="102">
        <v>19</v>
      </c>
      <c r="M143" s="107" t="s">
        <v>29</v>
      </c>
      <c r="N143" s="6">
        <v>368</v>
      </c>
      <c r="O143" s="6">
        <f t="shared" si="27"/>
        <v>15569</v>
      </c>
      <c r="P143" s="12">
        <f t="shared" si="26"/>
        <v>197455</v>
      </c>
    </row>
    <row r="144" spans="1:16" ht="18.75" customHeight="1">
      <c r="A144" s="142" t="s">
        <v>19</v>
      </c>
      <c r="B144" s="102">
        <v>23</v>
      </c>
      <c r="C144" s="107" t="s">
        <v>29</v>
      </c>
      <c r="D144" s="6">
        <v>632</v>
      </c>
      <c r="E144" s="6">
        <f t="shared" si="22"/>
        <v>60923</v>
      </c>
      <c r="F144" s="120">
        <f t="shared" si="23"/>
        <v>272538</v>
      </c>
      <c r="G144" s="102">
        <v>22</v>
      </c>
      <c r="H144" s="25" t="s">
        <v>7</v>
      </c>
      <c r="I144" s="6">
        <v>268</v>
      </c>
      <c r="J144" s="6">
        <f t="shared" si="24"/>
        <v>62608</v>
      </c>
      <c r="K144" s="120">
        <f t="shared" si="25"/>
        <v>582234</v>
      </c>
      <c r="L144" s="102">
        <v>20</v>
      </c>
      <c r="M144" s="107" t="s">
        <v>29</v>
      </c>
      <c r="N144" s="6">
        <v>222</v>
      </c>
      <c r="O144" s="6">
        <f t="shared" si="27"/>
        <v>15791</v>
      </c>
      <c r="P144" s="120">
        <f t="shared" si="26"/>
        <v>197677</v>
      </c>
    </row>
    <row r="145" spans="1:16" ht="18.75" customHeight="1">
      <c r="A145" s="142" t="s">
        <v>20</v>
      </c>
      <c r="B145" s="102">
        <v>24</v>
      </c>
      <c r="C145" s="107" t="s">
        <v>29</v>
      </c>
      <c r="D145" s="7">
        <v>513</v>
      </c>
      <c r="E145" s="6">
        <f t="shared" si="22"/>
        <v>61436</v>
      </c>
      <c r="F145" s="120">
        <f t="shared" si="23"/>
        <v>273051</v>
      </c>
      <c r="G145" s="102">
        <v>23</v>
      </c>
      <c r="H145" s="107" t="s">
        <v>25</v>
      </c>
      <c r="I145" s="6">
        <v>372</v>
      </c>
      <c r="J145" s="6">
        <f t="shared" si="24"/>
        <v>62980</v>
      </c>
      <c r="K145" s="120">
        <f t="shared" si="25"/>
        <v>582606</v>
      </c>
      <c r="L145" s="102">
        <v>21</v>
      </c>
      <c r="M145" s="107" t="s">
        <v>29</v>
      </c>
      <c r="N145" s="6">
        <v>524</v>
      </c>
      <c r="O145" s="6">
        <f t="shared" si="27"/>
        <v>16315</v>
      </c>
      <c r="P145" s="120">
        <f t="shared" si="26"/>
        <v>198201</v>
      </c>
    </row>
    <row r="146" spans="1:16" ht="18.75" customHeight="1">
      <c r="A146" s="142" t="s">
        <v>21</v>
      </c>
      <c r="B146" s="102">
        <v>25</v>
      </c>
      <c r="C146" s="107" t="s">
        <v>46</v>
      </c>
      <c r="D146" s="7">
        <v>445</v>
      </c>
      <c r="E146" s="6">
        <f t="shared" si="22"/>
        <v>61881</v>
      </c>
      <c r="F146" s="120">
        <f t="shared" si="23"/>
        <v>273496</v>
      </c>
      <c r="G146" s="102">
        <v>24</v>
      </c>
      <c r="H146" s="107" t="s">
        <v>6</v>
      </c>
      <c r="I146" s="7">
        <v>575</v>
      </c>
      <c r="J146" s="6">
        <f t="shared" si="24"/>
        <v>63555</v>
      </c>
      <c r="K146" s="120">
        <f t="shared" si="25"/>
        <v>583181</v>
      </c>
      <c r="L146" s="102">
        <v>22</v>
      </c>
      <c r="M146" s="107" t="s">
        <v>29</v>
      </c>
      <c r="N146" s="7">
        <v>675</v>
      </c>
      <c r="O146" s="6">
        <f t="shared" si="27"/>
        <v>16990</v>
      </c>
      <c r="P146" s="120">
        <f t="shared" si="26"/>
        <v>198876</v>
      </c>
    </row>
    <row r="147" spans="1:16" ht="18.75" customHeight="1">
      <c r="A147" s="247" t="s">
        <v>48</v>
      </c>
      <c r="B147" s="104">
        <v>26</v>
      </c>
      <c r="C147" s="73" t="s">
        <v>29</v>
      </c>
      <c r="D147" s="68">
        <v>792</v>
      </c>
      <c r="E147" s="68">
        <f t="shared" si="22"/>
        <v>62673</v>
      </c>
      <c r="F147" s="72">
        <f t="shared" si="23"/>
        <v>274288</v>
      </c>
      <c r="G147" s="104">
        <v>25</v>
      </c>
      <c r="H147" s="73" t="s">
        <v>46</v>
      </c>
      <c r="I147" s="74">
        <v>1158</v>
      </c>
      <c r="J147" s="68">
        <f t="shared" si="24"/>
        <v>64713</v>
      </c>
      <c r="K147" s="123">
        <f t="shared" si="25"/>
        <v>584339</v>
      </c>
      <c r="L147" s="104">
        <v>23</v>
      </c>
      <c r="M147" s="73" t="s">
        <v>29</v>
      </c>
      <c r="N147" s="74">
        <v>1128</v>
      </c>
      <c r="O147" s="68">
        <f t="shared" si="27"/>
        <v>18118</v>
      </c>
      <c r="P147" s="123">
        <f t="shared" si="26"/>
        <v>200004</v>
      </c>
    </row>
    <row r="148" spans="1:16" ht="18.75" customHeight="1">
      <c r="A148" s="248" t="s">
        <v>43</v>
      </c>
      <c r="B148" s="104">
        <v>27</v>
      </c>
      <c r="C148" s="73" t="s">
        <v>70</v>
      </c>
      <c r="D148" s="68">
        <v>1432</v>
      </c>
      <c r="E148" s="68">
        <f t="shared" si="22"/>
        <v>64105</v>
      </c>
      <c r="F148" s="72">
        <f t="shared" si="23"/>
        <v>275720</v>
      </c>
      <c r="G148" s="71">
        <v>26</v>
      </c>
      <c r="H148" s="73" t="s">
        <v>46</v>
      </c>
      <c r="I148" s="68">
        <v>2165</v>
      </c>
      <c r="J148" s="68">
        <f t="shared" si="24"/>
        <v>66878</v>
      </c>
      <c r="K148" s="72">
        <f t="shared" si="25"/>
        <v>586504</v>
      </c>
      <c r="L148" s="104">
        <v>24</v>
      </c>
      <c r="M148" s="73" t="s">
        <v>29</v>
      </c>
      <c r="N148" s="68">
        <v>49905</v>
      </c>
      <c r="O148" s="68">
        <f t="shared" si="27"/>
        <v>68023</v>
      </c>
      <c r="P148" s="72">
        <f t="shared" si="26"/>
        <v>249909</v>
      </c>
    </row>
    <row r="149" spans="1:16" ht="18.75" customHeight="1">
      <c r="A149" s="142" t="s">
        <v>17</v>
      </c>
      <c r="B149" s="102">
        <v>28</v>
      </c>
      <c r="C149" s="107" t="s">
        <v>46</v>
      </c>
      <c r="D149" s="112">
        <v>770</v>
      </c>
      <c r="E149" s="6">
        <f t="shared" si="22"/>
        <v>64875</v>
      </c>
      <c r="F149" s="120">
        <f t="shared" si="23"/>
        <v>276490</v>
      </c>
      <c r="G149" s="23">
        <v>27</v>
      </c>
      <c r="H149" s="107" t="s">
        <v>46</v>
      </c>
      <c r="I149" s="6">
        <v>805</v>
      </c>
      <c r="J149" s="6">
        <f t="shared" si="24"/>
        <v>67683</v>
      </c>
      <c r="K149" s="12">
        <f t="shared" si="25"/>
        <v>587309</v>
      </c>
      <c r="L149" s="102">
        <v>25</v>
      </c>
      <c r="M149" s="107" t="s">
        <v>47</v>
      </c>
      <c r="N149" s="6">
        <v>767</v>
      </c>
      <c r="O149" s="6">
        <f t="shared" si="27"/>
        <v>68790</v>
      </c>
      <c r="P149" s="12">
        <f t="shared" si="26"/>
        <v>250676</v>
      </c>
    </row>
    <row r="150" spans="1:16" ht="18.75" customHeight="1">
      <c r="A150" s="142" t="s">
        <v>18</v>
      </c>
      <c r="B150" s="102">
        <v>29</v>
      </c>
      <c r="C150" s="107" t="s">
        <v>29</v>
      </c>
      <c r="D150" s="125">
        <v>578</v>
      </c>
      <c r="E150" s="28">
        <f>E149+D150</f>
        <v>65453</v>
      </c>
      <c r="F150" s="126">
        <f>SUM(F149+D150)</f>
        <v>277068</v>
      </c>
      <c r="G150" s="102">
        <v>28</v>
      </c>
      <c r="H150" s="107" t="s">
        <v>46</v>
      </c>
      <c r="I150" s="112">
        <v>678</v>
      </c>
      <c r="J150" s="6">
        <f t="shared" si="24"/>
        <v>68361</v>
      </c>
      <c r="K150" s="120">
        <f t="shared" si="25"/>
        <v>587987</v>
      </c>
      <c r="L150" s="102">
        <v>26</v>
      </c>
      <c r="M150" s="107" t="s">
        <v>47</v>
      </c>
      <c r="N150" s="112">
        <v>684</v>
      </c>
      <c r="O150" s="6">
        <f t="shared" si="27"/>
        <v>69474</v>
      </c>
      <c r="P150" s="120">
        <f t="shared" si="26"/>
        <v>251360</v>
      </c>
    </row>
    <row r="151" spans="1:16" ht="18.75" customHeight="1">
      <c r="A151" s="142" t="s">
        <v>19</v>
      </c>
      <c r="B151" s="102">
        <v>30</v>
      </c>
      <c r="C151" s="107" t="s">
        <v>73</v>
      </c>
      <c r="D151" s="7">
        <v>703</v>
      </c>
      <c r="E151" s="6">
        <f>E150+D151</f>
        <v>66156</v>
      </c>
      <c r="F151" s="120">
        <f>SUM(F150+D151)</f>
        <v>277771</v>
      </c>
      <c r="G151" s="124">
        <v>29</v>
      </c>
      <c r="H151" s="107" t="s">
        <v>46</v>
      </c>
      <c r="I151" s="125">
        <v>870</v>
      </c>
      <c r="J151" s="28">
        <f>J150+I151</f>
        <v>69231</v>
      </c>
      <c r="K151" s="126">
        <f>SUM(K150+I151)</f>
        <v>588857</v>
      </c>
      <c r="L151" s="102">
        <v>27</v>
      </c>
      <c r="M151" s="107" t="s">
        <v>29</v>
      </c>
      <c r="N151" s="125">
        <v>836</v>
      </c>
      <c r="O151" s="28">
        <f>O150+N151</f>
        <v>70310</v>
      </c>
      <c r="P151" s="126">
        <f>SUM(P150+N151)</f>
        <v>252196</v>
      </c>
    </row>
    <row r="152" spans="1:16" ht="18.75" customHeight="1">
      <c r="A152" s="142" t="s">
        <v>20</v>
      </c>
      <c r="B152" s="102">
        <v>31</v>
      </c>
      <c r="C152" s="107" t="s">
        <v>6</v>
      </c>
      <c r="D152" s="112">
        <v>569</v>
      </c>
      <c r="E152" s="127">
        <f>E151+D152</f>
        <v>66725</v>
      </c>
      <c r="F152" s="126">
        <f>SUM(F151+D152)</f>
        <v>278340</v>
      </c>
      <c r="G152" s="102">
        <v>30</v>
      </c>
      <c r="H152" s="107" t="s">
        <v>46</v>
      </c>
      <c r="I152" s="112">
        <v>649</v>
      </c>
      <c r="J152" s="127">
        <f>J151+I152</f>
        <v>69880</v>
      </c>
      <c r="K152" s="120">
        <f>SUM(K151+I152)</f>
        <v>589506</v>
      </c>
      <c r="L152" s="102">
        <v>28</v>
      </c>
      <c r="M152" s="107" t="s">
        <v>29</v>
      </c>
      <c r="N152" s="112">
        <v>1081</v>
      </c>
      <c r="O152" s="127">
        <f>O151+N152</f>
        <v>71391</v>
      </c>
      <c r="P152" s="126">
        <f>SUM(P151+N152)</f>
        <v>253277</v>
      </c>
    </row>
    <row r="153" spans="1:16" ht="18.75" customHeight="1">
      <c r="A153" s="142" t="s">
        <v>21</v>
      </c>
      <c r="B153" s="244"/>
      <c r="C153" s="209"/>
      <c r="D153" s="210"/>
      <c r="E153" s="211"/>
      <c r="F153" s="212"/>
      <c r="G153" s="102">
        <v>31</v>
      </c>
      <c r="H153" s="107" t="s">
        <v>6</v>
      </c>
      <c r="I153" s="112">
        <v>658</v>
      </c>
      <c r="J153" s="127">
        <f>J152+I153</f>
        <v>70538</v>
      </c>
      <c r="K153" s="120">
        <f>SUM(K152+I153)</f>
        <v>590164</v>
      </c>
      <c r="L153" s="102">
        <v>29</v>
      </c>
      <c r="M153" s="149" t="s">
        <v>29</v>
      </c>
      <c r="N153" s="111">
        <v>667</v>
      </c>
      <c r="O153" s="127">
        <f>O152+N153</f>
        <v>72058</v>
      </c>
      <c r="P153" s="126">
        <f>SUM(P152+N153)</f>
        <v>253944</v>
      </c>
    </row>
    <row r="154" spans="1:16" ht="18.75" customHeight="1">
      <c r="A154" s="249" t="s">
        <v>48</v>
      </c>
      <c r="B154" s="244"/>
      <c r="C154" s="209"/>
      <c r="D154" s="210"/>
      <c r="E154" s="211"/>
      <c r="F154" s="212"/>
      <c r="G154" s="250"/>
      <c r="H154" s="251"/>
      <c r="I154" s="252"/>
      <c r="J154" s="253"/>
      <c r="K154" s="254"/>
      <c r="L154" s="104">
        <v>30</v>
      </c>
      <c r="M154" s="151" t="s">
        <v>29</v>
      </c>
      <c r="N154" s="153">
        <v>8694</v>
      </c>
      <c r="O154" s="114">
        <f>O153+N154</f>
        <v>80752</v>
      </c>
      <c r="P154" s="132">
        <f>SUM(P153+N154)</f>
        <v>262638</v>
      </c>
    </row>
    <row r="155" spans="1:16" ht="18.75" customHeight="1" thickBot="1">
      <c r="A155" s="142" t="s">
        <v>13</v>
      </c>
      <c r="B155" s="244"/>
      <c r="C155" s="92"/>
      <c r="D155" s="138"/>
      <c r="E155" s="138"/>
      <c r="F155" s="139"/>
      <c r="G155" s="255"/>
      <c r="H155" s="256"/>
      <c r="I155" s="257"/>
      <c r="J155" s="236"/>
      <c r="K155" s="258"/>
      <c r="L155" s="259">
        <v>31</v>
      </c>
      <c r="M155" s="260" t="s">
        <v>29</v>
      </c>
      <c r="N155" s="261">
        <v>1126</v>
      </c>
      <c r="O155" s="114">
        <f>O154+N155</f>
        <v>81878</v>
      </c>
      <c r="P155" s="132">
        <f>SUM(P154+N155)</f>
        <v>263764</v>
      </c>
    </row>
    <row r="156" spans="1:16" ht="18.75" customHeight="1" thickBot="1">
      <c r="A156" s="94" t="s">
        <v>5</v>
      </c>
      <c r="B156" s="88"/>
      <c r="C156" s="84"/>
      <c r="D156" s="84">
        <f>SUM(D122:D155)</f>
        <v>66725</v>
      </c>
      <c r="E156" s="82"/>
      <c r="F156" s="85"/>
      <c r="G156" s="76"/>
      <c r="H156" s="77"/>
      <c r="I156" s="34">
        <f>SUM(I122:I155)</f>
        <v>70538</v>
      </c>
      <c r="J156" s="78"/>
      <c r="K156" s="79"/>
      <c r="L156" s="76"/>
      <c r="M156" s="77"/>
      <c r="N156" s="34">
        <f>SUM(N122:N155)</f>
        <v>81878</v>
      </c>
      <c r="O156" s="78"/>
      <c r="P156" s="79"/>
    </row>
    <row r="157" spans="1:16" ht="18.75" customHeight="1">
      <c r="A157" s="1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ht="18.75" customHeight="1">
      <c r="A158" s="1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ht="18.75" customHeight="1" thickBot="1">
      <c r="A159" s="101" t="s">
        <v>9</v>
      </c>
    </row>
    <row r="160" spans="1:16" ht="18.75" customHeight="1">
      <c r="A160" s="17" t="s">
        <v>79</v>
      </c>
      <c r="B160" s="332" t="s">
        <v>51</v>
      </c>
      <c r="C160" s="333"/>
      <c r="D160" s="333"/>
      <c r="E160" s="333"/>
      <c r="F160" s="334"/>
      <c r="G160" s="332" t="s">
        <v>72</v>
      </c>
      <c r="H160" s="333"/>
      <c r="I160" s="333"/>
      <c r="J160" s="333"/>
      <c r="K160" s="334"/>
      <c r="L160" s="332" t="s">
        <v>117</v>
      </c>
      <c r="M160" s="333"/>
      <c r="N160" s="333"/>
      <c r="O160" s="333"/>
      <c r="P160" s="334"/>
    </row>
    <row r="161" spans="1:16" ht="18.75" customHeight="1" thickBot="1">
      <c r="A161" s="18" t="s">
        <v>12</v>
      </c>
      <c r="B161" s="18" t="s">
        <v>14</v>
      </c>
      <c r="C161" s="15" t="s">
        <v>15</v>
      </c>
      <c r="D161" s="4" t="s">
        <v>16</v>
      </c>
      <c r="E161" s="3" t="s">
        <v>24</v>
      </c>
      <c r="F161" s="5" t="s">
        <v>10</v>
      </c>
      <c r="G161" s="18" t="s">
        <v>14</v>
      </c>
      <c r="H161" s="15" t="s">
        <v>15</v>
      </c>
      <c r="I161" s="4" t="s">
        <v>16</v>
      </c>
      <c r="J161" s="3" t="s">
        <v>24</v>
      </c>
      <c r="K161" s="5" t="s">
        <v>10</v>
      </c>
      <c r="L161" s="18" t="s">
        <v>14</v>
      </c>
      <c r="M161" s="15" t="s">
        <v>15</v>
      </c>
      <c r="N161" s="4" t="s">
        <v>16</v>
      </c>
      <c r="O161" s="3" t="s">
        <v>24</v>
      </c>
      <c r="P161" s="5" t="s">
        <v>10</v>
      </c>
    </row>
    <row r="162" spans="1:16" ht="18.75" customHeight="1">
      <c r="A162" s="66" t="s">
        <v>42</v>
      </c>
      <c r="B162" s="102">
        <v>1</v>
      </c>
      <c r="C162" s="107" t="s">
        <v>29</v>
      </c>
      <c r="D162" s="7">
        <v>630</v>
      </c>
      <c r="E162" s="6">
        <f>D162</f>
        <v>630</v>
      </c>
      <c r="F162" s="120">
        <f>F152+D162</f>
        <v>278970</v>
      </c>
      <c r="G162" s="86"/>
      <c r="H162" s="89"/>
      <c r="I162" s="37"/>
      <c r="J162" s="38"/>
      <c r="K162" s="12">
        <f>K153</f>
        <v>590164</v>
      </c>
      <c r="L162" s="145"/>
      <c r="M162" s="144"/>
      <c r="N162" s="146"/>
      <c r="O162" s="147"/>
      <c r="P162" s="148"/>
    </row>
    <row r="163" spans="1:16" ht="18.75" customHeight="1">
      <c r="A163" s="66" t="s">
        <v>48</v>
      </c>
      <c r="B163" s="104">
        <v>2</v>
      </c>
      <c r="C163" s="115" t="s">
        <v>7</v>
      </c>
      <c r="D163" s="74">
        <v>444</v>
      </c>
      <c r="E163" s="68">
        <f t="shared" ref="E163:E192" si="28">E162+D163</f>
        <v>1074</v>
      </c>
      <c r="F163" s="72">
        <f t="shared" ref="F163:F192" si="29">SUM(F162+D163)</f>
        <v>279414</v>
      </c>
      <c r="G163" s="104">
        <v>1</v>
      </c>
      <c r="H163" s="115" t="s">
        <v>6</v>
      </c>
      <c r="I163" s="74">
        <v>1110</v>
      </c>
      <c r="J163" s="68">
        <f>I163</f>
        <v>1110</v>
      </c>
      <c r="K163" s="123">
        <f>K162+I163</f>
        <v>591274</v>
      </c>
      <c r="L163" s="145"/>
      <c r="M163" s="144"/>
      <c r="N163" s="146"/>
      <c r="O163" s="147"/>
      <c r="P163" s="148"/>
    </row>
    <row r="164" spans="1:16" ht="18.75" customHeight="1">
      <c r="A164" s="142" t="s">
        <v>43</v>
      </c>
      <c r="B164" s="103">
        <v>3</v>
      </c>
      <c r="C164" s="115" t="s">
        <v>7</v>
      </c>
      <c r="D164" s="11">
        <v>859</v>
      </c>
      <c r="E164" s="68">
        <f t="shared" si="28"/>
        <v>1933</v>
      </c>
      <c r="F164" s="72">
        <f t="shared" si="29"/>
        <v>280273</v>
      </c>
      <c r="G164" s="104">
        <v>2</v>
      </c>
      <c r="H164" s="115" t="s">
        <v>6</v>
      </c>
      <c r="I164" s="74">
        <v>1514</v>
      </c>
      <c r="J164" s="68">
        <f t="shared" ref="J164:J192" si="30">J163+I164</f>
        <v>2624</v>
      </c>
      <c r="K164" s="72">
        <f t="shared" ref="K164:K192" si="31">SUM(K163+I164)</f>
        <v>592788</v>
      </c>
      <c r="L164" s="244"/>
      <c r="M164" s="262"/>
      <c r="N164" s="231"/>
      <c r="O164" s="224"/>
      <c r="P164" s="121">
        <f>P155</f>
        <v>263764</v>
      </c>
    </row>
    <row r="165" spans="1:16" ht="18.75" customHeight="1">
      <c r="A165" s="142" t="s">
        <v>45</v>
      </c>
      <c r="B165" s="23">
        <v>4</v>
      </c>
      <c r="C165" s="107" t="s">
        <v>59</v>
      </c>
      <c r="D165" s="6">
        <v>399</v>
      </c>
      <c r="E165" s="6">
        <f t="shared" si="28"/>
        <v>2332</v>
      </c>
      <c r="F165" s="120">
        <f t="shared" si="29"/>
        <v>280672</v>
      </c>
      <c r="G165" s="23">
        <v>3</v>
      </c>
      <c r="H165" s="107" t="s">
        <v>6</v>
      </c>
      <c r="I165" s="6">
        <v>745</v>
      </c>
      <c r="J165" s="6">
        <f t="shared" si="30"/>
        <v>3369</v>
      </c>
      <c r="K165" s="12">
        <f t="shared" si="31"/>
        <v>593533</v>
      </c>
      <c r="L165" s="23">
        <v>1</v>
      </c>
      <c r="M165" s="107" t="s">
        <v>29</v>
      </c>
      <c r="N165" s="6">
        <v>732</v>
      </c>
      <c r="O165" s="6">
        <f t="shared" ref="O165:O192" si="32">O164+N165</f>
        <v>732</v>
      </c>
      <c r="P165" s="12">
        <f>SUM(P164+N165)</f>
        <v>264496</v>
      </c>
    </row>
    <row r="166" spans="1:16" ht="18.75" customHeight="1">
      <c r="A166" s="66" t="s">
        <v>41</v>
      </c>
      <c r="B166" s="102">
        <v>5</v>
      </c>
      <c r="C166" s="107" t="s">
        <v>81</v>
      </c>
      <c r="D166" s="7">
        <v>805</v>
      </c>
      <c r="E166" s="6">
        <f t="shared" si="28"/>
        <v>3137</v>
      </c>
      <c r="F166" s="120">
        <f t="shared" si="29"/>
        <v>281477</v>
      </c>
      <c r="G166" s="23">
        <v>4</v>
      </c>
      <c r="H166" s="107" t="s">
        <v>6</v>
      </c>
      <c r="I166" s="6">
        <v>607</v>
      </c>
      <c r="J166" s="6">
        <f t="shared" si="30"/>
        <v>3976</v>
      </c>
      <c r="K166" s="120">
        <f t="shared" si="31"/>
        <v>594140</v>
      </c>
      <c r="L166" s="23">
        <v>2</v>
      </c>
      <c r="M166" s="107" t="s">
        <v>29</v>
      </c>
      <c r="N166" s="6">
        <v>818</v>
      </c>
      <c r="O166" s="6">
        <f t="shared" si="32"/>
        <v>1550</v>
      </c>
      <c r="P166" s="120">
        <f t="shared" ref="P166:P192" si="33">SUM(P165+N166)</f>
        <v>265314</v>
      </c>
    </row>
    <row r="167" spans="1:16" ht="18.75" customHeight="1">
      <c r="A167" s="66" t="s">
        <v>31</v>
      </c>
      <c r="B167" s="102">
        <v>6</v>
      </c>
      <c r="C167" s="107" t="s">
        <v>63</v>
      </c>
      <c r="D167" s="7">
        <v>764</v>
      </c>
      <c r="E167" s="6">
        <f t="shared" si="28"/>
        <v>3901</v>
      </c>
      <c r="F167" s="120">
        <f t="shared" si="29"/>
        <v>282241</v>
      </c>
      <c r="G167" s="102">
        <v>5</v>
      </c>
      <c r="H167" s="107" t="s">
        <v>6</v>
      </c>
      <c r="I167" s="7">
        <v>782</v>
      </c>
      <c r="J167" s="6">
        <f t="shared" si="30"/>
        <v>4758</v>
      </c>
      <c r="K167" s="120">
        <f t="shared" si="31"/>
        <v>594922</v>
      </c>
      <c r="L167" s="23">
        <v>3</v>
      </c>
      <c r="M167" s="107" t="s">
        <v>69</v>
      </c>
      <c r="N167" s="7">
        <v>753</v>
      </c>
      <c r="O167" s="6">
        <f t="shared" si="32"/>
        <v>2303</v>
      </c>
      <c r="P167" s="120">
        <f t="shared" si="33"/>
        <v>266067</v>
      </c>
    </row>
    <row r="168" spans="1:16" ht="18.75" customHeight="1">
      <c r="A168" s="66" t="s">
        <v>44</v>
      </c>
      <c r="B168" s="102">
        <v>7</v>
      </c>
      <c r="C168" s="107" t="s">
        <v>6</v>
      </c>
      <c r="D168" s="7">
        <v>702</v>
      </c>
      <c r="E168" s="6">
        <f t="shared" si="28"/>
        <v>4603</v>
      </c>
      <c r="F168" s="120">
        <f t="shared" si="29"/>
        <v>282943</v>
      </c>
      <c r="G168" s="102">
        <v>6</v>
      </c>
      <c r="H168" s="107" t="s">
        <v>6</v>
      </c>
      <c r="I168" s="7">
        <v>712</v>
      </c>
      <c r="J168" s="6">
        <f t="shared" si="30"/>
        <v>5470</v>
      </c>
      <c r="K168" s="120">
        <f t="shared" si="31"/>
        <v>595634</v>
      </c>
      <c r="L168" s="23">
        <v>4</v>
      </c>
      <c r="M168" s="107" t="s">
        <v>29</v>
      </c>
      <c r="N168" s="7">
        <v>710</v>
      </c>
      <c r="O168" s="6">
        <f t="shared" si="32"/>
        <v>3013</v>
      </c>
      <c r="P168" s="120">
        <f t="shared" si="33"/>
        <v>266777</v>
      </c>
    </row>
    <row r="169" spans="1:16" ht="18.75" customHeight="1">
      <c r="A169" s="66" t="s">
        <v>42</v>
      </c>
      <c r="B169" s="102">
        <v>8</v>
      </c>
      <c r="C169" s="107" t="s">
        <v>61</v>
      </c>
      <c r="D169" s="7">
        <v>580</v>
      </c>
      <c r="E169" s="6">
        <f t="shared" si="28"/>
        <v>5183</v>
      </c>
      <c r="F169" s="120">
        <f t="shared" si="29"/>
        <v>283523</v>
      </c>
      <c r="G169" s="102">
        <v>7</v>
      </c>
      <c r="H169" s="107" t="s">
        <v>6</v>
      </c>
      <c r="I169" s="7">
        <v>608</v>
      </c>
      <c r="J169" s="6">
        <f t="shared" si="30"/>
        <v>6078</v>
      </c>
      <c r="K169" s="120">
        <f t="shared" si="31"/>
        <v>596242</v>
      </c>
      <c r="L169" s="23">
        <v>5</v>
      </c>
      <c r="M169" s="107" t="s">
        <v>29</v>
      </c>
      <c r="N169" s="7">
        <v>645</v>
      </c>
      <c r="O169" s="6">
        <f t="shared" si="32"/>
        <v>3658</v>
      </c>
      <c r="P169" s="120">
        <f t="shared" si="33"/>
        <v>267422</v>
      </c>
    </row>
    <row r="170" spans="1:16" ht="18.75" customHeight="1">
      <c r="A170" s="142" t="s">
        <v>48</v>
      </c>
      <c r="B170" s="104">
        <v>9</v>
      </c>
      <c r="C170" s="31" t="s">
        <v>82</v>
      </c>
      <c r="D170" s="74">
        <v>165</v>
      </c>
      <c r="E170" s="68">
        <f t="shared" si="28"/>
        <v>5348</v>
      </c>
      <c r="F170" s="72">
        <f t="shared" si="29"/>
        <v>283688</v>
      </c>
      <c r="G170" s="104">
        <v>8</v>
      </c>
      <c r="H170" s="31" t="s">
        <v>6</v>
      </c>
      <c r="I170" s="74">
        <v>983</v>
      </c>
      <c r="J170" s="68">
        <f t="shared" si="30"/>
        <v>7061</v>
      </c>
      <c r="K170" s="123">
        <f t="shared" si="31"/>
        <v>597225</v>
      </c>
      <c r="L170" s="71">
        <v>6</v>
      </c>
      <c r="M170" s="31" t="s">
        <v>6</v>
      </c>
      <c r="N170" s="74">
        <v>1124</v>
      </c>
      <c r="O170" s="68">
        <f t="shared" si="32"/>
        <v>4782</v>
      </c>
      <c r="P170" s="123">
        <f t="shared" si="33"/>
        <v>268546</v>
      </c>
    </row>
    <row r="171" spans="1:16" ht="18.75" customHeight="1">
      <c r="A171" s="142" t="s">
        <v>43</v>
      </c>
      <c r="B171" s="103">
        <v>10</v>
      </c>
      <c r="C171" s="31" t="s">
        <v>7</v>
      </c>
      <c r="D171" s="11">
        <v>0</v>
      </c>
      <c r="E171" s="11">
        <f t="shared" si="28"/>
        <v>5348</v>
      </c>
      <c r="F171" s="72">
        <f t="shared" si="29"/>
        <v>283688</v>
      </c>
      <c r="G171" s="104">
        <v>9</v>
      </c>
      <c r="H171" s="31" t="s">
        <v>6</v>
      </c>
      <c r="I171" s="74">
        <v>1886</v>
      </c>
      <c r="J171" s="68">
        <f t="shared" si="30"/>
        <v>8947</v>
      </c>
      <c r="K171" s="72">
        <f t="shared" si="31"/>
        <v>599111</v>
      </c>
      <c r="L171" s="71">
        <v>7</v>
      </c>
      <c r="M171" s="73" t="s">
        <v>29</v>
      </c>
      <c r="N171" s="74">
        <v>1152</v>
      </c>
      <c r="O171" s="68">
        <f t="shared" si="32"/>
        <v>5934</v>
      </c>
      <c r="P171" s="72">
        <f t="shared" si="33"/>
        <v>269698</v>
      </c>
    </row>
    <row r="172" spans="1:16" ht="18.75" customHeight="1">
      <c r="A172" s="142" t="s">
        <v>45</v>
      </c>
      <c r="B172" s="23">
        <v>11</v>
      </c>
      <c r="C172" s="25" t="s">
        <v>69</v>
      </c>
      <c r="D172" s="6">
        <v>923</v>
      </c>
      <c r="E172" s="6">
        <f t="shared" si="28"/>
        <v>6271</v>
      </c>
      <c r="F172" s="120">
        <f t="shared" si="29"/>
        <v>284611</v>
      </c>
      <c r="G172" s="23">
        <v>10</v>
      </c>
      <c r="H172" s="107" t="s">
        <v>6</v>
      </c>
      <c r="I172" s="6">
        <v>1064</v>
      </c>
      <c r="J172" s="6">
        <f t="shared" si="30"/>
        <v>10011</v>
      </c>
      <c r="K172" s="12">
        <f t="shared" si="31"/>
        <v>600175</v>
      </c>
      <c r="L172" s="23">
        <v>8</v>
      </c>
      <c r="M172" s="107" t="s">
        <v>29</v>
      </c>
      <c r="N172" s="6">
        <v>724</v>
      </c>
      <c r="O172" s="6">
        <f t="shared" si="32"/>
        <v>6658</v>
      </c>
      <c r="P172" s="12">
        <f t="shared" si="33"/>
        <v>270422</v>
      </c>
    </row>
    <row r="173" spans="1:16" ht="18.75" customHeight="1">
      <c r="A173" s="66" t="s">
        <v>41</v>
      </c>
      <c r="B173" s="102">
        <v>12</v>
      </c>
      <c r="C173" s="25" t="s">
        <v>29</v>
      </c>
      <c r="D173" s="7">
        <v>1116</v>
      </c>
      <c r="E173" s="6">
        <f t="shared" si="28"/>
        <v>7387</v>
      </c>
      <c r="F173" s="120">
        <f t="shared" si="29"/>
        <v>285727</v>
      </c>
      <c r="G173" s="23">
        <v>11</v>
      </c>
      <c r="H173" s="107" t="s">
        <v>6</v>
      </c>
      <c r="I173" s="6">
        <v>981</v>
      </c>
      <c r="J173" s="6">
        <f t="shared" si="30"/>
        <v>10992</v>
      </c>
      <c r="K173" s="120">
        <f t="shared" si="31"/>
        <v>601156</v>
      </c>
      <c r="L173" s="23">
        <v>9</v>
      </c>
      <c r="M173" s="107" t="s">
        <v>29</v>
      </c>
      <c r="N173" s="6">
        <v>878</v>
      </c>
      <c r="O173" s="6">
        <f t="shared" si="32"/>
        <v>7536</v>
      </c>
      <c r="P173" s="120">
        <f t="shared" si="33"/>
        <v>271300</v>
      </c>
    </row>
    <row r="174" spans="1:16" ht="18.75" customHeight="1">
      <c r="A174" s="66" t="s">
        <v>31</v>
      </c>
      <c r="B174" s="102">
        <v>13</v>
      </c>
      <c r="C174" s="25" t="s">
        <v>29</v>
      </c>
      <c r="D174" s="7">
        <v>1433</v>
      </c>
      <c r="E174" s="6">
        <f t="shared" si="28"/>
        <v>8820</v>
      </c>
      <c r="F174" s="120">
        <f t="shared" si="29"/>
        <v>287160</v>
      </c>
      <c r="G174" s="102">
        <v>12</v>
      </c>
      <c r="H174" s="25" t="s">
        <v>89</v>
      </c>
      <c r="I174" s="7">
        <v>1444</v>
      </c>
      <c r="J174" s="6">
        <f t="shared" si="30"/>
        <v>12436</v>
      </c>
      <c r="K174" s="120">
        <f t="shared" si="31"/>
        <v>602600</v>
      </c>
      <c r="L174" s="23">
        <v>10</v>
      </c>
      <c r="M174" s="107" t="s">
        <v>29</v>
      </c>
      <c r="N174" s="7">
        <v>924</v>
      </c>
      <c r="O174" s="6">
        <f t="shared" si="32"/>
        <v>8460</v>
      </c>
      <c r="P174" s="120">
        <f t="shared" si="33"/>
        <v>272224</v>
      </c>
    </row>
    <row r="175" spans="1:16" ht="18.75" customHeight="1">
      <c r="A175" s="66" t="s">
        <v>44</v>
      </c>
      <c r="B175" s="102">
        <v>14</v>
      </c>
      <c r="C175" s="25" t="s">
        <v>29</v>
      </c>
      <c r="D175" s="7">
        <v>1610</v>
      </c>
      <c r="E175" s="6">
        <f t="shared" si="28"/>
        <v>10430</v>
      </c>
      <c r="F175" s="120">
        <f t="shared" si="29"/>
        <v>288770</v>
      </c>
      <c r="G175" s="102">
        <v>13</v>
      </c>
      <c r="H175" s="25" t="s">
        <v>89</v>
      </c>
      <c r="I175" s="7">
        <v>1246</v>
      </c>
      <c r="J175" s="6">
        <f t="shared" si="30"/>
        <v>13682</v>
      </c>
      <c r="K175" s="120">
        <f t="shared" si="31"/>
        <v>603846</v>
      </c>
      <c r="L175" s="71">
        <v>11</v>
      </c>
      <c r="M175" s="31" t="s">
        <v>29</v>
      </c>
      <c r="N175" s="74">
        <v>1492</v>
      </c>
      <c r="O175" s="68">
        <f t="shared" si="32"/>
        <v>9952</v>
      </c>
      <c r="P175" s="123">
        <f t="shared" si="33"/>
        <v>273716</v>
      </c>
    </row>
    <row r="176" spans="1:16" ht="18.75" customHeight="1">
      <c r="A176" s="66" t="s">
        <v>42</v>
      </c>
      <c r="B176" s="102">
        <v>15</v>
      </c>
      <c r="C176" s="107" t="s">
        <v>50</v>
      </c>
      <c r="D176" s="7">
        <v>903</v>
      </c>
      <c r="E176" s="6">
        <f t="shared" si="28"/>
        <v>11333</v>
      </c>
      <c r="F176" s="120">
        <f t="shared" si="29"/>
        <v>289673</v>
      </c>
      <c r="G176" s="102">
        <v>14</v>
      </c>
      <c r="H176" s="107" t="s">
        <v>6</v>
      </c>
      <c r="I176" s="7">
        <v>1848</v>
      </c>
      <c r="J176" s="6">
        <f t="shared" si="30"/>
        <v>15530</v>
      </c>
      <c r="K176" s="120">
        <f t="shared" si="31"/>
        <v>605694</v>
      </c>
      <c r="L176" s="23">
        <v>12</v>
      </c>
      <c r="M176" s="107" t="s">
        <v>29</v>
      </c>
      <c r="N176" s="7">
        <v>1374</v>
      </c>
      <c r="O176" s="6">
        <f t="shared" si="32"/>
        <v>11326</v>
      </c>
      <c r="P176" s="120">
        <f t="shared" si="33"/>
        <v>275090</v>
      </c>
    </row>
    <row r="177" spans="1:16" ht="18.75" customHeight="1">
      <c r="A177" s="66" t="s">
        <v>48</v>
      </c>
      <c r="B177" s="104">
        <v>16</v>
      </c>
      <c r="C177" s="115" t="s">
        <v>7</v>
      </c>
      <c r="D177" s="74">
        <v>415</v>
      </c>
      <c r="E177" s="68">
        <f t="shared" si="28"/>
        <v>11748</v>
      </c>
      <c r="F177" s="72">
        <f t="shared" si="29"/>
        <v>290088</v>
      </c>
      <c r="G177" s="104">
        <v>15</v>
      </c>
      <c r="H177" s="31" t="s">
        <v>29</v>
      </c>
      <c r="I177" s="74">
        <v>1845</v>
      </c>
      <c r="J177" s="68">
        <f t="shared" si="30"/>
        <v>17375</v>
      </c>
      <c r="K177" s="123">
        <f t="shared" si="31"/>
        <v>607539</v>
      </c>
      <c r="L177" s="71">
        <v>13</v>
      </c>
      <c r="M177" s="73" t="s">
        <v>29</v>
      </c>
      <c r="N177" s="74">
        <v>1743</v>
      </c>
      <c r="O177" s="68">
        <f t="shared" si="32"/>
        <v>13069</v>
      </c>
      <c r="P177" s="123">
        <f t="shared" si="33"/>
        <v>276833</v>
      </c>
    </row>
    <row r="178" spans="1:16" ht="18.75" customHeight="1">
      <c r="A178" s="142" t="s">
        <v>43</v>
      </c>
      <c r="B178" s="103">
        <v>17</v>
      </c>
      <c r="C178" s="31" t="s">
        <v>29</v>
      </c>
      <c r="D178" s="11">
        <v>1218</v>
      </c>
      <c r="E178" s="11">
        <f t="shared" si="28"/>
        <v>12966</v>
      </c>
      <c r="F178" s="72">
        <f t="shared" si="29"/>
        <v>291306</v>
      </c>
      <c r="G178" s="104">
        <v>16</v>
      </c>
      <c r="H178" s="115" t="s">
        <v>92</v>
      </c>
      <c r="I178" s="74">
        <v>1783</v>
      </c>
      <c r="J178" s="68">
        <f t="shared" si="30"/>
        <v>19158</v>
      </c>
      <c r="K178" s="72">
        <f t="shared" si="31"/>
        <v>609322</v>
      </c>
      <c r="L178" s="71">
        <v>14</v>
      </c>
      <c r="M178" s="115" t="s">
        <v>29</v>
      </c>
      <c r="N178" s="74">
        <v>2252</v>
      </c>
      <c r="O178" s="68">
        <f t="shared" si="32"/>
        <v>15321</v>
      </c>
      <c r="P178" s="72">
        <f t="shared" si="33"/>
        <v>279085</v>
      </c>
    </row>
    <row r="179" spans="1:16" ht="18.75" customHeight="1">
      <c r="A179" s="142" t="s">
        <v>45</v>
      </c>
      <c r="B179" s="23">
        <v>18</v>
      </c>
      <c r="C179" s="107" t="s">
        <v>29</v>
      </c>
      <c r="D179" s="6">
        <v>772</v>
      </c>
      <c r="E179" s="6">
        <f t="shared" si="28"/>
        <v>13738</v>
      </c>
      <c r="F179" s="120">
        <f t="shared" si="29"/>
        <v>292078</v>
      </c>
      <c r="G179" s="23">
        <v>17</v>
      </c>
      <c r="H179" s="107" t="s">
        <v>92</v>
      </c>
      <c r="I179" s="6">
        <v>614</v>
      </c>
      <c r="J179" s="6">
        <f t="shared" si="30"/>
        <v>19772</v>
      </c>
      <c r="K179" s="12">
        <f t="shared" si="31"/>
        <v>609936</v>
      </c>
      <c r="L179" s="23">
        <v>15</v>
      </c>
      <c r="M179" s="107" t="s">
        <v>76</v>
      </c>
      <c r="N179" s="6">
        <v>1698</v>
      </c>
      <c r="O179" s="6">
        <f t="shared" si="32"/>
        <v>17019</v>
      </c>
      <c r="P179" s="12">
        <f t="shared" si="33"/>
        <v>280783</v>
      </c>
    </row>
    <row r="180" spans="1:16" ht="18.75" customHeight="1">
      <c r="A180" s="66" t="s">
        <v>41</v>
      </c>
      <c r="B180" s="102">
        <v>19</v>
      </c>
      <c r="C180" s="107" t="s">
        <v>29</v>
      </c>
      <c r="D180" s="7">
        <v>819</v>
      </c>
      <c r="E180" s="6">
        <f t="shared" si="28"/>
        <v>14557</v>
      </c>
      <c r="F180" s="120">
        <f t="shared" si="29"/>
        <v>292897</v>
      </c>
      <c r="G180" s="23">
        <v>18</v>
      </c>
      <c r="H180" s="107" t="s">
        <v>29</v>
      </c>
      <c r="I180" s="6">
        <v>1164</v>
      </c>
      <c r="J180" s="6">
        <f t="shared" si="30"/>
        <v>20936</v>
      </c>
      <c r="K180" s="120">
        <f t="shared" si="31"/>
        <v>611100</v>
      </c>
      <c r="L180" s="23">
        <v>16</v>
      </c>
      <c r="M180" s="107" t="s">
        <v>29</v>
      </c>
      <c r="N180" s="6">
        <v>1078</v>
      </c>
      <c r="O180" s="6">
        <f t="shared" si="32"/>
        <v>18097</v>
      </c>
      <c r="P180" s="120">
        <f t="shared" si="33"/>
        <v>281861</v>
      </c>
    </row>
    <row r="181" spans="1:16" ht="18.75" customHeight="1">
      <c r="A181" s="66" t="s">
        <v>31</v>
      </c>
      <c r="B181" s="102">
        <v>20</v>
      </c>
      <c r="C181" s="107" t="s">
        <v>29</v>
      </c>
      <c r="D181" s="7">
        <v>947</v>
      </c>
      <c r="E181" s="6">
        <f t="shared" si="28"/>
        <v>15504</v>
      </c>
      <c r="F181" s="120">
        <f t="shared" si="29"/>
        <v>293844</v>
      </c>
      <c r="G181" s="102">
        <v>19</v>
      </c>
      <c r="H181" s="25" t="s">
        <v>62</v>
      </c>
      <c r="I181" s="7">
        <v>368</v>
      </c>
      <c r="J181" s="6">
        <f t="shared" si="30"/>
        <v>21304</v>
      </c>
      <c r="K181" s="120">
        <f t="shared" si="31"/>
        <v>611468</v>
      </c>
      <c r="L181" s="23">
        <v>17</v>
      </c>
      <c r="M181" s="107" t="s">
        <v>29</v>
      </c>
      <c r="N181" s="7">
        <v>1219</v>
      </c>
      <c r="O181" s="6">
        <f t="shared" si="32"/>
        <v>19316</v>
      </c>
      <c r="P181" s="120">
        <f t="shared" si="33"/>
        <v>283080</v>
      </c>
    </row>
    <row r="182" spans="1:16" ht="18.75" customHeight="1">
      <c r="A182" s="66" t="s">
        <v>44</v>
      </c>
      <c r="B182" s="102">
        <v>21</v>
      </c>
      <c r="C182" s="107" t="s">
        <v>29</v>
      </c>
      <c r="D182" s="7">
        <v>742</v>
      </c>
      <c r="E182" s="6">
        <f t="shared" si="28"/>
        <v>16246</v>
      </c>
      <c r="F182" s="120">
        <f t="shared" si="29"/>
        <v>294586</v>
      </c>
      <c r="G182" s="102">
        <v>20</v>
      </c>
      <c r="H182" s="107" t="s">
        <v>0</v>
      </c>
      <c r="I182" s="7">
        <v>581</v>
      </c>
      <c r="J182" s="6">
        <f t="shared" si="30"/>
        <v>21885</v>
      </c>
      <c r="K182" s="120">
        <f t="shared" si="31"/>
        <v>612049</v>
      </c>
      <c r="L182" s="23">
        <v>18</v>
      </c>
      <c r="M182" s="107" t="s">
        <v>29</v>
      </c>
      <c r="N182" s="7">
        <v>1007</v>
      </c>
      <c r="O182" s="6">
        <f t="shared" si="32"/>
        <v>20323</v>
      </c>
      <c r="P182" s="120">
        <f t="shared" si="33"/>
        <v>284087</v>
      </c>
    </row>
    <row r="183" spans="1:16" ht="18.75" customHeight="1">
      <c r="A183" s="66" t="s">
        <v>42</v>
      </c>
      <c r="B183" s="102">
        <v>22</v>
      </c>
      <c r="C183" s="107" t="s">
        <v>83</v>
      </c>
      <c r="D183" s="7">
        <v>751</v>
      </c>
      <c r="E183" s="6">
        <f t="shared" si="28"/>
        <v>16997</v>
      </c>
      <c r="F183" s="120">
        <f t="shared" si="29"/>
        <v>295337</v>
      </c>
      <c r="G183" s="102">
        <v>21</v>
      </c>
      <c r="H183" s="107" t="s">
        <v>97</v>
      </c>
      <c r="I183" s="7">
        <v>733</v>
      </c>
      <c r="J183" s="6">
        <f t="shared" si="30"/>
        <v>22618</v>
      </c>
      <c r="K183" s="120">
        <f t="shared" si="31"/>
        <v>612782</v>
      </c>
      <c r="L183" s="23">
        <v>19</v>
      </c>
      <c r="M183" s="107" t="s">
        <v>29</v>
      </c>
      <c r="N183" s="7">
        <v>874</v>
      </c>
      <c r="O183" s="6">
        <f t="shared" si="32"/>
        <v>21197</v>
      </c>
      <c r="P183" s="120">
        <f t="shared" si="33"/>
        <v>284961</v>
      </c>
    </row>
    <row r="184" spans="1:16" ht="18.75" customHeight="1">
      <c r="A184" s="142" t="s">
        <v>48</v>
      </c>
      <c r="B184" s="104">
        <v>23</v>
      </c>
      <c r="C184" s="115" t="s">
        <v>3</v>
      </c>
      <c r="D184" s="74">
        <v>1217</v>
      </c>
      <c r="E184" s="68">
        <f t="shared" si="28"/>
        <v>18214</v>
      </c>
      <c r="F184" s="72">
        <f t="shared" si="29"/>
        <v>296554</v>
      </c>
      <c r="G184" s="104">
        <v>22</v>
      </c>
      <c r="H184" s="115" t="s">
        <v>6</v>
      </c>
      <c r="I184" s="74">
        <v>1316</v>
      </c>
      <c r="J184" s="68">
        <f t="shared" si="30"/>
        <v>23934</v>
      </c>
      <c r="K184" s="123">
        <f t="shared" si="31"/>
        <v>614098</v>
      </c>
      <c r="L184" s="71">
        <v>20</v>
      </c>
      <c r="M184" s="115" t="s">
        <v>29</v>
      </c>
      <c r="N184" s="74">
        <v>1002</v>
      </c>
      <c r="O184" s="68">
        <f t="shared" si="32"/>
        <v>22199</v>
      </c>
      <c r="P184" s="123">
        <f t="shared" si="33"/>
        <v>285963</v>
      </c>
    </row>
    <row r="185" spans="1:16" ht="18.75" customHeight="1">
      <c r="A185" s="142" t="s">
        <v>43</v>
      </c>
      <c r="B185" s="103">
        <v>24</v>
      </c>
      <c r="C185" s="31" t="s">
        <v>84</v>
      </c>
      <c r="D185" s="11">
        <v>1667</v>
      </c>
      <c r="E185" s="11">
        <f t="shared" si="28"/>
        <v>19881</v>
      </c>
      <c r="F185" s="72">
        <f t="shared" si="29"/>
        <v>298221</v>
      </c>
      <c r="G185" s="104">
        <v>23</v>
      </c>
      <c r="H185" s="115" t="s">
        <v>6</v>
      </c>
      <c r="I185" s="74">
        <v>2250</v>
      </c>
      <c r="J185" s="68">
        <f t="shared" si="30"/>
        <v>26184</v>
      </c>
      <c r="K185" s="72">
        <f t="shared" si="31"/>
        <v>616348</v>
      </c>
      <c r="L185" s="71">
        <v>21</v>
      </c>
      <c r="M185" s="115" t="s">
        <v>29</v>
      </c>
      <c r="N185" s="74">
        <v>1758</v>
      </c>
      <c r="O185" s="68">
        <f t="shared" si="32"/>
        <v>23957</v>
      </c>
      <c r="P185" s="72">
        <f t="shared" si="33"/>
        <v>287721</v>
      </c>
    </row>
    <row r="186" spans="1:16" ht="18.75" customHeight="1">
      <c r="A186" s="142" t="s">
        <v>45</v>
      </c>
      <c r="B186" s="23">
        <v>25</v>
      </c>
      <c r="C186" s="25" t="s">
        <v>29</v>
      </c>
      <c r="D186" s="6">
        <v>563</v>
      </c>
      <c r="E186" s="6">
        <f t="shared" si="28"/>
        <v>20444</v>
      </c>
      <c r="F186" s="126">
        <f t="shared" si="29"/>
        <v>298784</v>
      </c>
      <c r="G186" s="23">
        <v>24</v>
      </c>
      <c r="H186" s="25" t="s">
        <v>29</v>
      </c>
      <c r="I186" s="6">
        <v>865</v>
      </c>
      <c r="J186" s="6">
        <f t="shared" si="30"/>
        <v>27049</v>
      </c>
      <c r="K186" s="12">
        <f t="shared" si="31"/>
        <v>617213</v>
      </c>
      <c r="L186" s="23">
        <v>22</v>
      </c>
      <c r="M186" s="25" t="s">
        <v>29</v>
      </c>
      <c r="N186" s="6">
        <v>591</v>
      </c>
      <c r="O186" s="6">
        <f t="shared" si="32"/>
        <v>24548</v>
      </c>
      <c r="P186" s="12">
        <f t="shared" si="33"/>
        <v>288312</v>
      </c>
    </row>
    <row r="187" spans="1:16" ht="18.75" customHeight="1">
      <c r="A187" s="66" t="s">
        <v>41</v>
      </c>
      <c r="B187" s="102">
        <v>26</v>
      </c>
      <c r="C187" s="149" t="s">
        <v>6</v>
      </c>
      <c r="D187" s="7">
        <v>611</v>
      </c>
      <c r="E187" s="28">
        <f t="shared" si="28"/>
        <v>21055</v>
      </c>
      <c r="F187" s="126">
        <f t="shared" si="29"/>
        <v>299395</v>
      </c>
      <c r="G187" s="23">
        <v>25</v>
      </c>
      <c r="H187" s="25" t="s">
        <v>57</v>
      </c>
      <c r="I187" s="6">
        <v>148</v>
      </c>
      <c r="J187" s="6">
        <f t="shared" si="30"/>
        <v>27197</v>
      </c>
      <c r="K187" s="126">
        <f t="shared" si="31"/>
        <v>617361</v>
      </c>
      <c r="L187" s="23">
        <v>23</v>
      </c>
      <c r="M187" s="25" t="s">
        <v>29</v>
      </c>
      <c r="N187" s="6">
        <v>715</v>
      </c>
      <c r="O187" s="6">
        <f t="shared" si="32"/>
        <v>25263</v>
      </c>
      <c r="P187" s="126">
        <f t="shared" si="33"/>
        <v>289027</v>
      </c>
    </row>
    <row r="188" spans="1:16" ht="18.75" customHeight="1">
      <c r="A188" s="110" t="s">
        <v>31</v>
      </c>
      <c r="B188" s="102">
        <v>27</v>
      </c>
      <c r="C188" s="149" t="s">
        <v>6</v>
      </c>
      <c r="D188" s="150">
        <v>814</v>
      </c>
      <c r="E188" s="28">
        <f t="shared" si="28"/>
        <v>21869</v>
      </c>
      <c r="F188" s="126">
        <f t="shared" si="29"/>
        <v>300209</v>
      </c>
      <c r="G188" s="102">
        <v>26</v>
      </c>
      <c r="H188" s="25" t="s">
        <v>29</v>
      </c>
      <c r="I188" s="7">
        <v>873</v>
      </c>
      <c r="J188" s="28">
        <f t="shared" si="30"/>
        <v>28070</v>
      </c>
      <c r="K188" s="126">
        <f t="shared" si="31"/>
        <v>618234</v>
      </c>
      <c r="L188" s="23">
        <v>24</v>
      </c>
      <c r="M188" s="25" t="s">
        <v>29</v>
      </c>
      <c r="N188" s="7">
        <v>618</v>
      </c>
      <c r="O188" s="28">
        <f t="shared" si="32"/>
        <v>25881</v>
      </c>
      <c r="P188" s="126">
        <f t="shared" si="33"/>
        <v>289645</v>
      </c>
    </row>
    <row r="189" spans="1:16" ht="18.75" customHeight="1">
      <c r="A189" s="97" t="s">
        <v>44</v>
      </c>
      <c r="B189" s="102">
        <v>28</v>
      </c>
      <c r="C189" s="107" t="s">
        <v>67</v>
      </c>
      <c r="D189" s="150">
        <v>525</v>
      </c>
      <c r="E189" s="28">
        <f t="shared" si="28"/>
        <v>22394</v>
      </c>
      <c r="F189" s="126">
        <f t="shared" si="29"/>
        <v>300734</v>
      </c>
      <c r="G189" s="102">
        <v>27</v>
      </c>
      <c r="H189" s="25" t="s">
        <v>29</v>
      </c>
      <c r="I189" s="150">
        <v>656</v>
      </c>
      <c r="J189" s="28">
        <f t="shared" si="30"/>
        <v>28726</v>
      </c>
      <c r="K189" s="126">
        <f t="shared" si="31"/>
        <v>618890</v>
      </c>
      <c r="L189" s="23">
        <v>25</v>
      </c>
      <c r="M189" s="25" t="s">
        <v>29</v>
      </c>
      <c r="N189" s="150">
        <v>822</v>
      </c>
      <c r="O189" s="28">
        <f t="shared" si="32"/>
        <v>26703</v>
      </c>
      <c r="P189" s="126">
        <f t="shared" si="33"/>
        <v>290467</v>
      </c>
    </row>
    <row r="190" spans="1:16" ht="18.75" customHeight="1">
      <c r="A190" s="96" t="s">
        <v>42</v>
      </c>
      <c r="B190" s="102">
        <v>29</v>
      </c>
      <c r="C190" s="149" t="s">
        <v>28</v>
      </c>
      <c r="D190" s="7">
        <v>761</v>
      </c>
      <c r="E190" s="28">
        <f t="shared" si="28"/>
        <v>23155</v>
      </c>
      <c r="F190" s="126">
        <f t="shared" si="29"/>
        <v>301495</v>
      </c>
      <c r="G190" s="102">
        <v>28</v>
      </c>
      <c r="H190" s="25" t="s">
        <v>29</v>
      </c>
      <c r="I190" s="150">
        <v>1010</v>
      </c>
      <c r="J190" s="28">
        <f t="shared" si="30"/>
        <v>29736</v>
      </c>
      <c r="K190" s="126">
        <f t="shared" si="31"/>
        <v>619900</v>
      </c>
      <c r="L190" s="23">
        <v>26</v>
      </c>
      <c r="M190" s="25" t="s">
        <v>29</v>
      </c>
      <c r="N190" s="150">
        <v>622</v>
      </c>
      <c r="O190" s="28">
        <f t="shared" si="32"/>
        <v>27325</v>
      </c>
      <c r="P190" s="126">
        <f t="shared" si="33"/>
        <v>291089</v>
      </c>
    </row>
    <row r="191" spans="1:16" ht="18.75" customHeight="1">
      <c r="A191" s="97" t="s">
        <v>48</v>
      </c>
      <c r="B191" s="137">
        <v>30</v>
      </c>
      <c r="C191" s="115" t="s">
        <v>6</v>
      </c>
      <c r="D191" s="74">
        <v>15376</v>
      </c>
      <c r="E191" s="68">
        <f t="shared" si="28"/>
        <v>38531</v>
      </c>
      <c r="F191" s="123">
        <f t="shared" si="29"/>
        <v>316871</v>
      </c>
      <c r="G191" s="104">
        <v>29</v>
      </c>
      <c r="H191" s="115" t="s">
        <v>50</v>
      </c>
      <c r="I191" s="74">
        <v>12015</v>
      </c>
      <c r="J191" s="133">
        <f t="shared" si="30"/>
        <v>41751</v>
      </c>
      <c r="K191" s="132">
        <f t="shared" si="31"/>
        <v>631915</v>
      </c>
      <c r="L191" s="71">
        <v>27</v>
      </c>
      <c r="M191" s="115" t="s">
        <v>6</v>
      </c>
      <c r="N191" s="74">
        <v>1517</v>
      </c>
      <c r="O191" s="133">
        <f t="shared" si="32"/>
        <v>28842</v>
      </c>
      <c r="P191" s="132">
        <f t="shared" si="33"/>
        <v>292606</v>
      </c>
    </row>
    <row r="192" spans="1:16" ht="18.75" customHeight="1">
      <c r="A192" s="97" t="s">
        <v>43</v>
      </c>
      <c r="B192" s="104">
        <v>31</v>
      </c>
      <c r="C192" s="115" t="s">
        <v>6</v>
      </c>
      <c r="D192" s="122">
        <v>13484</v>
      </c>
      <c r="E192" s="114">
        <f t="shared" si="28"/>
        <v>52015</v>
      </c>
      <c r="F192" s="132">
        <f t="shared" si="29"/>
        <v>330355</v>
      </c>
      <c r="G192" s="104">
        <v>30</v>
      </c>
      <c r="H192" s="115" t="s">
        <v>26</v>
      </c>
      <c r="I192" s="74">
        <v>8834</v>
      </c>
      <c r="J192" s="68">
        <f t="shared" si="30"/>
        <v>50585</v>
      </c>
      <c r="K192" s="123">
        <f t="shared" si="31"/>
        <v>640749</v>
      </c>
      <c r="L192" s="71">
        <v>28</v>
      </c>
      <c r="M192" s="115" t="s">
        <v>123</v>
      </c>
      <c r="N192" s="74">
        <v>1506</v>
      </c>
      <c r="O192" s="68">
        <f t="shared" si="32"/>
        <v>30348</v>
      </c>
      <c r="P192" s="123">
        <f t="shared" si="33"/>
        <v>294112</v>
      </c>
    </row>
    <row r="193" spans="1:16" ht="18.75" customHeight="1">
      <c r="A193" s="263" t="s">
        <v>17</v>
      </c>
      <c r="B193" s="208"/>
      <c r="C193" s="209"/>
      <c r="D193" s="210"/>
      <c r="E193" s="211"/>
      <c r="F193" s="212"/>
      <c r="G193" s="102">
        <v>31</v>
      </c>
      <c r="H193" s="107" t="s">
        <v>26</v>
      </c>
      <c r="I193" s="7">
        <v>416</v>
      </c>
      <c r="J193" s="127">
        <f>J192+I193</f>
        <v>51001</v>
      </c>
      <c r="K193" s="120">
        <f>SUM(K192+I193)</f>
        <v>641165</v>
      </c>
      <c r="L193" s="106">
        <v>29</v>
      </c>
      <c r="M193" s="196" t="s">
        <v>7</v>
      </c>
      <c r="N193" s="268">
        <v>143</v>
      </c>
      <c r="O193" s="81">
        <f>O192+N193</f>
        <v>30491</v>
      </c>
      <c r="P193" s="269">
        <f>SUM(P192+N193)</f>
        <v>294255</v>
      </c>
    </row>
    <row r="194" spans="1:16" ht="18.75" customHeight="1">
      <c r="A194" s="264"/>
      <c r="B194" s="208"/>
      <c r="C194" s="209"/>
      <c r="D194" s="210"/>
      <c r="E194" s="211"/>
      <c r="F194" s="212"/>
      <c r="G194" s="250"/>
      <c r="H194" s="251"/>
      <c r="I194" s="266"/>
      <c r="J194" s="253"/>
      <c r="K194" s="254"/>
      <c r="L194" s="106">
        <v>30</v>
      </c>
      <c r="M194" s="196" t="s">
        <v>29</v>
      </c>
      <c r="N194" s="268">
        <v>795</v>
      </c>
      <c r="O194" s="81">
        <f>O193+N194</f>
        <v>31286</v>
      </c>
      <c r="P194" s="269">
        <f>SUM(P193+N194)</f>
        <v>295050</v>
      </c>
    </row>
    <row r="195" spans="1:16" ht="18.75" customHeight="1" thickBot="1">
      <c r="A195" s="265"/>
      <c r="B195" s="235"/>
      <c r="C195" s="219"/>
      <c r="D195" s="236"/>
      <c r="E195" s="236"/>
      <c r="F195" s="207"/>
      <c r="G195" s="255"/>
      <c r="H195" s="256"/>
      <c r="I195" s="267"/>
      <c r="J195" s="236"/>
      <c r="K195" s="258"/>
      <c r="L195" s="128">
        <v>31</v>
      </c>
      <c r="M195" s="129" t="s">
        <v>29</v>
      </c>
      <c r="N195" s="152">
        <v>648</v>
      </c>
      <c r="O195" s="117">
        <f>O194+N195</f>
        <v>31934</v>
      </c>
      <c r="P195" s="131">
        <f>SUM(P194+N195)</f>
        <v>295698</v>
      </c>
    </row>
    <row r="196" spans="1:16" ht="18.75" customHeight="1" thickBot="1">
      <c r="A196" s="94" t="s">
        <v>5</v>
      </c>
      <c r="B196" s="88"/>
      <c r="C196" s="84"/>
      <c r="D196" s="84">
        <f>SUM(D162:D195)</f>
        <v>52015</v>
      </c>
      <c r="E196" s="82"/>
      <c r="F196" s="85"/>
      <c r="G196" s="76"/>
      <c r="H196" s="77"/>
      <c r="I196" s="34">
        <f>SUM(I162:I195)</f>
        <v>51001</v>
      </c>
      <c r="J196" s="78"/>
      <c r="K196" s="79"/>
      <c r="L196" s="76"/>
      <c r="M196" s="77"/>
      <c r="N196" s="34">
        <f>SUM(N162:N195)</f>
        <v>31934</v>
      </c>
      <c r="O196" s="78"/>
      <c r="P196" s="79"/>
    </row>
    <row r="197" spans="1:16" ht="18.75" customHeight="1">
      <c r="A197" s="1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 ht="18.75" customHeight="1">
      <c r="A198" s="1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 ht="18.75" customHeight="1" thickBot="1">
      <c r="A199" s="101" t="s">
        <v>9</v>
      </c>
    </row>
    <row r="200" spans="1:16" ht="18.75" customHeight="1">
      <c r="A200" s="17" t="s">
        <v>85</v>
      </c>
      <c r="B200" s="332" t="s">
        <v>51</v>
      </c>
      <c r="C200" s="333"/>
      <c r="D200" s="333"/>
      <c r="E200" s="333"/>
      <c r="F200" s="334"/>
      <c r="G200" s="332" t="s">
        <v>72</v>
      </c>
      <c r="H200" s="333"/>
      <c r="I200" s="333"/>
      <c r="J200" s="333"/>
      <c r="K200" s="334"/>
      <c r="L200" s="332" t="s">
        <v>117</v>
      </c>
      <c r="M200" s="333"/>
      <c r="N200" s="333"/>
      <c r="O200" s="333"/>
      <c r="P200" s="334"/>
    </row>
    <row r="201" spans="1:16" ht="18.75" customHeight="1" thickBot="1">
      <c r="A201" s="18" t="s">
        <v>12</v>
      </c>
      <c r="B201" s="18" t="s">
        <v>14</v>
      </c>
      <c r="C201" s="15" t="s">
        <v>15</v>
      </c>
      <c r="D201" s="4" t="s">
        <v>16</v>
      </c>
      <c r="E201" s="3" t="s">
        <v>24</v>
      </c>
      <c r="F201" s="5" t="s">
        <v>10</v>
      </c>
      <c r="G201" s="18" t="s">
        <v>14</v>
      </c>
      <c r="H201" s="15" t="s">
        <v>15</v>
      </c>
      <c r="I201" s="4" t="s">
        <v>16</v>
      </c>
      <c r="J201" s="3" t="s">
        <v>24</v>
      </c>
      <c r="K201" s="5" t="s">
        <v>10</v>
      </c>
      <c r="L201" s="18" t="s">
        <v>14</v>
      </c>
      <c r="M201" s="15" t="s">
        <v>15</v>
      </c>
      <c r="N201" s="4" t="s">
        <v>16</v>
      </c>
      <c r="O201" s="3" t="s">
        <v>24</v>
      </c>
      <c r="P201" s="5" t="s">
        <v>10</v>
      </c>
    </row>
    <row r="202" spans="1:16" ht="18.75" customHeight="1">
      <c r="A202" s="142" t="s">
        <v>45</v>
      </c>
      <c r="B202" s="23">
        <v>1</v>
      </c>
      <c r="C202" s="25" t="s">
        <v>7</v>
      </c>
      <c r="D202" s="6">
        <v>200</v>
      </c>
      <c r="E202" s="6">
        <f>D202</f>
        <v>200</v>
      </c>
      <c r="F202" s="120">
        <f>F192+D202</f>
        <v>330555</v>
      </c>
      <c r="G202" s="86"/>
      <c r="H202" s="89"/>
      <c r="I202" s="37"/>
      <c r="J202" s="38"/>
      <c r="K202" s="12">
        <f>K193</f>
        <v>641165</v>
      </c>
      <c r="L202" s="222"/>
      <c r="M202" s="223"/>
      <c r="N202" s="224"/>
      <c r="O202" s="225"/>
      <c r="P202" s="270"/>
    </row>
    <row r="203" spans="1:16" ht="18.75" customHeight="1">
      <c r="A203" s="66" t="s">
        <v>41</v>
      </c>
      <c r="B203" s="102">
        <v>2</v>
      </c>
      <c r="C203" s="107" t="s">
        <v>6</v>
      </c>
      <c r="D203" s="7">
        <v>364</v>
      </c>
      <c r="E203" s="6">
        <f t="shared" ref="E203:E229" si="34">E202+D203</f>
        <v>564</v>
      </c>
      <c r="F203" s="120">
        <f t="shared" ref="F203:F228" si="35">SUM(F202+D203)</f>
        <v>330919</v>
      </c>
      <c r="G203" s="23">
        <v>1</v>
      </c>
      <c r="H203" s="25" t="s">
        <v>30</v>
      </c>
      <c r="I203" s="6">
        <v>110</v>
      </c>
      <c r="J203" s="6">
        <f>I203</f>
        <v>110</v>
      </c>
      <c r="K203" s="120">
        <f>K202+I203</f>
        <v>641275</v>
      </c>
      <c r="L203" s="229"/>
      <c r="M203" s="230"/>
      <c r="N203" s="224"/>
      <c r="O203" s="224"/>
      <c r="P203" s="271"/>
    </row>
    <row r="204" spans="1:16" ht="18.75" customHeight="1">
      <c r="A204" s="66" t="s">
        <v>31</v>
      </c>
      <c r="B204" s="102">
        <v>3</v>
      </c>
      <c r="C204" s="107" t="s">
        <v>0</v>
      </c>
      <c r="D204" s="7">
        <v>133</v>
      </c>
      <c r="E204" s="6">
        <f t="shared" si="34"/>
        <v>697</v>
      </c>
      <c r="F204" s="120">
        <f t="shared" si="35"/>
        <v>331052</v>
      </c>
      <c r="G204" s="102">
        <v>2</v>
      </c>
      <c r="H204" s="107" t="s">
        <v>6</v>
      </c>
      <c r="I204" s="7">
        <v>258</v>
      </c>
      <c r="J204" s="6">
        <f t="shared" ref="J204:J230" si="36">J203+I204</f>
        <v>368</v>
      </c>
      <c r="K204" s="120">
        <f t="shared" ref="K204:K229" si="37">SUM(K203+I204)</f>
        <v>641533</v>
      </c>
      <c r="L204" s="244"/>
      <c r="M204" s="262"/>
      <c r="N204" s="231"/>
      <c r="O204" s="224"/>
      <c r="P204" s="12">
        <f>P195</f>
        <v>295698</v>
      </c>
    </row>
    <row r="205" spans="1:16" ht="18.75" customHeight="1">
      <c r="A205" s="66" t="s">
        <v>44</v>
      </c>
      <c r="B205" s="102">
        <v>4</v>
      </c>
      <c r="C205" s="25" t="s">
        <v>25</v>
      </c>
      <c r="D205" s="7">
        <v>97</v>
      </c>
      <c r="E205" s="6">
        <f t="shared" si="34"/>
        <v>794</v>
      </c>
      <c r="F205" s="120">
        <f t="shared" si="35"/>
        <v>331149</v>
      </c>
      <c r="G205" s="102">
        <v>3</v>
      </c>
      <c r="H205" s="25" t="s">
        <v>11</v>
      </c>
      <c r="I205" s="7">
        <v>129</v>
      </c>
      <c r="J205" s="6">
        <f t="shared" si="36"/>
        <v>497</v>
      </c>
      <c r="K205" s="120">
        <f t="shared" si="37"/>
        <v>641662</v>
      </c>
      <c r="L205" s="102">
        <v>1</v>
      </c>
      <c r="M205" s="107" t="s">
        <v>6</v>
      </c>
      <c r="N205" s="7">
        <v>200</v>
      </c>
      <c r="O205" s="6">
        <f>O204+N205</f>
        <v>200</v>
      </c>
      <c r="P205" s="120">
        <f>SUM(P204+N205)</f>
        <v>295898</v>
      </c>
    </row>
    <row r="206" spans="1:16" ht="18.75" customHeight="1">
      <c r="A206" s="66" t="s">
        <v>42</v>
      </c>
      <c r="B206" s="102">
        <v>5</v>
      </c>
      <c r="C206" s="107" t="s">
        <v>0</v>
      </c>
      <c r="D206" s="7">
        <v>360</v>
      </c>
      <c r="E206" s="6">
        <f t="shared" si="34"/>
        <v>1154</v>
      </c>
      <c r="F206" s="120">
        <f t="shared" si="35"/>
        <v>331509</v>
      </c>
      <c r="G206" s="102">
        <v>4</v>
      </c>
      <c r="H206" s="107" t="s">
        <v>6</v>
      </c>
      <c r="I206" s="7">
        <v>338</v>
      </c>
      <c r="J206" s="6">
        <f t="shared" si="36"/>
        <v>835</v>
      </c>
      <c r="K206" s="120">
        <f t="shared" si="37"/>
        <v>642000</v>
      </c>
      <c r="L206" s="102">
        <v>2</v>
      </c>
      <c r="M206" s="107" t="s">
        <v>29</v>
      </c>
      <c r="N206" s="7">
        <v>354</v>
      </c>
      <c r="O206" s="6">
        <f>O205+N206</f>
        <v>554</v>
      </c>
      <c r="P206" s="120">
        <f>SUM(P205+N206)</f>
        <v>296252</v>
      </c>
    </row>
    <row r="207" spans="1:16" ht="18.75" customHeight="1">
      <c r="A207" s="66" t="s">
        <v>48</v>
      </c>
      <c r="B207" s="104">
        <v>6</v>
      </c>
      <c r="C207" s="115" t="s">
        <v>0</v>
      </c>
      <c r="D207" s="74">
        <v>1075</v>
      </c>
      <c r="E207" s="68">
        <f t="shared" si="34"/>
        <v>2229</v>
      </c>
      <c r="F207" s="72">
        <f t="shared" si="35"/>
        <v>332584</v>
      </c>
      <c r="G207" s="104">
        <v>5</v>
      </c>
      <c r="H207" s="115" t="s">
        <v>29</v>
      </c>
      <c r="I207" s="74">
        <v>1744</v>
      </c>
      <c r="J207" s="68">
        <f t="shared" si="36"/>
        <v>2579</v>
      </c>
      <c r="K207" s="123">
        <f t="shared" si="37"/>
        <v>643744</v>
      </c>
      <c r="L207" s="104">
        <v>3</v>
      </c>
      <c r="M207" s="115" t="s">
        <v>80</v>
      </c>
      <c r="N207" s="74">
        <v>983</v>
      </c>
      <c r="O207" s="68">
        <f t="shared" ref="O207:O230" si="38">O206+N207</f>
        <v>1537</v>
      </c>
      <c r="P207" s="123">
        <f t="shared" ref="P207:P229" si="39">SUM(P206+N207)</f>
        <v>297235</v>
      </c>
    </row>
    <row r="208" spans="1:16" ht="18.75" customHeight="1">
      <c r="A208" s="142" t="s">
        <v>43</v>
      </c>
      <c r="B208" s="103">
        <v>7</v>
      </c>
      <c r="C208" s="73" t="s">
        <v>6</v>
      </c>
      <c r="D208" s="11">
        <v>1614</v>
      </c>
      <c r="E208" s="11">
        <f t="shared" si="34"/>
        <v>3843</v>
      </c>
      <c r="F208" s="67">
        <f t="shared" si="35"/>
        <v>334198</v>
      </c>
      <c r="G208" s="104">
        <v>6</v>
      </c>
      <c r="H208" s="115" t="s">
        <v>7</v>
      </c>
      <c r="I208" s="74">
        <v>367</v>
      </c>
      <c r="J208" s="68">
        <f t="shared" si="36"/>
        <v>2946</v>
      </c>
      <c r="K208" s="72">
        <f t="shared" si="37"/>
        <v>644111</v>
      </c>
      <c r="L208" s="104">
        <v>4</v>
      </c>
      <c r="M208" s="115" t="s">
        <v>69</v>
      </c>
      <c r="N208" s="74">
        <v>824</v>
      </c>
      <c r="O208" s="68">
        <f t="shared" si="38"/>
        <v>2361</v>
      </c>
      <c r="P208" s="72">
        <f t="shared" si="39"/>
        <v>298059</v>
      </c>
    </row>
    <row r="209" spans="1:16" ht="18.75" customHeight="1">
      <c r="A209" s="142" t="s">
        <v>45</v>
      </c>
      <c r="B209" s="23">
        <v>8</v>
      </c>
      <c r="C209" s="107" t="s">
        <v>6</v>
      </c>
      <c r="D209" s="6">
        <v>332</v>
      </c>
      <c r="E209" s="6">
        <f t="shared" si="34"/>
        <v>4175</v>
      </c>
      <c r="F209" s="120">
        <f t="shared" si="35"/>
        <v>334530</v>
      </c>
      <c r="G209" s="23">
        <v>7</v>
      </c>
      <c r="H209" s="107" t="s">
        <v>0</v>
      </c>
      <c r="I209" s="6">
        <v>347</v>
      </c>
      <c r="J209" s="6">
        <f t="shared" si="36"/>
        <v>3293</v>
      </c>
      <c r="K209" s="12">
        <f t="shared" si="37"/>
        <v>644458</v>
      </c>
      <c r="L209" s="102">
        <v>5</v>
      </c>
      <c r="M209" s="25" t="s">
        <v>30</v>
      </c>
      <c r="N209" s="6">
        <v>94</v>
      </c>
      <c r="O209" s="6">
        <f t="shared" si="38"/>
        <v>2455</v>
      </c>
      <c r="P209" s="12">
        <f t="shared" si="39"/>
        <v>298153</v>
      </c>
    </row>
    <row r="210" spans="1:16" ht="18.75" customHeight="1">
      <c r="A210" s="66" t="s">
        <v>41</v>
      </c>
      <c r="B210" s="102">
        <v>9</v>
      </c>
      <c r="C210" s="107" t="s">
        <v>6</v>
      </c>
      <c r="D210" s="7">
        <v>270</v>
      </c>
      <c r="E210" s="6">
        <f t="shared" si="34"/>
        <v>4445</v>
      </c>
      <c r="F210" s="120">
        <f t="shared" si="35"/>
        <v>334800</v>
      </c>
      <c r="G210" s="23">
        <v>8</v>
      </c>
      <c r="H210" s="25" t="s">
        <v>30</v>
      </c>
      <c r="I210" s="6">
        <v>106</v>
      </c>
      <c r="J210" s="6">
        <f t="shared" si="36"/>
        <v>3399</v>
      </c>
      <c r="K210" s="120">
        <f t="shared" si="37"/>
        <v>644564</v>
      </c>
      <c r="L210" s="102">
        <v>6</v>
      </c>
      <c r="M210" s="25" t="s">
        <v>69</v>
      </c>
      <c r="N210" s="6">
        <v>284</v>
      </c>
      <c r="O210" s="6">
        <f t="shared" si="38"/>
        <v>2739</v>
      </c>
      <c r="P210" s="120">
        <f t="shared" si="39"/>
        <v>298437</v>
      </c>
    </row>
    <row r="211" spans="1:16" ht="18.75" customHeight="1">
      <c r="A211" s="66" t="s">
        <v>31</v>
      </c>
      <c r="B211" s="102">
        <v>10</v>
      </c>
      <c r="C211" s="107" t="s">
        <v>6</v>
      </c>
      <c r="D211" s="7">
        <v>325</v>
      </c>
      <c r="E211" s="6">
        <f t="shared" si="34"/>
        <v>4770</v>
      </c>
      <c r="F211" s="120">
        <f t="shared" si="35"/>
        <v>335125</v>
      </c>
      <c r="G211" s="102">
        <v>9</v>
      </c>
      <c r="H211" s="25" t="s">
        <v>25</v>
      </c>
      <c r="I211" s="7">
        <v>91</v>
      </c>
      <c r="J211" s="6">
        <f t="shared" si="36"/>
        <v>3490</v>
      </c>
      <c r="K211" s="120">
        <f t="shared" si="37"/>
        <v>644655</v>
      </c>
      <c r="L211" s="102">
        <v>7</v>
      </c>
      <c r="M211" s="25" t="s">
        <v>69</v>
      </c>
      <c r="N211" s="7">
        <v>278</v>
      </c>
      <c r="O211" s="6">
        <f t="shared" si="38"/>
        <v>3017</v>
      </c>
      <c r="P211" s="120">
        <f t="shared" si="39"/>
        <v>298715</v>
      </c>
    </row>
    <row r="212" spans="1:16" ht="18.75" customHeight="1">
      <c r="A212" s="66" t="s">
        <v>44</v>
      </c>
      <c r="B212" s="102">
        <v>11</v>
      </c>
      <c r="C212" s="107" t="s">
        <v>6</v>
      </c>
      <c r="D212" s="7">
        <v>221</v>
      </c>
      <c r="E212" s="6">
        <f t="shared" si="34"/>
        <v>4991</v>
      </c>
      <c r="F212" s="120">
        <f t="shared" si="35"/>
        <v>335346</v>
      </c>
      <c r="G212" s="102">
        <v>10</v>
      </c>
      <c r="H212" s="25" t="s">
        <v>30</v>
      </c>
      <c r="I212" s="7">
        <v>265</v>
      </c>
      <c r="J212" s="6">
        <f t="shared" si="36"/>
        <v>3755</v>
      </c>
      <c r="K212" s="120">
        <f t="shared" si="37"/>
        <v>644920</v>
      </c>
      <c r="L212" s="102">
        <v>8</v>
      </c>
      <c r="M212" s="25" t="s">
        <v>76</v>
      </c>
      <c r="N212" s="7">
        <v>315</v>
      </c>
      <c r="O212" s="6">
        <f t="shared" si="38"/>
        <v>3332</v>
      </c>
      <c r="P212" s="120">
        <f t="shared" si="39"/>
        <v>299030</v>
      </c>
    </row>
    <row r="213" spans="1:16" ht="18.75" customHeight="1">
      <c r="A213" s="66" t="s">
        <v>42</v>
      </c>
      <c r="B213" s="102">
        <v>12</v>
      </c>
      <c r="C213" s="107" t="s">
        <v>6</v>
      </c>
      <c r="D213" s="7">
        <v>291</v>
      </c>
      <c r="E213" s="6">
        <f t="shared" si="34"/>
        <v>5282</v>
      </c>
      <c r="F213" s="120">
        <f t="shared" si="35"/>
        <v>335637</v>
      </c>
      <c r="G213" s="102">
        <v>11</v>
      </c>
      <c r="H213" s="107" t="s">
        <v>6</v>
      </c>
      <c r="I213" s="7">
        <v>445</v>
      </c>
      <c r="J213" s="6">
        <f t="shared" si="36"/>
        <v>4200</v>
      </c>
      <c r="K213" s="120">
        <f t="shared" si="37"/>
        <v>645365</v>
      </c>
      <c r="L213" s="102">
        <v>9</v>
      </c>
      <c r="M213" s="107" t="s">
        <v>29</v>
      </c>
      <c r="N213" s="7">
        <v>364</v>
      </c>
      <c r="O213" s="6">
        <f t="shared" si="38"/>
        <v>3696</v>
      </c>
      <c r="P213" s="120">
        <f t="shared" si="39"/>
        <v>299394</v>
      </c>
    </row>
    <row r="214" spans="1:16" ht="18.75" customHeight="1">
      <c r="A214" s="66" t="s">
        <v>48</v>
      </c>
      <c r="B214" s="104">
        <v>13</v>
      </c>
      <c r="C214" s="115" t="s">
        <v>6</v>
      </c>
      <c r="D214" s="74">
        <v>2390</v>
      </c>
      <c r="E214" s="68">
        <f t="shared" si="34"/>
        <v>7672</v>
      </c>
      <c r="F214" s="72">
        <f t="shared" si="35"/>
        <v>338027</v>
      </c>
      <c r="G214" s="104">
        <v>12</v>
      </c>
      <c r="H214" s="115" t="s">
        <v>6</v>
      </c>
      <c r="I214" s="74">
        <v>1615</v>
      </c>
      <c r="J214" s="68">
        <f t="shared" si="36"/>
        <v>5815</v>
      </c>
      <c r="K214" s="123">
        <f t="shared" si="37"/>
        <v>646980</v>
      </c>
      <c r="L214" s="104">
        <v>10</v>
      </c>
      <c r="M214" s="115" t="s">
        <v>6</v>
      </c>
      <c r="N214" s="74">
        <v>1636</v>
      </c>
      <c r="O214" s="68">
        <f t="shared" si="38"/>
        <v>5332</v>
      </c>
      <c r="P214" s="123">
        <f t="shared" si="39"/>
        <v>301030</v>
      </c>
    </row>
    <row r="215" spans="1:16" ht="18.75" customHeight="1">
      <c r="A215" s="142" t="s">
        <v>43</v>
      </c>
      <c r="B215" s="103">
        <v>14</v>
      </c>
      <c r="C215" s="115" t="s">
        <v>6</v>
      </c>
      <c r="D215" s="11">
        <v>7003</v>
      </c>
      <c r="E215" s="11">
        <f t="shared" si="34"/>
        <v>14675</v>
      </c>
      <c r="F215" s="67">
        <f t="shared" si="35"/>
        <v>345030</v>
      </c>
      <c r="G215" s="104">
        <v>13</v>
      </c>
      <c r="H215" s="115" t="s">
        <v>6</v>
      </c>
      <c r="I215" s="74">
        <v>1738</v>
      </c>
      <c r="J215" s="68">
        <f t="shared" si="36"/>
        <v>7553</v>
      </c>
      <c r="K215" s="72">
        <f t="shared" si="37"/>
        <v>648718</v>
      </c>
      <c r="L215" s="104">
        <v>11</v>
      </c>
      <c r="M215" s="115" t="s">
        <v>124</v>
      </c>
      <c r="N215" s="74">
        <v>1983</v>
      </c>
      <c r="O215" s="68">
        <f t="shared" si="38"/>
        <v>7315</v>
      </c>
      <c r="P215" s="72">
        <f t="shared" si="39"/>
        <v>303013</v>
      </c>
    </row>
    <row r="216" spans="1:16" ht="18.75" customHeight="1">
      <c r="A216" s="142" t="s">
        <v>45</v>
      </c>
      <c r="B216" s="103">
        <v>15</v>
      </c>
      <c r="C216" s="31" t="s">
        <v>6</v>
      </c>
      <c r="D216" s="11">
        <v>5741</v>
      </c>
      <c r="E216" s="11">
        <f t="shared" si="34"/>
        <v>20416</v>
      </c>
      <c r="F216" s="67">
        <f t="shared" si="35"/>
        <v>350771</v>
      </c>
      <c r="G216" s="23">
        <v>14</v>
      </c>
      <c r="H216" s="107" t="s">
        <v>6</v>
      </c>
      <c r="I216" s="6">
        <v>402</v>
      </c>
      <c r="J216" s="6">
        <f t="shared" si="36"/>
        <v>7955</v>
      </c>
      <c r="K216" s="12">
        <f t="shared" si="37"/>
        <v>649120</v>
      </c>
      <c r="L216" s="102">
        <v>12</v>
      </c>
      <c r="M216" s="107" t="s">
        <v>47</v>
      </c>
      <c r="N216" s="6">
        <v>215</v>
      </c>
      <c r="O216" s="6">
        <f t="shared" si="38"/>
        <v>7530</v>
      </c>
      <c r="P216" s="12">
        <f t="shared" si="39"/>
        <v>303228</v>
      </c>
    </row>
    <row r="217" spans="1:16" ht="18.75" customHeight="1">
      <c r="A217" s="142" t="s">
        <v>41</v>
      </c>
      <c r="B217" s="23">
        <v>16</v>
      </c>
      <c r="C217" s="25" t="s">
        <v>29</v>
      </c>
      <c r="D217" s="6">
        <v>357</v>
      </c>
      <c r="E217" s="6">
        <f t="shared" si="34"/>
        <v>20773</v>
      </c>
      <c r="F217" s="120">
        <f t="shared" si="35"/>
        <v>351128</v>
      </c>
      <c r="G217" s="23">
        <v>15</v>
      </c>
      <c r="H217" s="107" t="s">
        <v>6</v>
      </c>
      <c r="I217" s="6">
        <v>310</v>
      </c>
      <c r="J217" s="6">
        <f t="shared" si="36"/>
        <v>8265</v>
      </c>
      <c r="K217" s="12">
        <f t="shared" si="37"/>
        <v>649430</v>
      </c>
      <c r="L217" s="102">
        <v>13</v>
      </c>
      <c r="M217" s="107" t="s">
        <v>59</v>
      </c>
      <c r="N217" s="6">
        <v>50</v>
      </c>
      <c r="O217" s="6">
        <f t="shared" si="38"/>
        <v>7580</v>
      </c>
      <c r="P217" s="12">
        <f t="shared" si="39"/>
        <v>303278</v>
      </c>
    </row>
    <row r="218" spans="1:16" ht="18.75" customHeight="1">
      <c r="A218" s="110" t="s">
        <v>31</v>
      </c>
      <c r="B218" s="102">
        <v>17</v>
      </c>
      <c r="C218" s="107" t="s">
        <v>6</v>
      </c>
      <c r="D218" s="7">
        <v>562</v>
      </c>
      <c r="E218" s="6">
        <f t="shared" si="34"/>
        <v>21335</v>
      </c>
      <c r="F218" s="120">
        <f t="shared" si="35"/>
        <v>351690</v>
      </c>
      <c r="G218" s="23">
        <v>16</v>
      </c>
      <c r="H218" s="25" t="s">
        <v>25</v>
      </c>
      <c r="I218" s="6">
        <v>109</v>
      </c>
      <c r="J218" s="6">
        <f t="shared" si="36"/>
        <v>8374</v>
      </c>
      <c r="K218" s="120">
        <f t="shared" si="37"/>
        <v>649539</v>
      </c>
      <c r="L218" s="102">
        <v>14</v>
      </c>
      <c r="M218" s="25" t="s">
        <v>30</v>
      </c>
      <c r="N218" s="6">
        <v>188</v>
      </c>
      <c r="O218" s="6">
        <f t="shared" si="38"/>
        <v>7768</v>
      </c>
      <c r="P218" s="120">
        <f t="shared" si="39"/>
        <v>303466</v>
      </c>
    </row>
    <row r="219" spans="1:16" ht="18.75" customHeight="1">
      <c r="A219" s="66" t="s">
        <v>44</v>
      </c>
      <c r="B219" s="102">
        <v>18</v>
      </c>
      <c r="C219" s="107" t="s">
        <v>6</v>
      </c>
      <c r="D219" s="7">
        <v>347</v>
      </c>
      <c r="E219" s="6">
        <f t="shared" si="34"/>
        <v>21682</v>
      </c>
      <c r="F219" s="120">
        <f t="shared" si="35"/>
        <v>352037</v>
      </c>
      <c r="G219" s="102">
        <v>17</v>
      </c>
      <c r="H219" s="25" t="s">
        <v>25</v>
      </c>
      <c r="I219" s="7">
        <v>161</v>
      </c>
      <c r="J219" s="6">
        <f t="shared" si="36"/>
        <v>8535</v>
      </c>
      <c r="K219" s="120">
        <f t="shared" si="37"/>
        <v>649700</v>
      </c>
      <c r="L219" s="102">
        <v>15</v>
      </c>
      <c r="M219" s="25" t="s">
        <v>47</v>
      </c>
      <c r="N219" s="7">
        <v>246</v>
      </c>
      <c r="O219" s="6">
        <f t="shared" si="38"/>
        <v>8014</v>
      </c>
      <c r="P219" s="120">
        <f t="shared" si="39"/>
        <v>303712</v>
      </c>
    </row>
    <row r="220" spans="1:16" ht="18.75" customHeight="1">
      <c r="A220" s="142" t="s">
        <v>42</v>
      </c>
      <c r="B220" s="102">
        <v>19</v>
      </c>
      <c r="C220" s="107" t="s">
        <v>0</v>
      </c>
      <c r="D220" s="7">
        <v>388</v>
      </c>
      <c r="E220" s="6">
        <f t="shared" si="34"/>
        <v>22070</v>
      </c>
      <c r="F220" s="120">
        <f t="shared" si="35"/>
        <v>352425</v>
      </c>
      <c r="G220" s="102">
        <v>18</v>
      </c>
      <c r="H220" s="107" t="s">
        <v>6</v>
      </c>
      <c r="I220" s="7">
        <v>326</v>
      </c>
      <c r="J220" s="6">
        <f t="shared" si="36"/>
        <v>8861</v>
      </c>
      <c r="K220" s="120">
        <f t="shared" si="37"/>
        <v>650026</v>
      </c>
      <c r="L220" s="102">
        <v>16</v>
      </c>
      <c r="M220" s="107" t="s">
        <v>69</v>
      </c>
      <c r="N220" s="7">
        <v>359</v>
      </c>
      <c r="O220" s="6">
        <f t="shared" si="38"/>
        <v>8373</v>
      </c>
      <c r="P220" s="120">
        <f t="shared" si="39"/>
        <v>304071</v>
      </c>
    </row>
    <row r="221" spans="1:16" ht="18.75" customHeight="1">
      <c r="A221" s="110" t="s">
        <v>48</v>
      </c>
      <c r="B221" s="104">
        <v>20</v>
      </c>
      <c r="C221" s="115" t="s">
        <v>0</v>
      </c>
      <c r="D221" s="74">
        <v>1272</v>
      </c>
      <c r="E221" s="68">
        <f t="shared" si="34"/>
        <v>23342</v>
      </c>
      <c r="F221" s="72">
        <f t="shared" si="35"/>
        <v>353697</v>
      </c>
      <c r="G221" s="104">
        <v>19</v>
      </c>
      <c r="H221" s="115" t="s">
        <v>6</v>
      </c>
      <c r="I221" s="74">
        <v>1918</v>
      </c>
      <c r="J221" s="68">
        <f t="shared" si="36"/>
        <v>10779</v>
      </c>
      <c r="K221" s="123">
        <f t="shared" si="37"/>
        <v>651944</v>
      </c>
      <c r="L221" s="104">
        <v>17</v>
      </c>
      <c r="M221" s="115" t="s">
        <v>76</v>
      </c>
      <c r="N221" s="74">
        <v>3822</v>
      </c>
      <c r="O221" s="68">
        <f t="shared" si="38"/>
        <v>12195</v>
      </c>
      <c r="P221" s="123">
        <f t="shared" si="39"/>
        <v>307893</v>
      </c>
    </row>
    <row r="222" spans="1:16" ht="18.75" customHeight="1">
      <c r="A222" s="142" t="s">
        <v>43</v>
      </c>
      <c r="B222" s="71">
        <v>21</v>
      </c>
      <c r="C222" s="115" t="s">
        <v>6</v>
      </c>
      <c r="D222" s="68">
        <v>2302</v>
      </c>
      <c r="E222" s="68">
        <f t="shared" si="34"/>
        <v>25644</v>
      </c>
      <c r="F222" s="72">
        <f t="shared" si="35"/>
        <v>355999</v>
      </c>
      <c r="G222" s="104">
        <v>20</v>
      </c>
      <c r="H222" s="115" t="s">
        <v>6</v>
      </c>
      <c r="I222" s="74">
        <v>5640</v>
      </c>
      <c r="J222" s="68">
        <f t="shared" si="36"/>
        <v>16419</v>
      </c>
      <c r="K222" s="72">
        <f t="shared" si="37"/>
        <v>657584</v>
      </c>
      <c r="L222" s="104">
        <v>18</v>
      </c>
      <c r="M222" s="115" t="s">
        <v>30</v>
      </c>
      <c r="N222" s="74">
        <v>4464</v>
      </c>
      <c r="O222" s="68">
        <f t="shared" si="38"/>
        <v>16659</v>
      </c>
      <c r="P222" s="72">
        <f t="shared" si="39"/>
        <v>312357</v>
      </c>
    </row>
    <row r="223" spans="1:16" ht="18.75" customHeight="1">
      <c r="A223" s="142" t="s">
        <v>45</v>
      </c>
      <c r="B223" s="102">
        <v>22</v>
      </c>
      <c r="C223" s="25" t="s">
        <v>6</v>
      </c>
      <c r="D223" s="6">
        <v>514</v>
      </c>
      <c r="E223" s="6">
        <f t="shared" si="34"/>
        <v>26158</v>
      </c>
      <c r="F223" s="120">
        <f t="shared" si="35"/>
        <v>356513</v>
      </c>
      <c r="G223" s="71">
        <v>21</v>
      </c>
      <c r="H223" s="115" t="s">
        <v>6</v>
      </c>
      <c r="I223" s="68">
        <v>7573</v>
      </c>
      <c r="J223" s="68">
        <f t="shared" si="36"/>
        <v>23992</v>
      </c>
      <c r="K223" s="72">
        <f t="shared" si="37"/>
        <v>665157</v>
      </c>
      <c r="L223" s="104">
        <v>19</v>
      </c>
      <c r="M223" s="115" t="s">
        <v>30</v>
      </c>
      <c r="N223" s="68">
        <v>2436</v>
      </c>
      <c r="O223" s="68">
        <f t="shared" si="38"/>
        <v>19095</v>
      </c>
      <c r="P223" s="72">
        <f t="shared" si="39"/>
        <v>314793</v>
      </c>
    </row>
    <row r="224" spans="1:16" ht="18.75" customHeight="1">
      <c r="A224" s="66" t="s">
        <v>41</v>
      </c>
      <c r="B224" s="71">
        <v>23</v>
      </c>
      <c r="C224" s="115" t="s">
        <v>6</v>
      </c>
      <c r="D224" s="74">
        <v>3115</v>
      </c>
      <c r="E224" s="68">
        <f t="shared" si="34"/>
        <v>29273</v>
      </c>
      <c r="F224" s="123">
        <f t="shared" si="35"/>
        <v>359628</v>
      </c>
      <c r="G224" s="104">
        <v>22</v>
      </c>
      <c r="H224" s="115" t="s">
        <v>6</v>
      </c>
      <c r="I224" s="68">
        <v>6079</v>
      </c>
      <c r="J224" s="68">
        <f t="shared" si="36"/>
        <v>30071</v>
      </c>
      <c r="K224" s="123">
        <f t="shared" si="37"/>
        <v>671236</v>
      </c>
      <c r="L224" s="202">
        <v>20</v>
      </c>
      <c r="M224" s="193" t="s">
        <v>57</v>
      </c>
      <c r="N224" s="81">
        <v>2</v>
      </c>
      <c r="O224" s="81">
        <f t="shared" si="38"/>
        <v>19097</v>
      </c>
      <c r="P224" s="269">
        <f t="shared" si="39"/>
        <v>314795</v>
      </c>
    </row>
    <row r="225" spans="1:16" ht="18.75" customHeight="1">
      <c r="A225" s="110" t="s">
        <v>31</v>
      </c>
      <c r="B225" s="102">
        <v>24</v>
      </c>
      <c r="C225" s="107" t="s">
        <v>26</v>
      </c>
      <c r="D225" s="7">
        <v>208</v>
      </c>
      <c r="E225" s="6">
        <f t="shared" si="34"/>
        <v>29481</v>
      </c>
      <c r="F225" s="120">
        <f t="shared" si="35"/>
        <v>359836</v>
      </c>
      <c r="G225" s="71">
        <v>23</v>
      </c>
      <c r="H225" s="115" t="s">
        <v>6</v>
      </c>
      <c r="I225" s="74">
        <v>3013</v>
      </c>
      <c r="J225" s="68">
        <f t="shared" si="36"/>
        <v>33084</v>
      </c>
      <c r="K225" s="123">
        <f t="shared" si="37"/>
        <v>674249</v>
      </c>
      <c r="L225" s="202">
        <v>21</v>
      </c>
      <c r="M225" s="193" t="s">
        <v>47</v>
      </c>
      <c r="N225" s="232">
        <v>290</v>
      </c>
      <c r="O225" s="81">
        <f t="shared" si="38"/>
        <v>19387</v>
      </c>
      <c r="P225" s="269">
        <f t="shared" si="39"/>
        <v>315085</v>
      </c>
    </row>
    <row r="226" spans="1:16" ht="18.75" customHeight="1">
      <c r="A226" s="66" t="s">
        <v>44</v>
      </c>
      <c r="B226" s="102">
        <v>25</v>
      </c>
      <c r="C226" s="25" t="s">
        <v>6</v>
      </c>
      <c r="D226" s="7">
        <v>226</v>
      </c>
      <c r="E226" s="6">
        <f t="shared" si="34"/>
        <v>29707</v>
      </c>
      <c r="F226" s="126">
        <f t="shared" si="35"/>
        <v>360062</v>
      </c>
      <c r="G226" s="102">
        <v>24</v>
      </c>
      <c r="H226" s="25" t="s">
        <v>25</v>
      </c>
      <c r="I226" s="7">
        <v>73</v>
      </c>
      <c r="J226" s="6">
        <f t="shared" si="36"/>
        <v>33157</v>
      </c>
      <c r="K226" s="120">
        <f t="shared" si="37"/>
        <v>674322</v>
      </c>
      <c r="L226" s="104">
        <v>22</v>
      </c>
      <c r="M226" s="73" t="s">
        <v>50</v>
      </c>
      <c r="N226" s="74">
        <v>391</v>
      </c>
      <c r="O226" s="68">
        <f t="shared" si="38"/>
        <v>19778</v>
      </c>
      <c r="P226" s="123">
        <f t="shared" si="39"/>
        <v>315476</v>
      </c>
    </row>
    <row r="227" spans="1:16" ht="18.75" customHeight="1">
      <c r="A227" s="110" t="s">
        <v>42</v>
      </c>
      <c r="B227" s="102">
        <v>26</v>
      </c>
      <c r="C227" s="25" t="s">
        <v>6</v>
      </c>
      <c r="D227" s="150">
        <v>234</v>
      </c>
      <c r="E227" s="28">
        <f t="shared" si="34"/>
        <v>29941</v>
      </c>
      <c r="F227" s="126">
        <f t="shared" si="35"/>
        <v>360296</v>
      </c>
      <c r="G227" s="102">
        <v>25</v>
      </c>
      <c r="H227" s="25" t="s">
        <v>0</v>
      </c>
      <c r="I227" s="7">
        <v>311</v>
      </c>
      <c r="J227" s="6">
        <f t="shared" si="36"/>
        <v>33468</v>
      </c>
      <c r="K227" s="126">
        <f t="shared" si="37"/>
        <v>674633</v>
      </c>
      <c r="L227" s="102">
        <v>23</v>
      </c>
      <c r="M227" s="25" t="s">
        <v>47</v>
      </c>
      <c r="N227" s="7">
        <v>452</v>
      </c>
      <c r="O227" s="6">
        <f t="shared" si="38"/>
        <v>20230</v>
      </c>
      <c r="P227" s="126">
        <f t="shared" si="39"/>
        <v>315928</v>
      </c>
    </row>
    <row r="228" spans="1:16" ht="18.75" customHeight="1">
      <c r="A228" s="66" t="s">
        <v>48</v>
      </c>
      <c r="B228" s="104">
        <v>27</v>
      </c>
      <c r="C228" s="115" t="s">
        <v>29</v>
      </c>
      <c r="D228" s="153">
        <v>1196</v>
      </c>
      <c r="E228" s="133">
        <f t="shared" si="34"/>
        <v>31137</v>
      </c>
      <c r="F228" s="72">
        <f t="shared" si="35"/>
        <v>361492</v>
      </c>
      <c r="G228" s="104">
        <v>26</v>
      </c>
      <c r="H228" s="115" t="s">
        <v>29</v>
      </c>
      <c r="I228" s="154">
        <v>1099</v>
      </c>
      <c r="J228" s="133">
        <f t="shared" si="36"/>
        <v>34567</v>
      </c>
      <c r="K228" s="132">
        <f t="shared" si="37"/>
        <v>675732</v>
      </c>
      <c r="L228" s="104">
        <v>24</v>
      </c>
      <c r="M228" s="115" t="s">
        <v>76</v>
      </c>
      <c r="N228" s="154">
        <v>1705</v>
      </c>
      <c r="O228" s="133">
        <f t="shared" si="38"/>
        <v>21935</v>
      </c>
      <c r="P228" s="132">
        <f t="shared" si="39"/>
        <v>317633</v>
      </c>
    </row>
    <row r="229" spans="1:16" ht="18.75" customHeight="1">
      <c r="A229" s="110" t="s">
        <v>43</v>
      </c>
      <c r="B229" s="155">
        <v>28</v>
      </c>
      <c r="C229" s="156" t="s">
        <v>6</v>
      </c>
      <c r="D229" s="27">
        <v>2306</v>
      </c>
      <c r="E229" s="27">
        <f t="shared" si="34"/>
        <v>33443</v>
      </c>
      <c r="F229" s="157">
        <f>SUM(F228+D229)</f>
        <v>363798</v>
      </c>
      <c r="G229" s="104">
        <v>27</v>
      </c>
      <c r="H229" s="115" t="s">
        <v>29</v>
      </c>
      <c r="I229" s="153">
        <v>2153</v>
      </c>
      <c r="J229" s="133">
        <f t="shared" si="36"/>
        <v>36720</v>
      </c>
      <c r="K229" s="72">
        <f t="shared" si="37"/>
        <v>677885</v>
      </c>
      <c r="L229" s="104">
        <v>25</v>
      </c>
      <c r="M229" s="115" t="s">
        <v>29</v>
      </c>
      <c r="N229" s="153">
        <v>2120</v>
      </c>
      <c r="O229" s="133">
        <f t="shared" si="38"/>
        <v>24055</v>
      </c>
      <c r="P229" s="72">
        <f t="shared" si="39"/>
        <v>319753</v>
      </c>
    </row>
    <row r="230" spans="1:16" ht="18.75" customHeight="1">
      <c r="A230" s="97" t="s">
        <v>45</v>
      </c>
      <c r="B230" s="136">
        <v>29</v>
      </c>
      <c r="C230" s="107" t="s">
        <v>29</v>
      </c>
      <c r="D230" s="7">
        <v>606</v>
      </c>
      <c r="E230" s="6">
        <f>E229+D230</f>
        <v>34049</v>
      </c>
      <c r="F230" s="120">
        <f>SUM(F229+D230)</f>
        <v>364404</v>
      </c>
      <c r="G230" s="158">
        <v>28</v>
      </c>
      <c r="H230" s="107" t="s">
        <v>6</v>
      </c>
      <c r="I230" s="28">
        <v>467</v>
      </c>
      <c r="J230" s="28">
        <f t="shared" si="36"/>
        <v>37187</v>
      </c>
      <c r="K230" s="160">
        <f>SUM(K229+I230)</f>
        <v>678352</v>
      </c>
      <c r="L230" s="102">
        <v>26</v>
      </c>
      <c r="M230" s="107" t="s">
        <v>121</v>
      </c>
      <c r="N230" s="28">
        <v>445</v>
      </c>
      <c r="O230" s="28">
        <f t="shared" si="38"/>
        <v>24500</v>
      </c>
      <c r="P230" s="160">
        <f>SUM(P229+N230)</f>
        <v>320198</v>
      </c>
    </row>
    <row r="231" spans="1:16" ht="18.75" customHeight="1">
      <c r="A231" s="97" t="s">
        <v>86</v>
      </c>
      <c r="B231" s="102">
        <v>30</v>
      </c>
      <c r="C231" s="107" t="s">
        <v>6</v>
      </c>
      <c r="D231" s="112">
        <v>308</v>
      </c>
      <c r="E231" s="127">
        <f>E230+D231</f>
        <v>34357</v>
      </c>
      <c r="F231" s="126">
        <f>SUM(F230+D231)</f>
        <v>364712</v>
      </c>
      <c r="G231" s="23">
        <v>29</v>
      </c>
      <c r="H231" s="107" t="s">
        <v>6</v>
      </c>
      <c r="I231" s="6">
        <v>492</v>
      </c>
      <c r="J231" s="6">
        <f>J230+I231</f>
        <v>37679</v>
      </c>
      <c r="K231" s="10">
        <f>SUM(K230+I231)</f>
        <v>678844</v>
      </c>
      <c r="L231" s="102">
        <v>27</v>
      </c>
      <c r="M231" s="107" t="s">
        <v>121</v>
      </c>
      <c r="N231" s="6">
        <v>319</v>
      </c>
      <c r="O231" s="6">
        <f>O230+N231</f>
        <v>24819</v>
      </c>
      <c r="P231" s="10">
        <f>SUM(P230+N231)</f>
        <v>320517</v>
      </c>
    </row>
    <row r="232" spans="1:16" ht="18.75" customHeight="1">
      <c r="A232" s="96" t="s">
        <v>31</v>
      </c>
      <c r="B232" s="208"/>
      <c r="C232" s="209"/>
      <c r="D232" s="210"/>
      <c r="E232" s="211"/>
      <c r="F232" s="212"/>
      <c r="G232" s="23">
        <v>30</v>
      </c>
      <c r="H232" s="25" t="s">
        <v>6</v>
      </c>
      <c r="I232" s="127">
        <v>335</v>
      </c>
      <c r="J232" s="127">
        <f>J231+I232</f>
        <v>38014</v>
      </c>
      <c r="K232" s="10">
        <f>SUM(K231+I232)</f>
        <v>679179</v>
      </c>
      <c r="L232" s="102">
        <v>28</v>
      </c>
      <c r="M232" s="107" t="s">
        <v>26</v>
      </c>
      <c r="N232" s="234">
        <v>213</v>
      </c>
      <c r="O232" s="6">
        <f>O231+N232</f>
        <v>25032</v>
      </c>
      <c r="P232" s="10">
        <f>SUM(P231+N232)</f>
        <v>320730</v>
      </c>
    </row>
    <row r="233" spans="1:16" ht="18.75" customHeight="1">
      <c r="A233" s="97" t="s">
        <v>20</v>
      </c>
      <c r="B233" s="208"/>
      <c r="C233" s="209"/>
      <c r="D233" s="210"/>
      <c r="E233" s="211"/>
      <c r="F233" s="212"/>
      <c r="G233" s="272"/>
      <c r="H233" s="273"/>
      <c r="I233" s="253"/>
      <c r="J233" s="253"/>
      <c r="K233" s="274"/>
      <c r="L233" s="102">
        <v>29</v>
      </c>
      <c r="M233" s="159" t="s">
        <v>61</v>
      </c>
      <c r="N233" s="234">
        <v>125</v>
      </c>
      <c r="O233" s="6">
        <f>O232+N233</f>
        <v>25157</v>
      </c>
      <c r="P233" s="10">
        <f>SUM(P232+N233)</f>
        <v>320855</v>
      </c>
    </row>
    <row r="234" spans="1:16" ht="18.75" customHeight="1" thickBot="1">
      <c r="A234" s="96" t="s">
        <v>21</v>
      </c>
      <c r="B234" s="235"/>
      <c r="C234" s="219"/>
      <c r="D234" s="236"/>
      <c r="E234" s="236"/>
      <c r="F234" s="207"/>
      <c r="G234" s="242"/>
      <c r="H234" s="243"/>
      <c r="I234" s="236"/>
      <c r="J234" s="236"/>
      <c r="K234" s="207"/>
      <c r="L234" s="98">
        <v>30</v>
      </c>
      <c r="M234" s="116" t="s">
        <v>47</v>
      </c>
      <c r="N234" s="117">
        <v>452</v>
      </c>
      <c r="O234" s="117">
        <f>O233+N234</f>
        <v>25609</v>
      </c>
      <c r="P234" s="99">
        <f>SUM(P233+N234)</f>
        <v>321307</v>
      </c>
    </row>
    <row r="235" spans="1:16" ht="18.75" customHeight="1" thickBot="1">
      <c r="A235" s="94" t="s">
        <v>5</v>
      </c>
      <c r="B235" s="88"/>
      <c r="C235" s="84"/>
      <c r="D235" s="84">
        <f>SUM(D202:D234)</f>
        <v>34357</v>
      </c>
      <c r="E235" s="82"/>
      <c r="F235" s="85"/>
      <c r="G235" s="88"/>
      <c r="H235" s="84"/>
      <c r="I235" s="84">
        <f>SUM(I202:I234)</f>
        <v>38014</v>
      </c>
      <c r="J235" s="82"/>
      <c r="K235" s="85"/>
      <c r="L235" s="88"/>
      <c r="M235" s="84"/>
      <c r="N235" s="84">
        <f>SUM(N202:N234)</f>
        <v>25609</v>
      </c>
      <c r="O235" s="82"/>
      <c r="P235" s="85"/>
    </row>
    <row r="236" spans="1:16" ht="18.75" customHeight="1">
      <c r="A236" s="1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</row>
    <row r="237" spans="1:16" ht="18.75" customHeight="1">
      <c r="A237" s="1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</row>
    <row r="238" spans="1:16" ht="18.75" customHeight="1" thickBot="1">
      <c r="A238" s="101" t="s">
        <v>9</v>
      </c>
    </row>
    <row r="239" spans="1:16" ht="18.75" customHeight="1">
      <c r="A239" s="161" t="s">
        <v>87</v>
      </c>
      <c r="B239" s="332" t="s">
        <v>51</v>
      </c>
      <c r="C239" s="333"/>
      <c r="D239" s="333"/>
      <c r="E239" s="333"/>
      <c r="F239" s="334"/>
      <c r="G239" s="332" t="s">
        <v>72</v>
      </c>
      <c r="H239" s="333"/>
      <c r="I239" s="333"/>
      <c r="J239" s="333"/>
      <c r="K239" s="334"/>
      <c r="L239" s="332" t="s">
        <v>117</v>
      </c>
      <c r="M239" s="333"/>
      <c r="N239" s="333"/>
      <c r="O239" s="333"/>
      <c r="P239" s="334"/>
    </row>
    <row r="240" spans="1:16" ht="18.75" customHeight="1" thickBot="1">
      <c r="A240" s="95" t="s">
        <v>12</v>
      </c>
      <c r="B240" s="135" t="s">
        <v>14</v>
      </c>
      <c r="C240" s="15" t="s">
        <v>15</v>
      </c>
      <c r="D240" s="4" t="s">
        <v>16</v>
      </c>
      <c r="E240" s="3" t="s">
        <v>24</v>
      </c>
      <c r="F240" s="5" t="s">
        <v>10</v>
      </c>
      <c r="G240" s="135" t="s">
        <v>14</v>
      </c>
      <c r="H240" s="15" t="s">
        <v>15</v>
      </c>
      <c r="I240" s="4" t="s">
        <v>16</v>
      </c>
      <c r="J240" s="3" t="s">
        <v>24</v>
      </c>
      <c r="K240" s="5" t="s">
        <v>10</v>
      </c>
      <c r="L240" s="135" t="s">
        <v>14</v>
      </c>
      <c r="M240" s="15" t="s">
        <v>15</v>
      </c>
      <c r="N240" s="4" t="s">
        <v>16</v>
      </c>
      <c r="O240" s="3" t="s">
        <v>24</v>
      </c>
      <c r="P240" s="5" t="s">
        <v>10</v>
      </c>
    </row>
    <row r="241" spans="1:16" ht="18.75" customHeight="1">
      <c r="A241" s="97" t="s">
        <v>31</v>
      </c>
      <c r="B241" s="136">
        <v>1</v>
      </c>
      <c r="C241" s="107" t="s">
        <v>6</v>
      </c>
      <c r="D241" s="7">
        <v>812</v>
      </c>
      <c r="E241" s="6">
        <f>D241</f>
        <v>812</v>
      </c>
      <c r="F241" s="120">
        <f>F231+D241</f>
        <v>365524</v>
      </c>
      <c r="G241" s="86"/>
      <c r="H241" s="89"/>
      <c r="I241" s="37"/>
      <c r="J241" s="38"/>
      <c r="K241" s="12">
        <f>K232</f>
        <v>679179</v>
      </c>
      <c r="L241" s="222"/>
      <c r="M241" s="223"/>
      <c r="N241" s="224"/>
      <c r="O241" s="225"/>
      <c r="P241" s="226"/>
    </row>
    <row r="242" spans="1:16" ht="18.75" customHeight="1">
      <c r="A242" s="97" t="s">
        <v>44</v>
      </c>
      <c r="B242" s="136">
        <v>2</v>
      </c>
      <c r="C242" s="107" t="s">
        <v>0</v>
      </c>
      <c r="D242" s="7">
        <v>214</v>
      </c>
      <c r="E242" s="6">
        <f>E241+D242</f>
        <v>1026</v>
      </c>
      <c r="F242" s="120">
        <f>SUM(F241+D242)</f>
        <v>365738</v>
      </c>
      <c r="G242" s="136">
        <v>1</v>
      </c>
      <c r="H242" s="107" t="s">
        <v>7</v>
      </c>
      <c r="I242" s="7">
        <v>140</v>
      </c>
      <c r="J242" s="6">
        <f>I242</f>
        <v>140</v>
      </c>
      <c r="K242" s="120">
        <f>K241+I242</f>
        <v>679319</v>
      </c>
      <c r="L242" s="283"/>
      <c r="M242" s="262"/>
      <c r="N242" s="231"/>
      <c r="O242" s="224"/>
      <c r="P242" s="271"/>
    </row>
    <row r="243" spans="1:16" ht="18.75" customHeight="1">
      <c r="A243" s="97" t="s">
        <v>42</v>
      </c>
      <c r="B243" s="136">
        <v>3</v>
      </c>
      <c r="C243" s="107" t="s">
        <v>61</v>
      </c>
      <c r="D243" s="7">
        <v>386</v>
      </c>
      <c r="E243" s="6">
        <f>E242+D243</f>
        <v>1412</v>
      </c>
      <c r="F243" s="120">
        <f>SUM(F242+D243)</f>
        <v>366124</v>
      </c>
      <c r="G243" s="136">
        <v>2</v>
      </c>
      <c r="H243" s="107" t="s">
        <v>6</v>
      </c>
      <c r="I243" s="7">
        <v>480</v>
      </c>
      <c r="J243" s="6">
        <f>J242+I243</f>
        <v>620</v>
      </c>
      <c r="K243" s="120">
        <f>SUM(K242+I243)</f>
        <v>679799</v>
      </c>
      <c r="L243" s="283"/>
      <c r="M243" s="262"/>
      <c r="N243" s="231"/>
      <c r="O243" s="224"/>
      <c r="P243" s="120">
        <f>P234</f>
        <v>321307</v>
      </c>
    </row>
    <row r="244" spans="1:16" ht="18.75" customHeight="1">
      <c r="A244" s="97" t="s">
        <v>48</v>
      </c>
      <c r="B244" s="137">
        <v>4</v>
      </c>
      <c r="C244" s="162" t="s">
        <v>6</v>
      </c>
      <c r="D244" s="74">
        <v>1509</v>
      </c>
      <c r="E244" s="68">
        <f>E243+D244</f>
        <v>2921</v>
      </c>
      <c r="F244" s="100">
        <f>SUM(F243+D244)</f>
        <v>367633</v>
      </c>
      <c r="G244" s="137">
        <v>3</v>
      </c>
      <c r="H244" s="115" t="s">
        <v>6</v>
      </c>
      <c r="I244" s="74">
        <v>1352</v>
      </c>
      <c r="J244" s="68">
        <f>J243+I244</f>
        <v>1972</v>
      </c>
      <c r="K244" s="123">
        <f>SUM(K243+I244)</f>
        <v>681151</v>
      </c>
      <c r="L244" s="137">
        <v>1</v>
      </c>
      <c r="M244" s="115" t="s">
        <v>47</v>
      </c>
      <c r="N244" s="74">
        <v>728</v>
      </c>
      <c r="O244" s="68">
        <f>N244</f>
        <v>728</v>
      </c>
      <c r="P244" s="123">
        <f>SUM(P243+N244)</f>
        <v>322035</v>
      </c>
    </row>
    <row r="245" spans="1:16" ht="18.75" customHeight="1">
      <c r="A245" s="140" t="s">
        <v>43</v>
      </c>
      <c r="B245" s="69">
        <v>5</v>
      </c>
      <c r="C245" s="162" t="s">
        <v>47</v>
      </c>
      <c r="D245" s="68">
        <v>346</v>
      </c>
      <c r="E245" s="68">
        <f>E244+D245</f>
        <v>3267</v>
      </c>
      <c r="F245" s="100">
        <f t="shared" ref="F245:F270" si="40">SUM(F244+D245)</f>
        <v>367979</v>
      </c>
      <c r="G245" s="137">
        <v>4</v>
      </c>
      <c r="H245" s="162" t="s">
        <v>6</v>
      </c>
      <c r="I245" s="74">
        <v>2347</v>
      </c>
      <c r="J245" s="68">
        <f>J244+I245</f>
        <v>4319</v>
      </c>
      <c r="K245" s="100">
        <f>SUM(K244+I245)</f>
        <v>683498</v>
      </c>
      <c r="L245" s="137">
        <v>2</v>
      </c>
      <c r="M245" s="115" t="s">
        <v>29</v>
      </c>
      <c r="N245" s="74">
        <v>1911</v>
      </c>
      <c r="O245" s="68">
        <f>O244+N245</f>
        <v>2639</v>
      </c>
      <c r="P245" s="100">
        <f>SUM(P244+N245)</f>
        <v>323946</v>
      </c>
    </row>
    <row r="246" spans="1:16" ht="18.75" customHeight="1">
      <c r="A246" s="140" t="s">
        <v>45</v>
      </c>
      <c r="B246" s="24">
        <v>6</v>
      </c>
      <c r="C246" s="107" t="s">
        <v>0</v>
      </c>
      <c r="D246" s="6">
        <v>233</v>
      </c>
      <c r="E246" s="6">
        <f t="shared" ref="E246:E271" si="41">E245+D246</f>
        <v>3500</v>
      </c>
      <c r="F246" s="10">
        <f t="shared" si="40"/>
        <v>368212</v>
      </c>
      <c r="G246" s="24">
        <v>5</v>
      </c>
      <c r="H246" s="107" t="s">
        <v>29</v>
      </c>
      <c r="I246" s="6">
        <v>721</v>
      </c>
      <c r="J246" s="81">
        <f>J245+I246</f>
        <v>5040</v>
      </c>
      <c r="K246" s="233">
        <f t="shared" ref="K246:K271" si="42">SUM(K245+I246)</f>
        <v>684219</v>
      </c>
      <c r="L246" s="282">
        <v>3</v>
      </c>
      <c r="M246" s="193" t="s">
        <v>30</v>
      </c>
      <c r="N246" s="81">
        <v>247</v>
      </c>
      <c r="O246" s="81">
        <f>O245+N246</f>
        <v>2886</v>
      </c>
      <c r="P246" s="233">
        <f t="shared" ref="P246:P271" si="43">SUM(P245+N246)</f>
        <v>324193</v>
      </c>
    </row>
    <row r="247" spans="1:16" ht="18.75" customHeight="1">
      <c r="A247" s="140" t="s">
        <v>41</v>
      </c>
      <c r="B247" s="24">
        <v>7</v>
      </c>
      <c r="C247" s="107" t="s">
        <v>29</v>
      </c>
      <c r="D247" s="6">
        <v>465</v>
      </c>
      <c r="E247" s="6">
        <f t="shared" si="41"/>
        <v>3965</v>
      </c>
      <c r="F247" s="120">
        <f t="shared" si="40"/>
        <v>368677</v>
      </c>
      <c r="G247" s="24">
        <v>6</v>
      </c>
      <c r="H247" s="107" t="s">
        <v>29</v>
      </c>
      <c r="I247" s="6">
        <v>376</v>
      </c>
      <c r="J247" s="81">
        <f t="shared" ref="J247:J271" si="44">J246+I247</f>
        <v>5416</v>
      </c>
      <c r="K247" s="233">
        <f t="shared" si="42"/>
        <v>684595</v>
      </c>
      <c r="L247" s="282">
        <v>4</v>
      </c>
      <c r="M247" s="193" t="s">
        <v>121</v>
      </c>
      <c r="N247" s="81">
        <v>275</v>
      </c>
      <c r="O247" s="81">
        <f t="shared" ref="O247:O271" si="45">O246+N247</f>
        <v>3161</v>
      </c>
      <c r="P247" s="233">
        <f t="shared" si="43"/>
        <v>324468</v>
      </c>
    </row>
    <row r="248" spans="1:16" ht="18.75" customHeight="1">
      <c r="A248" s="97" t="s">
        <v>31</v>
      </c>
      <c r="B248" s="136">
        <v>8</v>
      </c>
      <c r="C248" s="107" t="s">
        <v>29</v>
      </c>
      <c r="D248" s="6">
        <v>571</v>
      </c>
      <c r="E248" s="6">
        <f t="shared" si="41"/>
        <v>4536</v>
      </c>
      <c r="F248" s="120">
        <f t="shared" si="40"/>
        <v>369248</v>
      </c>
      <c r="G248" s="24">
        <v>7</v>
      </c>
      <c r="H248" s="107" t="s">
        <v>29</v>
      </c>
      <c r="I248" s="6">
        <v>543</v>
      </c>
      <c r="J248" s="81">
        <f t="shared" si="44"/>
        <v>5959</v>
      </c>
      <c r="K248" s="269">
        <f t="shared" si="42"/>
        <v>685138</v>
      </c>
      <c r="L248" s="282">
        <v>5</v>
      </c>
      <c r="M248" s="193" t="s">
        <v>57</v>
      </c>
      <c r="N248" s="81">
        <v>10</v>
      </c>
      <c r="O248" s="81">
        <f t="shared" si="45"/>
        <v>3171</v>
      </c>
      <c r="P248" s="269">
        <f t="shared" si="43"/>
        <v>324478</v>
      </c>
    </row>
    <row r="249" spans="1:16" ht="18.75" customHeight="1">
      <c r="A249" s="97" t="s">
        <v>44</v>
      </c>
      <c r="B249" s="136">
        <v>9</v>
      </c>
      <c r="C249" s="107" t="s">
        <v>0</v>
      </c>
      <c r="D249" s="7">
        <v>419</v>
      </c>
      <c r="E249" s="6">
        <f t="shared" si="41"/>
        <v>4955</v>
      </c>
      <c r="F249" s="120">
        <f t="shared" si="40"/>
        <v>369667</v>
      </c>
      <c r="G249" s="136">
        <v>8</v>
      </c>
      <c r="H249" s="107" t="s">
        <v>29</v>
      </c>
      <c r="I249" s="6">
        <v>368</v>
      </c>
      <c r="J249" s="81">
        <f t="shared" si="44"/>
        <v>6327</v>
      </c>
      <c r="K249" s="269">
        <f t="shared" si="42"/>
        <v>685506</v>
      </c>
      <c r="L249" s="282">
        <v>6</v>
      </c>
      <c r="M249" s="107" t="s">
        <v>29</v>
      </c>
      <c r="N249" s="81">
        <v>385</v>
      </c>
      <c r="O249" s="81">
        <f t="shared" si="45"/>
        <v>3556</v>
      </c>
      <c r="P249" s="269">
        <f t="shared" si="43"/>
        <v>324863</v>
      </c>
    </row>
    <row r="250" spans="1:16" ht="18.75" customHeight="1">
      <c r="A250" s="97" t="s">
        <v>42</v>
      </c>
      <c r="B250" s="136">
        <v>10</v>
      </c>
      <c r="C250" s="107" t="s">
        <v>6</v>
      </c>
      <c r="D250" s="7">
        <v>641</v>
      </c>
      <c r="E250" s="6">
        <f t="shared" si="41"/>
        <v>5596</v>
      </c>
      <c r="F250" s="120">
        <f t="shared" si="40"/>
        <v>370308</v>
      </c>
      <c r="G250" s="136">
        <v>9</v>
      </c>
      <c r="H250" s="107" t="s">
        <v>29</v>
      </c>
      <c r="I250" s="7">
        <v>390</v>
      </c>
      <c r="J250" s="81">
        <f t="shared" si="44"/>
        <v>6717</v>
      </c>
      <c r="K250" s="269">
        <f t="shared" si="42"/>
        <v>685896</v>
      </c>
      <c r="L250" s="282">
        <v>7</v>
      </c>
      <c r="M250" s="193" t="s">
        <v>29</v>
      </c>
      <c r="N250" s="232">
        <v>479</v>
      </c>
      <c r="O250" s="81">
        <f t="shared" si="45"/>
        <v>4035</v>
      </c>
      <c r="P250" s="269">
        <f t="shared" si="43"/>
        <v>325342</v>
      </c>
    </row>
    <row r="251" spans="1:16" ht="18.75" customHeight="1">
      <c r="A251" s="97" t="s">
        <v>48</v>
      </c>
      <c r="B251" s="137">
        <v>11</v>
      </c>
      <c r="C251" s="162" t="s">
        <v>6</v>
      </c>
      <c r="D251" s="74">
        <v>2282</v>
      </c>
      <c r="E251" s="68">
        <f t="shared" si="41"/>
        <v>7878</v>
      </c>
      <c r="F251" s="100">
        <f t="shared" si="40"/>
        <v>372590</v>
      </c>
      <c r="G251" s="137">
        <v>10</v>
      </c>
      <c r="H251" s="162" t="s">
        <v>0</v>
      </c>
      <c r="I251" s="74">
        <v>1508</v>
      </c>
      <c r="J251" s="68">
        <f t="shared" si="44"/>
        <v>8225</v>
      </c>
      <c r="K251" s="123">
        <f t="shared" si="42"/>
        <v>687404</v>
      </c>
      <c r="L251" s="137">
        <v>8</v>
      </c>
      <c r="M251" s="162" t="s">
        <v>47</v>
      </c>
      <c r="N251" s="74">
        <v>1063</v>
      </c>
      <c r="O251" s="68">
        <f t="shared" si="45"/>
        <v>5098</v>
      </c>
      <c r="P251" s="123">
        <f t="shared" si="43"/>
        <v>326405</v>
      </c>
    </row>
    <row r="252" spans="1:16" ht="18.75" customHeight="1">
      <c r="A252" s="140" t="s">
        <v>43</v>
      </c>
      <c r="B252" s="69">
        <v>12</v>
      </c>
      <c r="C252" s="162" t="s">
        <v>6</v>
      </c>
      <c r="D252" s="68">
        <v>7428</v>
      </c>
      <c r="E252" s="68">
        <f t="shared" si="41"/>
        <v>15306</v>
      </c>
      <c r="F252" s="100">
        <f t="shared" si="40"/>
        <v>380018</v>
      </c>
      <c r="G252" s="137">
        <v>11</v>
      </c>
      <c r="H252" s="162" t="s">
        <v>0</v>
      </c>
      <c r="I252" s="74">
        <v>7593</v>
      </c>
      <c r="J252" s="68">
        <f t="shared" si="44"/>
        <v>15818</v>
      </c>
      <c r="K252" s="100">
        <f t="shared" si="42"/>
        <v>694997</v>
      </c>
      <c r="L252" s="137">
        <v>9</v>
      </c>
      <c r="M252" s="162" t="s">
        <v>121</v>
      </c>
      <c r="N252" s="74">
        <v>6314</v>
      </c>
      <c r="O252" s="68">
        <f t="shared" si="45"/>
        <v>11412</v>
      </c>
      <c r="P252" s="100">
        <f t="shared" si="43"/>
        <v>332719</v>
      </c>
    </row>
    <row r="253" spans="1:16" ht="18.75" customHeight="1">
      <c r="A253" s="140" t="s">
        <v>45</v>
      </c>
      <c r="B253" s="69">
        <v>13</v>
      </c>
      <c r="C253" s="115" t="s">
        <v>57</v>
      </c>
      <c r="D253" s="68">
        <v>0</v>
      </c>
      <c r="E253" s="68">
        <f t="shared" si="41"/>
        <v>15306</v>
      </c>
      <c r="F253" s="123">
        <f t="shared" si="40"/>
        <v>380018</v>
      </c>
      <c r="G253" s="69">
        <v>12</v>
      </c>
      <c r="H253" s="162" t="s">
        <v>6</v>
      </c>
      <c r="I253" s="68">
        <v>3072</v>
      </c>
      <c r="J253" s="68">
        <f t="shared" si="44"/>
        <v>18890</v>
      </c>
      <c r="K253" s="100">
        <f t="shared" si="42"/>
        <v>698069</v>
      </c>
      <c r="L253" s="137">
        <v>10</v>
      </c>
      <c r="M253" s="162" t="s">
        <v>6</v>
      </c>
      <c r="N253" s="68">
        <v>5181</v>
      </c>
      <c r="O253" s="68">
        <f t="shared" si="45"/>
        <v>16593</v>
      </c>
      <c r="P253" s="100">
        <f t="shared" si="43"/>
        <v>337900</v>
      </c>
    </row>
    <row r="254" spans="1:16" ht="18.75" customHeight="1">
      <c r="A254" s="97" t="s">
        <v>41</v>
      </c>
      <c r="B254" s="136">
        <v>14</v>
      </c>
      <c r="C254" s="107" t="s">
        <v>6</v>
      </c>
      <c r="D254" s="7">
        <v>200</v>
      </c>
      <c r="E254" s="6">
        <f t="shared" si="41"/>
        <v>15506</v>
      </c>
      <c r="F254" s="120">
        <f t="shared" si="40"/>
        <v>380218</v>
      </c>
      <c r="G254" s="24">
        <v>13</v>
      </c>
      <c r="H254" s="107" t="s">
        <v>6</v>
      </c>
      <c r="I254" s="6">
        <v>667</v>
      </c>
      <c r="J254" s="6">
        <f t="shared" si="44"/>
        <v>19557</v>
      </c>
      <c r="K254" s="269">
        <f t="shared" si="42"/>
        <v>698736</v>
      </c>
      <c r="L254" s="282">
        <v>11</v>
      </c>
      <c r="M254" s="193" t="s">
        <v>47</v>
      </c>
      <c r="N254" s="6">
        <v>624</v>
      </c>
      <c r="O254" s="6">
        <f t="shared" si="45"/>
        <v>17217</v>
      </c>
      <c r="P254" s="269">
        <f t="shared" si="43"/>
        <v>338524</v>
      </c>
    </row>
    <row r="255" spans="1:16" ht="18.75" customHeight="1">
      <c r="A255" s="97" t="s">
        <v>31</v>
      </c>
      <c r="B255" s="136">
        <v>15</v>
      </c>
      <c r="C255" s="107" t="s">
        <v>6</v>
      </c>
      <c r="D255" s="7">
        <v>531</v>
      </c>
      <c r="E255" s="6">
        <f t="shared" si="41"/>
        <v>16037</v>
      </c>
      <c r="F255" s="120">
        <f t="shared" si="40"/>
        <v>380749</v>
      </c>
      <c r="G255" s="136">
        <v>14</v>
      </c>
      <c r="H255" s="107" t="s">
        <v>6</v>
      </c>
      <c r="I255" s="7">
        <v>330</v>
      </c>
      <c r="J255" s="6">
        <f t="shared" si="44"/>
        <v>19887</v>
      </c>
      <c r="K255" s="269">
        <f t="shared" si="42"/>
        <v>699066</v>
      </c>
      <c r="L255" s="282">
        <v>12</v>
      </c>
      <c r="M255" s="193" t="s">
        <v>29</v>
      </c>
      <c r="N255" s="7">
        <v>645</v>
      </c>
      <c r="O255" s="6">
        <f t="shared" si="45"/>
        <v>17862</v>
      </c>
      <c r="P255" s="269">
        <f t="shared" si="43"/>
        <v>339169</v>
      </c>
    </row>
    <row r="256" spans="1:16" ht="18.75" customHeight="1">
      <c r="A256" s="97" t="s">
        <v>44</v>
      </c>
      <c r="B256" s="136">
        <v>16</v>
      </c>
      <c r="C256" s="107" t="s">
        <v>6</v>
      </c>
      <c r="D256" s="7">
        <v>539</v>
      </c>
      <c r="E256" s="6">
        <f t="shared" si="41"/>
        <v>16576</v>
      </c>
      <c r="F256" s="120">
        <f t="shared" si="40"/>
        <v>381288</v>
      </c>
      <c r="G256" s="136">
        <v>15</v>
      </c>
      <c r="H256" s="107" t="s">
        <v>6</v>
      </c>
      <c r="I256" s="7">
        <v>491</v>
      </c>
      <c r="J256" s="6">
        <f t="shared" si="44"/>
        <v>20378</v>
      </c>
      <c r="K256" s="269">
        <f t="shared" si="42"/>
        <v>699557</v>
      </c>
      <c r="L256" s="282">
        <v>13</v>
      </c>
      <c r="M256" s="193" t="s">
        <v>121</v>
      </c>
      <c r="N256" s="7">
        <v>471</v>
      </c>
      <c r="O256" s="6">
        <f t="shared" si="45"/>
        <v>18333</v>
      </c>
      <c r="P256" s="269">
        <f t="shared" si="43"/>
        <v>339640</v>
      </c>
    </row>
    <row r="257" spans="1:16" ht="18.75" customHeight="1">
      <c r="A257" s="97" t="s">
        <v>42</v>
      </c>
      <c r="B257" s="136">
        <v>17</v>
      </c>
      <c r="C257" s="107" t="s">
        <v>6</v>
      </c>
      <c r="D257" s="7">
        <v>715</v>
      </c>
      <c r="E257" s="6">
        <f t="shared" si="41"/>
        <v>17291</v>
      </c>
      <c r="F257" s="120">
        <f t="shared" si="40"/>
        <v>382003</v>
      </c>
      <c r="G257" s="136">
        <v>16</v>
      </c>
      <c r="H257" s="107" t="s">
        <v>6</v>
      </c>
      <c r="I257" s="7">
        <v>529</v>
      </c>
      <c r="J257" s="6">
        <f t="shared" si="44"/>
        <v>20907</v>
      </c>
      <c r="K257" s="269">
        <f t="shared" si="42"/>
        <v>700086</v>
      </c>
      <c r="L257" s="282">
        <v>14</v>
      </c>
      <c r="M257" s="193" t="s">
        <v>49</v>
      </c>
      <c r="N257" s="7">
        <v>552</v>
      </c>
      <c r="O257" s="6">
        <f t="shared" si="45"/>
        <v>18885</v>
      </c>
      <c r="P257" s="269">
        <f t="shared" si="43"/>
        <v>340192</v>
      </c>
    </row>
    <row r="258" spans="1:16" ht="18.75" customHeight="1">
      <c r="A258" s="96" t="s">
        <v>48</v>
      </c>
      <c r="B258" s="137">
        <v>18</v>
      </c>
      <c r="C258" s="162" t="s">
        <v>6</v>
      </c>
      <c r="D258" s="74">
        <v>2177</v>
      </c>
      <c r="E258" s="68">
        <f t="shared" si="41"/>
        <v>19468</v>
      </c>
      <c r="F258" s="100">
        <f t="shared" si="40"/>
        <v>384180</v>
      </c>
      <c r="G258" s="137">
        <v>17</v>
      </c>
      <c r="H258" s="162" t="s">
        <v>6</v>
      </c>
      <c r="I258" s="74">
        <v>1622</v>
      </c>
      <c r="J258" s="68">
        <f t="shared" si="44"/>
        <v>22529</v>
      </c>
      <c r="K258" s="123">
        <f t="shared" si="42"/>
        <v>701708</v>
      </c>
      <c r="L258" s="137">
        <v>15</v>
      </c>
      <c r="M258" s="162" t="s">
        <v>29</v>
      </c>
      <c r="N258" s="74">
        <v>1870</v>
      </c>
      <c r="O258" s="68">
        <f t="shared" si="45"/>
        <v>20755</v>
      </c>
      <c r="P258" s="123">
        <f t="shared" si="43"/>
        <v>342062</v>
      </c>
    </row>
    <row r="259" spans="1:16" ht="18.75" customHeight="1">
      <c r="A259" s="140" t="s">
        <v>43</v>
      </c>
      <c r="B259" s="69">
        <v>19</v>
      </c>
      <c r="C259" s="162" t="s">
        <v>6</v>
      </c>
      <c r="D259" s="68">
        <v>7895</v>
      </c>
      <c r="E259" s="68">
        <f t="shared" si="41"/>
        <v>27363</v>
      </c>
      <c r="F259" s="100">
        <f t="shared" si="40"/>
        <v>392075</v>
      </c>
      <c r="G259" s="137">
        <v>18</v>
      </c>
      <c r="H259" s="162" t="s">
        <v>6</v>
      </c>
      <c r="I259" s="74">
        <v>7143</v>
      </c>
      <c r="J259" s="68">
        <f t="shared" si="44"/>
        <v>29672</v>
      </c>
      <c r="K259" s="100">
        <f t="shared" si="42"/>
        <v>708851</v>
      </c>
      <c r="L259" s="137">
        <v>16</v>
      </c>
      <c r="M259" s="162" t="s">
        <v>6</v>
      </c>
      <c r="N259" s="74">
        <v>8752</v>
      </c>
      <c r="O259" s="68">
        <f t="shared" si="45"/>
        <v>29507</v>
      </c>
      <c r="P259" s="100">
        <f t="shared" si="43"/>
        <v>350814</v>
      </c>
    </row>
    <row r="260" spans="1:16" ht="18.75" customHeight="1">
      <c r="A260" s="140" t="s">
        <v>45</v>
      </c>
      <c r="B260" s="24">
        <v>20</v>
      </c>
      <c r="C260" s="107" t="s">
        <v>30</v>
      </c>
      <c r="D260" s="6">
        <v>218</v>
      </c>
      <c r="E260" s="6">
        <f t="shared" si="41"/>
        <v>27581</v>
      </c>
      <c r="F260" s="120">
        <f t="shared" si="40"/>
        <v>392293</v>
      </c>
      <c r="G260" s="24">
        <v>19</v>
      </c>
      <c r="H260" s="107" t="s">
        <v>6</v>
      </c>
      <c r="I260" s="6">
        <v>646</v>
      </c>
      <c r="J260" s="6">
        <f t="shared" si="44"/>
        <v>30318</v>
      </c>
      <c r="K260" s="233">
        <f t="shared" si="42"/>
        <v>709497</v>
      </c>
      <c r="L260" s="282">
        <v>17</v>
      </c>
      <c r="M260" s="193" t="s">
        <v>29</v>
      </c>
      <c r="N260" s="6">
        <v>515</v>
      </c>
      <c r="O260" s="6">
        <f t="shared" si="45"/>
        <v>30022</v>
      </c>
      <c r="P260" s="233">
        <f t="shared" si="43"/>
        <v>351329</v>
      </c>
    </row>
    <row r="261" spans="1:16" ht="18.75" customHeight="1">
      <c r="A261" s="96" t="s">
        <v>41</v>
      </c>
      <c r="B261" s="136">
        <v>21</v>
      </c>
      <c r="C261" s="107" t="s">
        <v>6</v>
      </c>
      <c r="D261" s="7">
        <v>467</v>
      </c>
      <c r="E261" s="6">
        <f t="shared" si="41"/>
        <v>28048</v>
      </c>
      <c r="F261" s="120">
        <f t="shared" si="40"/>
        <v>392760</v>
      </c>
      <c r="G261" s="24">
        <v>20</v>
      </c>
      <c r="H261" s="107" t="s">
        <v>6</v>
      </c>
      <c r="I261" s="6">
        <v>1265</v>
      </c>
      <c r="J261" s="6">
        <f t="shared" si="44"/>
        <v>31583</v>
      </c>
      <c r="K261" s="269">
        <f t="shared" si="42"/>
        <v>710762</v>
      </c>
      <c r="L261" s="282">
        <v>18</v>
      </c>
      <c r="M261" s="193" t="s">
        <v>29</v>
      </c>
      <c r="N261" s="6">
        <v>440</v>
      </c>
      <c r="O261" s="6">
        <f t="shared" si="45"/>
        <v>30462</v>
      </c>
      <c r="P261" s="269">
        <f t="shared" si="43"/>
        <v>351769</v>
      </c>
    </row>
    <row r="262" spans="1:16" ht="18.75" customHeight="1">
      <c r="A262" s="97" t="s">
        <v>31</v>
      </c>
      <c r="B262" s="136">
        <v>22</v>
      </c>
      <c r="C262" s="107" t="s">
        <v>30</v>
      </c>
      <c r="D262" s="7">
        <v>382</v>
      </c>
      <c r="E262" s="6">
        <f t="shared" si="41"/>
        <v>28430</v>
      </c>
      <c r="F262" s="120">
        <f t="shared" si="40"/>
        <v>393142</v>
      </c>
      <c r="G262" s="136">
        <v>21</v>
      </c>
      <c r="H262" s="107" t="s">
        <v>6</v>
      </c>
      <c r="I262" s="7">
        <v>736</v>
      </c>
      <c r="J262" s="6">
        <f t="shared" si="44"/>
        <v>32319</v>
      </c>
      <c r="K262" s="269">
        <f t="shared" si="42"/>
        <v>711498</v>
      </c>
      <c r="L262" s="282">
        <v>19</v>
      </c>
      <c r="M262" s="193" t="s">
        <v>29</v>
      </c>
      <c r="N262" s="7">
        <v>850</v>
      </c>
      <c r="O262" s="6">
        <f t="shared" si="45"/>
        <v>31312</v>
      </c>
      <c r="P262" s="269">
        <f t="shared" si="43"/>
        <v>352619</v>
      </c>
    </row>
    <row r="263" spans="1:16" ht="18.75" customHeight="1">
      <c r="A263" s="97" t="s">
        <v>44</v>
      </c>
      <c r="B263" s="136">
        <v>23</v>
      </c>
      <c r="C263" s="107" t="s">
        <v>6</v>
      </c>
      <c r="D263" s="7">
        <v>458</v>
      </c>
      <c r="E263" s="6">
        <f t="shared" si="41"/>
        <v>28888</v>
      </c>
      <c r="F263" s="120">
        <f t="shared" si="40"/>
        <v>393600</v>
      </c>
      <c r="G263" s="136">
        <v>22</v>
      </c>
      <c r="H263" s="107" t="s">
        <v>6</v>
      </c>
      <c r="I263" s="7">
        <v>521</v>
      </c>
      <c r="J263" s="6">
        <f t="shared" si="44"/>
        <v>32840</v>
      </c>
      <c r="K263" s="269">
        <f t="shared" si="42"/>
        <v>712019</v>
      </c>
      <c r="L263" s="282">
        <v>20</v>
      </c>
      <c r="M263" s="193" t="s">
        <v>29</v>
      </c>
      <c r="N263" s="7">
        <v>522</v>
      </c>
      <c r="O263" s="6">
        <f t="shared" si="45"/>
        <v>31834</v>
      </c>
      <c r="P263" s="269">
        <f t="shared" si="43"/>
        <v>353141</v>
      </c>
    </row>
    <row r="264" spans="1:16" ht="18.75" customHeight="1">
      <c r="A264" s="97" t="s">
        <v>42</v>
      </c>
      <c r="B264" s="136">
        <v>24</v>
      </c>
      <c r="C264" s="107" t="s">
        <v>6</v>
      </c>
      <c r="D264" s="7">
        <v>932</v>
      </c>
      <c r="E264" s="6">
        <f t="shared" si="41"/>
        <v>29820</v>
      </c>
      <c r="F264" s="120">
        <f t="shared" si="40"/>
        <v>394532</v>
      </c>
      <c r="G264" s="136">
        <v>23</v>
      </c>
      <c r="H264" s="107" t="s">
        <v>6</v>
      </c>
      <c r="I264" s="7">
        <v>856</v>
      </c>
      <c r="J264" s="6">
        <f t="shared" si="44"/>
        <v>33696</v>
      </c>
      <c r="K264" s="269">
        <f t="shared" si="42"/>
        <v>712875</v>
      </c>
      <c r="L264" s="282">
        <v>21</v>
      </c>
      <c r="M264" s="193" t="s">
        <v>29</v>
      </c>
      <c r="N264" s="7">
        <v>723</v>
      </c>
      <c r="O264" s="6">
        <f t="shared" si="45"/>
        <v>32557</v>
      </c>
      <c r="P264" s="269">
        <f t="shared" si="43"/>
        <v>353864</v>
      </c>
    </row>
    <row r="265" spans="1:16" ht="18.75" customHeight="1">
      <c r="A265" s="96" t="s">
        <v>48</v>
      </c>
      <c r="B265" s="137">
        <v>25</v>
      </c>
      <c r="C265" s="115" t="s">
        <v>6</v>
      </c>
      <c r="D265" s="74">
        <v>1907</v>
      </c>
      <c r="E265" s="68">
        <f t="shared" si="41"/>
        <v>31727</v>
      </c>
      <c r="F265" s="123">
        <f t="shared" si="40"/>
        <v>396439</v>
      </c>
      <c r="G265" s="137">
        <v>24</v>
      </c>
      <c r="H265" s="162" t="s">
        <v>6</v>
      </c>
      <c r="I265" s="74">
        <v>4024</v>
      </c>
      <c r="J265" s="68">
        <f t="shared" si="44"/>
        <v>37720</v>
      </c>
      <c r="K265" s="123">
        <f t="shared" si="42"/>
        <v>716899</v>
      </c>
      <c r="L265" s="137">
        <v>22</v>
      </c>
      <c r="M265" s="162" t="s">
        <v>30</v>
      </c>
      <c r="N265" s="74">
        <v>1549</v>
      </c>
      <c r="O265" s="68">
        <f t="shared" si="45"/>
        <v>34106</v>
      </c>
      <c r="P265" s="123">
        <f t="shared" si="43"/>
        <v>355413</v>
      </c>
    </row>
    <row r="266" spans="1:16" ht="18.75" customHeight="1">
      <c r="A266" s="140" t="s">
        <v>43</v>
      </c>
      <c r="B266" s="137">
        <v>26</v>
      </c>
      <c r="C266" s="115" t="s">
        <v>6</v>
      </c>
      <c r="D266" s="74">
        <v>2447</v>
      </c>
      <c r="E266" s="68">
        <f t="shared" si="41"/>
        <v>34174</v>
      </c>
      <c r="F266" s="132">
        <f t="shared" si="40"/>
        <v>398886</v>
      </c>
      <c r="G266" s="137">
        <v>25</v>
      </c>
      <c r="H266" s="162" t="s">
        <v>6</v>
      </c>
      <c r="I266" s="74">
        <v>4206</v>
      </c>
      <c r="J266" s="68">
        <f t="shared" si="44"/>
        <v>41926</v>
      </c>
      <c r="K266" s="123">
        <f t="shared" si="42"/>
        <v>721105</v>
      </c>
      <c r="L266" s="137">
        <v>23</v>
      </c>
      <c r="M266" s="162" t="s">
        <v>47</v>
      </c>
      <c r="N266" s="74">
        <v>2434</v>
      </c>
      <c r="O266" s="68">
        <f t="shared" si="45"/>
        <v>36540</v>
      </c>
      <c r="P266" s="123">
        <f t="shared" si="43"/>
        <v>357847</v>
      </c>
    </row>
    <row r="267" spans="1:16" ht="18.75" customHeight="1">
      <c r="A267" s="140" t="s">
        <v>45</v>
      </c>
      <c r="B267" s="136">
        <v>27</v>
      </c>
      <c r="C267" s="107" t="s">
        <v>91</v>
      </c>
      <c r="D267" s="150">
        <v>562</v>
      </c>
      <c r="E267" s="28">
        <f t="shared" si="41"/>
        <v>34736</v>
      </c>
      <c r="F267" s="126">
        <f t="shared" si="40"/>
        <v>399448</v>
      </c>
      <c r="G267" s="136">
        <v>26</v>
      </c>
      <c r="H267" s="107" t="s">
        <v>6</v>
      </c>
      <c r="I267" s="7">
        <v>521</v>
      </c>
      <c r="J267" s="6">
        <f t="shared" si="44"/>
        <v>42447</v>
      </c>
      <c r="K267" s="198">
        <f t="shared" si="42"/>
        <v>721626</v>
      </c>
      <c r="L267" s="282">
        <v>24</v>
      </c>
      <c r="M267" s="107" t="s">
        <v>6</v>
      </c>
      <c r="N267" s="7">
        <v>692</v>
      </c>
      <c r="O267" s="6">
        <f t="shared" si="45"/>
        <v>37232</v>
      </c>
      <c r="P267" s="198">
        <f t="shared" si="43"/>
        <v>358539</v>
      </c>
    </row>
    <row r="268" spans="1:16" ht="18.75" customHeight="1">
      <c r="A268" s="97" t="s">
        <v>41</v>
      </c>
      <c r="B268" s="136">
        <v>28</v>
      </c>
      <c r="C268" s="107" t="s">
        <v>29</v>
      </c>
      <c r="D268" s="150">
        <v>1763</v>
      </c>
      <c r="E268" s="28">
        <f t="shared" si="41"/>
        <v>36499</v>
      </c>
      <c r="F268" s="126">
        <f t="shared" si="40"/>
        <v>401211</v>
      </c>
      <c r="G268" s="136">
        <v>27</v>
      </c>
      <c r="H268" s="107" t="s">
        <v>6</v>
      </c>
      <c r="I268" s="150">
        <v>283</v>
      </c>
      <c r="J268" s="28">
        <f t="shared" si="44"/>
        <v>42730</v>
      </c>
      <c r="K268" s="198">
        <f t="shared" si="42"/>
        <v>721909</v>
      </c>
      <c r="L268" s="282">
        <v>25</v>
      </c>
      <c r="M268" s="193" t="s">
        <v>0</v>
      </c>
      <c r="N268" s="150">
        <v>482</v>
      </c>
      <c r="O268" s="28">
        <f t="shared" si="45"/>
        <v>37714</v>
      </c>
      <c r="P268" s="198">
        <f t="shared" si="43"/>
        <v>359021</v>
      </c>
    </row>
    <row r="269" spans="1:16" ht="18.75" customHeight="1">
      <c r="A269" s="97" t="s">
        <v>31</v>
      </c>
      <c r="B269" s="136">
        <v>29</v>
      </c>
      <c r="C269" s="107" t="s">
        <v>29</v>
      </c>
      <c r="D269" s="7">
        <v>710</v>
      </c>
      <c r="E269" s="6">
        <f t="shared" si="41"/>
        <v>37209</v>
      </c>
      <c r="F269" s="120">
        <f t="shared" si="40"/>
        <v>401921</v>
      </c>
      <c r="G269" s="136">
        <v>28</v>
      </c>
      <c r="H269" s="107" t="s">
        <v>6</v>
      </c>
      <c r="I269" s="150">
        <v>992</v>
      </c>
      <c r="J269" s="28">
        <f t="shared" si="44"/>
        <v>43722</v>
      </c>
      <c r="K269" s="198">
        <f t="shared" si="42"/>
        <v>722901</v>
      </c>
      <c r="L269" s="282">
        <v>26</v>
      </c>
      <c r="M269" s="193" t="s">
        <v>27</v>
      </c>
      <c r="N269" s="150">
        <v>528</v>
      </c>
      <c r="O269" s="28">
        <f t="shared" si="45"/>
        <v>38242</v>
      </c>
      <c r="P269" s="198">
        <f t="shared" si="43"/>
        <v>359549</v>
      </c>
    </row>
    <row r="270" spans="1:16" ht="18.75" customHeight="1">
      <c r="A270" s="97" t="s">
        <v>44</v>
      </c>
      <c r="B270" s="136">
        <v>30</v>
      </c>
      <c r="C270" s="107" t="s">
        <v>6</v>
      </c>
      <c r="D270" s="7">
        <v>545</v>
      </c>
      <c r="E270" s="6">
        <f t="shared" si="41"/>
        <v>37754</v>
      </c>
      <c r="F270" s="120">
        <f t="shared" si="40"/>
        <v>402466</v>
      </c>
      <c r="G270" s="136">
        <v>29</v>
      </c>
      <c r="H270" s="107" t="s">
        <v>6</v>
      </c>
      <c r="I270" s="7">
        <v>660</v>
      </c>
      <c r="J270" s="6">
        <f t="shared" si="44"/>
        <v>44382</v>
      </c>
      <c r="K270" s="269">
        <f t="shared" si="42"/>
        <v>723561</v>
      </c>
      <c r="L270" s="282">
        <v>27</v>
      </c>
      <c r="M270" s="107" t="s">
        <v>6</v>
      </c>
      <c r="N270" s="7">
        <v>495</v>
      </c>
      <c r="O270" s="6">
        <f t="shared" si="45"/>
        <v>38737</v>
      </c>
      <c r="P270" s="269">
        <f t="shared" si="43"/>
        <v>360044</v>
      </c>
    </row>
    <row r="271" spans="1:16" ht="18.75" customHeight="1">
      <c r="A271" s="97" t="s">
        <v>42</v>
      </c>
      <c r="B271" s="102">
        <v>31</v>
      </c>
      <c r="C271" s="107" t="s">
        <v>92</v>
      </c>
      <c r="D271" s="112">
        <v>327</v>
      </c>
      <c r="E271" s="127">
        <f t="shared" si="41"/>
        <v>38081</v>
      </c>
      <c r="F271" s="126">
        <f>SUM(F270+D271)</f>
        <v>402793</v>
      </c>
      <c r="G271" s="136">
        <v>30</v>
      </c>
      <c r="H271" s="107" t="s">
        <v>6</v>
      </c>
      <c r="I271" s="7">
        <v>692</v>
      </c>
      <c r="J271" s="6">
        <f t="shared" si="44"/>
        <v>45074</v>
      </c>
      <c r="K271" s="269">
        <f t="shared" si="42"/>
        <v>724253</v>
      </c>
      <c r="L271" s="282">
        <v>28</v>
      </c>
      <c r="M271" s="159" t="s">
        <v>50</v>
      </c>
      <c r="N271" s="7">
        <v>336</v>
      </c>
      <c r="O271" s="6">
        <f t="shared" si="45"/>
        <v>39073</v>
      </c>
      <c r="P271" s="269">
        <f t="shared" si="43"/>
        <v>360380</v>
      </c>
    </row>
    <row r="272" spans="1:16" ht="18.75" customHeight="1">
      <c r="A272" s="140" t="s">
        <v>48</v>
      </c>
      <c r="B272" s="228"/>
      <c r="C272" s="224"/>
      <c r="D272" s="223"/>
      <c r="E272" s="223"/>
      <c r="F272" s="278"/>
      <c r="G272" s="137">
        <v>31</v>
      </c>
      <c r="H272" s="115" t="s">
        <v>6</v>
      </c>
      <c r="I272" s="74">
        <v>1645</v>
      </c>
      <c r="J272" s="68">
        <f>J271+I272</f>
        <v>46719</v>
      </c>
      <c r="K272" s="123">
        <f>SUM(K271+I272)</f>
        <v>725898</v>
      </c>
      <c r="L272" s="137">
        <v>29</v>
      </c>
      <c r="M272" s="115" t="s">
        <v>29</v>
      </c>
      <c r="N272" s="154">
        <v>3748</v>
      </c>
      <c r="O272" s="68">
        <f>O271+N272</f>
        <v>42821</v>
      </c>
      <c r="P272" s="123">
        <f>SUM(P271+N272)</f>
        <v>364128</v>
      </c>
    </row>
    <row r="273" spans="1:16" ht="18.75" customHeight="1">
      <c r="A273" s="276" t="s">
        <v>43</v>
      </c>
      <c r="B273" s="279"/>
      <c r="C273" s="251"/>
      <c r="D273" s="252"/>
      <c r="E273" s="253"/>
      <c r="F273" s="254"/>
      <c r="G273" s="280"/>
      <c r="H273" s="251"/>
      <c r="I273" s="266"/>
      <c r="J273" s="215"/>
      <c r="K273" s="254"/>
      <c r="L273" s="277">
        <v>30</v>
      </c>
      <c r="M273" s="115" t="s">
        <v>29</v>
      </c>
      <c r="N273" s="154">
        <v>5014</v>
      </c>
      <c r="O273" s="68">
        <f>O272+N273</f>
        <v>47835</v>
      </c>
      <c r="P273" s="123">
        <f>SUM(P272+N273)</f>
        <v>369142</v>
      </c>
    </row>
    <row r="274" spans="1:16" ht="18.75" customHeight="1" thickBot="1">
      <c r="A274" s="141" t="s">
        <v>45</v>
      </c>
      <c r="B274" s="235"/>
      <c r="C274" s="219"/>
      <c r="D274" s="236"/>
      <c r="E274" s="236"/>
      <c r="F274" s="207"/>
      <c r="G274" s="281"/>
      <c r="H274" s="209"/>
      <c r="I274" s="267"/>
      <c r="J274" s="219"/>
      <c r="K274" s="258"/>
      <c r="L274" s="284">
        <v>31</v>
      </c>
      <c r="M274" s="193" t="s">
        <v>0</v>
      </c>
      <c r="N274" s="285">
        <v>456</v>
      </c>
      <c r="O274" s="286">
        <f>O273+N274</f>
        <v>48291</v>
      </c>
      <c r="P274" s="287">
        <f>SUM(P273+N274)</f>
        <v>369598</v>
      </c>
    </row>
    <row r="275" spans="1:16" ht="18.75" customHeight="1" thickBot="1">
      <c r="A275" s="94" t="s">
        <v>5</v>
      </c>
      <c r="B275" s="88"/>
      <c r="C275" s="84"/>
      <c r="D275" s="84">
        <f>SUM(D241:D274)</f>
        <v>38081</v>
      </c>
      <c r="E275" s="82"/>
      <c r="F275" s="85"/>
      <c r="G275" s="76"/>
      <c r="H275" s="77"/>
      <c r="I275" s="34">
        <f>SUM(I241:I274)</f>
        <v>46719</v>
      </c>
      <c r="J275" s="78"/>
      <c r="K275" s="79"/>
      <c r="L275" s="76"/>
      <c r="M275" s="77"/>
      <c r="N275" s="34">
        <f>SUM(N241:N274)</f>
        <v>48291</v>
      </c>
      <c r="O275" s="78"/>
      <c r="P275" s="79"/>
    </row>
    <row r="276" spans="1:16" ht="18.75" customHeight="1">
      <c r="A276" s="1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</row>
    <row r="277" spans="1:16" ht="18.75" customHeight="1">
      <c r="A277" s="1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</row>
    <row r="278" spans="1:16" ht="18.75" customHeight="1" thickBot="1">
      <c r="A278" s="101" t="s">
        <v>9</v>
      </c>
    </row>
    <row r="279" spans="1:16" ht="18.75" customHeight="1">
      <c r="A279" s="164" t="s">
        <v>93</v>
      </c>
      <c r="B279" s="332" t="s">
        <v>51</v>
      </c>
      <c r="C279" s="333"/>
      <c r="D279" s="333"/>
      <c r="E279" s="333"/>
      <c r="F279" s="334"/>
      <c r="G279" s="332" t="s">
        <v>72</v>
      </c>
      <c r="H279" s="333"/>
      <c r="I279" s="333"/>
      <c r="J279" s="333"/>
      <c r="K279" s="334"/>
      <c r="L279" s="332" t="s">
        <v>117</v>
      </c>
      <c r="M279" s="333"/>
      <c r="N279" s="333"/>
      <c r="O279" s="333"/>
      <c r="P279" s="334"/>
    </row>
    <row r="280" spans="1:16" ht="18.75" customHeight="1" thickBot="1">
      <c r="A280" s="18" t="s">
        <v>12</v>
      </c>
      <c r="B280" s="18" t="s">
        <v>14</v>
      </c>
      <c r="C280" s="15" t="s">
        <v>15</v>
      </c>
      <c r="D280" s="4" t="s">
        <v>16</v>
      </c>
      <c r="E280" s="3" t="s">
        <v>24</v>
      </c>
      <c r="F280" s="5" t="s">
        <v>10</v>
      </c>
      <c r="G280" s="18" t="s">
        <v>14</v>
      </c>
      <c r="H280" s="15" t="s">
        <v>15</v>
      </c>
      <c r="I280" s="4" t="s">
        <v>16</v>
      </c>
      <c r="J280" s="3" t="s">
        <v>24</v>
      </c>
      <c r="K280" s="5" t="s">
        <v>10</v>
      </c>
      <c r="L280" s="18" t="s">
        <v>14</v>
      </c>
      <c r="M280" s="15" t="s">
        <v>15</v>
      </c>
      <c r="N280" s="4" t="s">
        <v>16</v>
      </c>
      <c r="O280" s="3" t="s">
        <v>24</v>
      </c>
      <c r="P280" s="5" t="s">
        <v>10</v>
      </c>
    </row>
    <row r="281" spans="1:16" ht="18.75" customHeight="1">
      <c r="A281" s="66" t="s">
        <v>48</v>
      </c>
      <c r="B281" s="104">
        <v>1</v>
      </c>
      <c r="C281" s="115" t="s">
        <v>0</v>
      </c>
      <c r="D281" s="74">
        <v>483</v>
      </c>
      <c r="E281" s="68">
        <f>D281</f>
        <v>483</v>
      </c>
      <c r="F281" s="123">
        <f>F271+D281</f>
        <v>403276</v>
      </c>
      <c r="G281" s="86"/>
      <c r="H281" s="89"/>
      <c r="I281" s="37"/>
      <c r="J281" s="38"/>
      <c r="K281" s="12">
        <f>K272</f>
        <v>725898</v>
      </c>
      <c r="L281" s="222"/>
      <c r="M281" s="223"/>
      <c r="N281" s="224"/>
      <c r="O281" s="225"/>
      <c r="P281" s="226"/>
    </row>
    <row r="282" spans="1:16" ht="18.75" customHeight="1">
      <c r="A282" s="142" t="s">
        <v>43</v>
      </c>
      <c r="B282" s="104">
        <v>2</v>
      </c>
      <c r="C282" s="115" t="s">
        <v>0</v>
      </c>
      <c r="D282" s="74">
        <v>1133</v>
      </c>
      <c r="E282" s="68">
        <f t="shared" ref="E282:E310" si="46">E281+D282</f>
        <v>1616</v>
      </c>
      <c r="F282" s="123">
        <f t="shared" ref="F282:F305" si="47">SUM(F281+D282)</f>
        <v>404409</v>
      </c>
      <c r="G282" s="104">
        <v>1</v>
      </c>
      <c r="H282" s="115" t="s">
        <v>80</v>
      </c>
      <c r="I282" s="74">
        <v>2483</v>
      </c>
      <c r="J282" s="68">
        <f>I282</f>
        <v>2483</v>
      </c>
      <c r="K282" s="123">
        <f>K281+I282</f>
        <v>728381</v>
      </c>
      <c r="L282" s="244"/>
      <c r="M282" s="262"/>
      <c r="N282" s="231"/>
      <c r="O282" s="224"/>
      <c r="P282" s="226"/>
    </row>
    <row r="283" spans="1:16" ht="18.75" customHeight="1">
      <c r="A283" s="142" t="s">
        <v>45</v>
      </c>
      <c r="B283" s="104">
        <v>3</v>
      </c>
      <c r="C283" s="115" t="s">
        <v>6</v>
      </c>
      <c r="D283" s="74">
        <v>2650</v>
      </c>
      <c r="E283" s="68">
        <f t="shared" si="46"/>
        <v>4266</v>
      </c>
      <c r="F283" s="120">
        <f t="shared" si="47"/>
        <v>407059</v>
      </c>
      <c r="G283" s="102">
        <v>2</v>
      </c>
      <c r="H283" s="107" t="s">
        <v>59</v>
      </c>
      <c r="I283" s="7">
        <v>349</v>
      </c>
      <c r="J283" s="6">
        <f t="shared" ref="J283:J310" si="48">J282+I283</f>
        <v>2832</v>
      </c>
      <c r="K283" s="120">
        <f t="shared" ref="K283:K306" si="49">SUM(K282+I283)</f>
        <v>728730</v>
      </c>
      <c r="L283" s="244"/>
      <c r="M283" s="262"/>
      <c r="N283" s="231"/>
      <c r="O283" s="224"/>
      <c r="P283" s="121">
        <f>P274</f>
        <v>369598</v>
      </c>
    </row>
    <row r="284" spans="1:16" ht="18.75" customHeight="1">
      <c r="A284" s="66" t="s">
        <v>41</v>
      </c>
      <c r="B284" s="102">
        <v>4</v>
      </c>
      <c r="C284" s="107" t="s">
        <v>6</v>
      </c>
      <c r="D284" s="7">
        <v>474</v>
      </c>
      <c r="E284" s="6">
        <f t="shared" si="46"/>
        <v>4740</v>
      </c>
      <c r="F284" s="120">
        <f t="shared" si="47"/>
        <v>407533</v>
      </c>
      <c r="G284" s="104">
        <v>3</v>
      </c>
      <c r="H284" s="115" t="s">
        <v>6</v>
      </c>
      <c r="I284" s="74">
        <v>2609</v>
      </c>
      <c r="J284" s="68">
        <f t="shared" si="48"/>
        <v>5441</v>
      </c>
      <c r="K284" s="123">
        <f t="shared" si="49"/>
        <v>731339</v>
      </c>
      <c r="L284" s="202">
        <v>1</v>
      </c>
      <c r="M284" s="107" t="s">
        <v>6</v>
      </c>
      <c r="N284" s="232">
        <v>233</v>
      </c>
      <c r="O284" s="6">
        <f>N284</f>
        <v>233</v>
      </c>
      <c r="P284" s="120">
        <f>SUM(P283+N284)</f>
        <v>369831</v>
      </c>
    </row>
    <row r="285" spans="1:16" ht="18.75" customHeight="1">
      <c r="A285" s="66" t="s">
        <v>31</v>
      </c>
      <c r="B285" s="102">
        <v>5</v>
      </c>
      <c r="C285" s="107" t="s">
        <v>6</v>
      </c>
      <c r="D285" s="7">
        <v>457</v>
      </c>
      <c r="E285" s="6">
        <f t="shared" si="46"/>
        <v>5197</v>
      </c>
      <c r="F285" s="120">
        <f t="shared" si="47"/>
        <v>407990</v>
      </c>
      <c r="G285" s="102">
        <v>4</v>
      </c>
      <c r="H285" s="107" t="s">
        <v>6</v>
      </c>
      <c r="I285" s="7">
        <v>408</v>
      </c>
      <c r="J285" s="6">
        <f t="shared" si="48"/>
        <v>5849</v>
      </c>
      <c r="K285" s="120">
        <f t="shared" si="49"/>
        <v>731747</v>
      </c>
      <c r="L285" s="102">
        <v>2</v>
      </c>
      <c r="M285" s="107" t="s">
        <v>6</v>
      </c>
      <c r="N285" s="7">
        <v>293</v>
      </c>
      <c r="O285" s="6">
        <f>O284+N285</f>
        <v>526</v>
      </c>
      <c r="P285" s="120">
        <f>SUM(P284+N285)</f>
        <v>370124</v>
      </c>
    </row>
    <row r="286" spans="1:16" ht="18.75" customHeight="1">
      <c r="A286" s="66" t="s">
        <v>44</v>
      </c>
      <c r="B286" s="102">
        <v>6</v>
      </c>
      <c r="C286" s="107" t="s">
        <v>0</v>
      </c>
      <c r="D286" s="7">
        <v>281</v>
      </c>
      <c r="E286" s="6">
        <f t="shared" si="46"/>
        <v>5478</v>
      </c>
      <c r="F286" s="120">
        <f t="shared" si="47"/>
        <v>408271</v>
      </c>
      <c r="G286" s="102">
        <v>5</v>
      </c>
      <c r="H286" s="107" t="s">
        <v>6</v>
      </c>
      <c r="I286" s="7">
        <v>432</v>
      </c>
      <c r="J286" s="6">
        <f t="shared" si="48"/>
        <v>6281</v>
      </c>
      <c r="K286" s="120">
        <f t="shared" si="49"/>
        <v>732179</v>
      </c>
      <c r="L286" s="104">
        <v>3</v>
      </c>
      <c r="M286" s="115" t="s">
        <v>29</v>
      </c>
      <c r="N286" s="74">
        <v>4338</v>
      </c>
      <c r="O286" s="68">
        <f>O285+N286</f>
        <v>4864</v>
      </c>
      <c r="P286" s="123">
        <f>SUM(P285+N286)</f>
        <v>374462</v>
      </c>
    </row>
    <row r="287" spans="1:16" ht="18.75" customHeight="1">
      <c r="A287" s="66" t="s">
        <v>42</v>
      </c>
      <c r="B287" s="102">
        <v>7</v>
      </c>
      <c r="C287" s="107" t="s">
        <v>6</v>
      </c>
      <c r="D287" s="7">
        <v>635</v>
      </c>
      <c r="E287" s="6">
        <f t="shared" si="46"/>
        <v>6113</v>
      </c>
      <c r="F287" s="120">
        <f t="shared" si="47"/>
        <v>408906</v>
      </c>
      <c r="G287" s="102">
        <v>6</v>
      </c>
      <c r="H287" s="107" t="s">
        <v>6</v>
      </c>
      <c r="I287" s="7">
        <v>460</v>
      </c>
      <c r="J287" s="6">
        <f t="shared" si="48"/>
        <v>6741</v>
      </c>
      <c r="K287" s="120">
        <f t="shared" si="49"/>
        <v>732639</v>
      </c>
      <c r="L287" s="102">
        <v>4</v>
      </c>
      <c r="M287" s="107" t="s">
        <v>6</v>
      </c>
      <c r="N287" s="7">
        <v>544</v>
      </c>
      <c r="O287" s="6">
        <f t="shared" ref="O287:O310" si="50">O286+N287</f>
        <v>5408</v>
      </c>
      <c r="P287" s="120">
        <f t="shared" ref="P287:P306" si="51">SUM(P286+N287)</f>
        <v>375006</v>
      </c>
    </row>
    <row r="288" spans="1:16" ht="18.75" customHeight="1">
      <c r="A288" s="66" t="s">
        <v>48</v>
      </c>
      <c r="B288" s="104">
        <v>8</v>
      </c>
      <c r="C288" s="115" t="s">
        <v>0</v>
      </c>
      <c r="D288" s="74">
        <v>948</v>
      </c>
      <c r="E288" s="68">
        <f t="shared" si="46"/>
        <v>7061</v>
      </c>
      <c r="F288" s="123">
        <f t="shared" si="47"/>
        <v>409854</v>
      </c>
      <c r="G288" s="104">
        <v>7</v>
      </c>
      <c r="H288" s="115" t="s">
        <v>0</v>
      </c>
      <c r="I288" s="74">
        <v>1089</v>
      </c>
      <c r="J288" s="68">
        <f t="shared" si="48"/>
        <v>7830</v>
      </c>
      <c r="K288" s="123">
        <f t="shared" si="49"/>
        <v>733728</v>
      </c>
      <c r="L288" s="104">
        <v>5</v>
      </c>
      <c r="M288" s="115" t="s">
        <v>29</v>
      </c>
      <c r="N288" s="74">
        <v>1476</v>
      </c>
      <c r="O288" s="68">
        <f>O287+N288</f>
        <v>6884</v>
      </c>
      <c r="P288" s="123">
        <f>SUM(P287+N288)</f>
        <v>376482</v>
      </c>
    </row>
    <row r="289" spans="1:16" ht="18.75" customHeight="1">
      <c r="A289" s="142" t="s">
        <v>43</v>
      </c>
      <c r="B289" s="104">
        <v>9</v>
      </c>
      <c r="C289" s="115" t="s">
        <v>7</v>
      </c>
      <c r="D289" s="74">
        <v>249</v>
      </c>
      <c r="E289" s="68">
        <f t="shared" si="46"/>
        <v>7310</v>
      </c>
      <c r="F289" s="123">
        <f t="shared" si="47"/>
        <v>410103</v>
      </c>
      <c r="G289" s="104">
        <v>8</v>
      </c>
      <c r="H289" s="115" t="s">
        <v>7</v>
      </c>
      <c r="I289" s="74">
        <v>764</v>
      </c>
      <c r="J289" s="68">
        <f t="shared" si="48"/>
        <v>8594</v>
      </c>
      <c r="K289" s="123">
        <f t="shared" si="49"/>
        <v>734492</v>
      </c>
      <c r="L289" s="104">
        <v>6</v>
      </c>
      <c r="M289" s="115" t="s">
        <v>26</v>
      </c>
      <c r="N289" s="74">
        <v>1752</v>
      </c>
      <c r="O289" s="68">
        <f t="shared" si="50"/>
        <v>8636</v>
      </c>
      <c r="P289" s="123">
        <f t="shared" si="51"/>
        <v>378234</v>
      </c>
    </row>
    <row r="290" spans="1:16" ht="18.75" customHeight="1">
      <c r="A290" s="142" t="s">
        <v>45</v>
      </c>
      <c r="B290" s="102">
        <v>10</v>
      </c>
      <c r="C290" s="107" t="s">
        <v>29</v>
      </c>
      <c r="D290" s="7">
        <v>525</v>
      </c>
      <c r="E290" s="6">
        <f t="shared" si="46"/>
        <v>7835</v>
      </c>
      <c r="F290" s="120">
        <f t="shared" si="47"/>
        <v>410628</v>
      </c>
      <c r="G290" s="102">
        <v>9</v>
      </c>
      <c r="H290" s="107" t="s">
        <v>26</v>
      </c>
      <c r="I290" s="7">
        <v>589</v>
      </c>
      <c r="J290" s="6">
        <f t="shared" si="48"/>
        <v>9183</v>
      </c>
      <c r="K290" s="120">
        <f t="shared" si="49"/>
        <v>735081</v>
      </c>
      <c r="L290" s="202">
        <v>7</v>
      </c>
      <c r="M290" s="107" t="s">
        <v>29</v>
      </c>
      <c r="N290" s="7">
        <v>716</v>
      </c>
      <c r="O290" s="6">
        <f t="shared" si="50"/>
        <v>9352</v>
      </c>
      <c r="P290" s="120">
        <f t="shared" si="51"/>
        <v>378950</v>
      </c>
    </row>
    <row r="291" spans="1:16" ht="18.75" customHeight="1">
      <c r="A291" s="66" t="s">
        <v>41</v>
      </c>
      <c r="B291" s="102">
        <v>11</v>
      </c>
      <c r="C291" s="107" t="s">
        <v>29</v>
      </c>
      <c r="D291" s="7">
        <v>317</v>
      </c>
      <c r="E291" s="6">
        <f t="shared" si="46"/>
        <v>8152</v>
      </c>
      <c r="F291" s="120">
        <f t="shared" si="47"/>
        <v>410945</v>
      </c>
      <c r="G291" s="102">
        <v>10</v>
      </c>
      <c r="H291" s="107" t="s">
        <v>94</v>
      </c>
      <c r="I291" s="7">
        <v>328</v>
      </c>
      <c r="J291" s="6">
        <f t="shared" si="48"/>
        <v>9511</v>
      </c>
      <c r="K291" s="120">
        <f t="shared" si="49"/>
        <v>735409</v>
      </c>
      <c r="L291" s="102">
        <v>8</v>
      </c>
      <c r="M291" s="107" t="s">
        <v>59</v>
      </c>
      <c r="N291" s="7">
        <v>29</v>
      </c>
      <c r="O291" s="6">
        <f t="shared" si="50"/>
        <v>9381</v>
      </c>
      <c r="P291" s="120">
        <f t="shared" si="51"/>
        <v>378979</v>
      </c>
    </row>
    <row r="292" spans="1:16" ht="18.75" customHeight="1">
      <c r="A292" s="66" t="s">
        <v>31</v>
      </c>
      <c r="B292" s="102">
        <v>12</v>
      </c>
      <c r="C292" s="107" t="s">
        <v>94</v>
      </c>
      <c r="D292" s="7">
        <v>355</v>
      </c>
      <c r="E292" s="6">
        <f t="shared" si="46"/>
        <v>8507</v>
      </c>
      <c r="F292" s="120">
        <f t="shared" si="47"/>
        <v>411300</v>
      </c>
      <c r="G292" s="102">
        <v>11</v>
      </c>
      <c r="H292" s="107" t="s">
        <v>29</v>
      </c>
      <c r="I292" s="7">
        <v>635</v>
      </c>
      <c r="J292" s="6">
        <f t="shared" si="48"/>
        <v>10146</v>
      </c>
      <c r="K292" s="120">
        <f t="shared" si="49"/>
        <v>736044</v>
      </c>
      <c r="L292" s="202">
        <v>9</v>
      </c>
      <c r="M292" s="107" t="s">
        <v>29</v>
      </c>
      <c r="N292" s="7">
        <v>496</v>
      </c>
      <c r="O292" s="6">
        <f t="shared" si="50"/>
        <v>9877</v>
      </c>
      <c r="P292" s="120">
        <f t="shared" si="51"/>
        <v>379475</v>
      </c>
    </row>
    <row r="293" spans="1:16" ht="18.75" customHeight="1">
      <c r="A293" s="110" t="s">
        <v>44</v>
      </c>
      <c r="B293" s="102">
        <v>13</v>
      </c>
      <c r="C293" s="107" t="s">
        <v>29</v>
      </c>
      <c r="D293" s="7">
        <v>217</v>
      </c>
      <c r="E293" s="6">
        <f t="shared" si="46"/>
        <v>8724</v>
      </c>
      <c r="F293" s="120">
        <f t="shared" si="47"/>
        <v>411517</v>
      </c>
      <c r="G293" s="102">
        <v>12</v>
      </c>
      <c r="H293" s="107" t="s">
        <v>29</v>
      </c>
      <c r="I293" s="7">
        <v>284</v>
      </c>
      <c r="J293" s="6">
        <f t="shared" si="48"/>
        <v>10430</v>
      </c>
      <c r="K293" s="120">
        <f t="shared" si="49"/>
        <v>736328</v>
      </c>
      <c r="L293" s="102">
        <v>10</v>
      </c>
      <c r="M293" s="107" t="s">
        <v>47</v>
      </c>
      <c r="N293" s="7">
        <v>618</v>
      </c>
      <c r="O293" s="6">
        <f t="shared" si="50"/>
        <v>10495</v>
      </c>
      <c r="P293" s="120">
        <f t="shared" si="51"/>
        <v>380093</v>
      </c>
    </row>
    <row r="294" spans="1:16" ht="18.75" customHeight="1">
      <c r="A294" s="66" t="s">
        <v>42</v>
      </c>
      <c r="B294" s="102">
        <v>14</v>
      </c>
      <c r="C294" s="107" t="s">
        <v>29</v>
      </c>
      <c r="D294" s="7">
        <v>292</v>
      </c>
      <c r="E294" s="6">
        <f t="shared" si="46"/>
        <v>9016</v>
      </c>
      <c r="F294" s="120">
        <f t="shared" si="47"/>
        <v>411809</v>
      </c>
      <c r="G294" s="102">
        <v>13</v>
      </c>
      <c r="H294" s="107" t="s">
        <v>50</v>
      </c>
      <c r="I294" s="7">
        <v>369</v>
      </c>
      <c r="J294" s="6">
        <f t="shared" si="48"/>
        <v>10799</v>
      </c>
      <c r="K294" s="120">
        <f t="shared" si="49"/>
        <v>736697</v>
      </c>
      <c r="L294" s="202">
        <v>11</v>
      </c>
      <c r="M294" s="107" t="s">
        <v>29</v>
      </c>
      <c r="N294" s="7">
        <v>1903</v>
      </c>
      <c r="O294" s="6">
        <f>O293+N294</f>
        <v>12398</v>
      </c>
      <c r="P294" s="120">
        <f>SUM(P293+N294)</f>
        <v>381996</v>
      </c>
    </row>
    <row r="295" spans="1:16" ht="18.75" customHeight="1">
      <c r="A295" s="66" t="s">
        <v>48</v>
      </c>
      <c r="B295" s="104">
        <v>15</v>
      </c>
      <c r="C295" s="115" t="s">
        <v>29</v>
      </c>
      <c r="D295" s="74">
        <v>915</v>
      </c>
      <c r="E295" s="68">
        <f t="shared" si="46"/>
        <v>9931</v>
      </c>
      <c r="F295" s="123">
        <f t="shared" si="47"/>
        <v>412724</v>
      </c>
      <c r="G295" s="104">
        <v>14</v>
      </c>
      <c r="H295" s="115" t="s">
        <v>50</v>
      </c>
      <c r="I295" s="74">
        <v>393</v>
      </c>
      <c r="J295" s="68">
        <f t="shared" si="48"/>
        <v>11192</v>
      </c>
      <c r="K295" s="123">
        <f t="shared" si="49"/>
        <v>737090</v>
      </c>
      <c r="L295" s="104">
        <v>12</v>
      </c>
      <c r="M295" s="115" t="s">
        <v>6</v>
      </c>
      <c r="N295" s="74">
        <v>1026</v>
      </c>
      <c r="O295" s="68">
        <f t="shared" si="50"/>
        <v>13424</v>
      </c>
      <c r="P295" s="123">
        <f t="shared" si="51"/>
        <v>383022</v>
      </c>
    </row>
    <row r="296" spans="1:16" ht="18.75" customHeight="1">
      <c r="A296" s="142" t="s">
        <v>43</v>
      </c>
      <c r="B296" s="104">
        <v>16</v>
      </c>
      <c r="C296" s="115" t="s">
        <v>88</v>
      </c>
      <c r="D296" s="74">
        <v>1586</v>
      </c>
      <c r="E296" s="68">
        <f t="shared" si="46"/>
        <v>11517</v>
      </c>
      <c r="F296" s="123">
        <f t="shared" si="47"/>
        <v>414310</v>
      </c>
      <c r="G296" s="104">
        <v>15</v>
      </c>
      <c r="H296" s="115" t="s">
        <v>0</v>
      </c>
      <c r="I296" s="74">
        <v>1164</v>
      </c>
      <c r="J296" s="68">
        <f t="shared" si="48"/>
        <v>12356</v>
      </c>
      <c r="K296" s="123">
        <f t="shared" si="49"/>
        <v>738254</v>
      </c>
      <c r="L296" s="104">
        <v>13</v>
      </c>
      <c r="M296" s="115" t="s">
        <v>6</v>
      </c>
      <c r="N296" s="74">
        <v>2501</v>
      </c>
      <c r="O296" s="68">
        <f t="shared" si="50"/>
        <v>15925</v>
      </c>
      <c r="P296" s="123">
        <f t="shared" si="51"/>
        <v>385523</v>
      </c>
    </row>
    <row r="297" spans="1:16" ht="18.75" customHeight="1">
      <c r="A297" s="142" t="s">
        <v>45</v>
      </c>
      <c r="B297" s="102">
        <v>17</v>
      </c>
      <c r="C297" s="107" t="s">
        <v>50</v>
      </c>
      <c r="D297" s="7">
        <v>426</v>
      </c>
      <c r="E297" s="6">
        <f t="shared" si="46"/>
        <v>11943</v>
      </c>
      <c r="F297" s="120">
        <f t="shared" si="47"/>
        <v>414736</v>
      </c>
      <c r="G297" s="102">
        <v>16</v>
      </c>
      <c r="H297" s="107" t="s">
        <v>29</v>
      </c>
      <c r="I297" s="7">
        <v>596</v>
      </c>
      <c r="J297" s="6">
        <f t="shared" si="48"/>
        <v>12952</v>
      </c>
      <c r="K297" s="120">
        <f t="shared" si="49"/>
        <v>738850</v>
      </c>
      <c r="L297" s="102">
        <v>14</v>
      </c>
      <c r="M297" s="107" t="s">
        <v>47</v>
      </c>
      <c r="N297" s="7">
        <v>615</v>
      </c>
      <c r="O297" s="6">
        <f t="shared" si="50"/>
        <v>16540</v>
      </c>
      <c r="P297" s="120">
        <f t="shared" si="51"/>
        <v>386138</v>
      </c>
    </row>
    <row r="298" spans="1:16" ht="18.75" customHeight="1">
      <c r="A298" s="110" t="s">
        <v>41</v>
      </c>
      <c r="B298" s="102">
        <v>18</v>
      </c>
      <c r="C298" s="107" t="s">
        <v>29</v>
      </c>
      <c r="D298" s="7">
        <v>353</v>
      </c>
      <c r="E298" s="6">
        <f t="shared" si="46"/>
        <v>12296</v>
      </c>
      <c r="F298" s="120">
        <f t="shared" si="47"/>
        <v>415089</v>
      </c>
      <c r="G298" s="102">
        <v>17</v>
      </c>
      <c r="H298" s="107" t="s">
        <v>50</v>
      </c>
      <c r="I298" s="7">
        <v>277</v>
      </c>
      <c r="J298" s="6">
        <f t="shared" si="48"/>
        <v>13229</v>
      </c>
      <c r="K298" s="120">
        <f t="shared" si="49"/>
        <v>739127</v>
      </c>
      <c r="L298" s="202">
        <v>15</v>
      </c>
      <c r="M298" s="107" t="s">
        <v>2</v>
      </c>
      <c r="N298" s="7">
        <v>342</v>
      </c>
      <c r="O298" s="6">
        <f t="shared" si="50"/>
        <v>16882</v>
      </c>
      <c r="P298" s="120">
        <f t="shared" si="51"/>
        <v>386480</v>
      </c>
    </row>
    <row r="299" spans="1:16" ht="18.75" customHeight="1">
      <c r="A299" s="66" t="s">
        <v>31</v>
      </c>
      <c r="B299" s="102">
        <v>19</v>
      </c>
      <c r="C299" s="107" t="s">
        <v>29</v>
      </c>
      <c r="D299" s="7">
        <v>367</v>
      </c>
      <c r="E299" s="6">
        <f t="shared" si="46"/>
        <v>12663</v>
      </c>
      <c r="F299" s="120">
        <f t="shared" si="47"/>
        <v>415456</v>
      </c>
      <c r="G299" s="102">
        <v>18</v>
      </c>
      <c r="H299" s="107" t="s">
        <v>50</v>
      </c>
      <c r="I299" s="7">
        <v>183</v>
      </c>
      <c r="J299" s="6">
        <f t="shared" si="48"/>
        <v>13412</v>
      </c>
      <c r="K299" s="120">
        <f t="shared" si="49"/>
        <v>739310</v>
      </c>
      <c r="L299" s="102">
        <v>16</v>
      </c>
      <c r="M299" s="107" t="s">
        <v>29</v>
      </c>
      <c r="N299" s="7">
        <v>486</v>
      </c>
      <c r="O299" s="6">
        <f t="shared" si="50"/>
        <v>17368</v>
      </c>
      <c r="P299" s="120">
        <f t="shared" si="51"/>
        <v>386966</v>
      </c>
    </row>
    <row r="300" spans="1:16" ht="18.75" customHeight="1">
      <c r="A300" s="110" t="s">
        <v>44</v>
      </c>
      <c r="B300" s="102">
        <v>20</v>
      </c>
      <c r="C300" s="107" t="s">
        <v>29</v>
      </c>
      <c r="D300" s="7">
        <v>270</v>
      </c>
      <c r="E300" s="6">
        <f t="shared" si="46"/>
        <v>12933</v>
      </c>
      <c r="F300" s="120">
        <f t="shared" si="47"/>
        <v>415726</v>
      </c>
      <c r="G300" s="102">
        <v>19</v>
      </c>
      <c r="H300" s="107" t="s">
        <v>0</v>
      </c>
      <c r="I300" s="7">
        <v>379</v>
      </c>
      <c r="J300" s="6">
        <f t="shared" si="48"/>
        <v>13791</v>
      </c>
      <c r="K300" s="120">
        <f t="shared" si="49"/>
        <v>739689</v>
      </c>
      <c r="L300" s="202">
        <v>17</v>
      </c>
      <c r="M300" s="107" t="s">
        <v>29</v>
      </c>
      <c r="N300" s="7">
        <v>280</v>
      </c>
      <c r="O300" s="6">
        <f t="shared" si="50"/>
        <v>17648</v>
      </c>
      <c r="P300" s="120">
        <f t="shared" si="51"/>
        <v>387246</v>
      </c>
    </row>
    <row r="301" spans="1:16" ht="18.75" customHeight="1">
      <c r="A301" s="66" t="s">
        <v>42</v>
      </c>
      <c r="B301" s="102">
        <v>21</v>
      </c>
      <c r="C301" s="107" t="s">
        <v>29</v>
      </c>
      <c r="D301" s="7">
        <v>415</v>
      </c>
      <c r="E301" s="6">
        <f t="shared" si="46"/>
        <v>13348</v>
      </c>
      <c r="F301" s="120">
        <f t="shared" si="47"/>
        <v>416141</v>
      </c>
      <c r="G301" s="102">
        <v>20</v>
      </c>
      <c r="H301" s="107" t="s">
        <v>29</v>
      </c>
      <c r="I301" s="7">
        <v>332</v>
      </c>
      <c r="J301" s="6">
        <f t="shared" si="48"/>
        <v>14123</v>
      </c>
      <c r="K301" s="120">
        <f t="shared" si="49"/>
        <v>740021</v>
      </c>
      <c r="L301" s="102">
        <v>18</v>
      </c>
      <c r="M301" s="107" t="s">
        <v>29</v>
      </c>
      <c r="N301" s="7">
        <v>354</v>
      </c>
      <c r="O301" s="6">
        <f t="shared" si="50"/>
        <v>18002</v>
      </c>
      <c r="P301" s="120">
        <f t="shared" si="51"/>
        <v>387600</v>
      </c>
    </row>
    <row r="302" spans="1:16" ht="18.75" customHeight="1">
      <c r="A302" s="110" t="s">
        <v>48</v>
      </c>
      <c r="B302" s="104">
        <v>22</v>
      </c>
      <c r="C302" s="115" t="s">
        <v>29</v>
      </c>
      <c r="D302" s="74">
        <v>1091</v>
      </c>
      <c r="E302" s="68">
        <f t="shared" si="46"/>
        <v>14439</v>
      </c>
      <c r="F302" s="123">
        <f t="shared" si="47"/>
        <v>417232</v>
      </c>
      <c r="G302" s="104">
        <v>21</v>
      </c>
      <c r="H302" s="115" t="s">
        <v>6</v>
      </c>
      <c r="I302" s="74">
        <v>1270</v>
      </c>
      <c r="J302" s="68">
        <f t="shared" si="48"/>
        <v>15393</v>
      </c>
      <c r="K302" s="123">
        <f t="shared" si="49"/>
        <v>741291</v>
      </c>
      <c r="L302" s="104">
        <v>19</v>
      </c>
      <c r="M302" s="115" t="s">
        <v>61</v>
      </c>
      <c r="N302" s="74">
        <v>303</v>
      </c>
      <c r="O302" s="68">
        <f t="shared" si="50"/>
        <v>18305</v>
      </c>
      <c r="P302" s="123">
        <f t="shared" si="51"/>
        <v>387903</v>
      </c>
    </row>
    <row r="303" spans="1:16" ht="18.75" customHeight="1">
      <c r="A303" s="142" t="s">
        <v>43</v>
      </c>
      <c r="B303" s="104">
        <v>23</v>
      </c>
      <c r="C303" s="115" t="s">
        <v>29</v>
      </c>
      <c r="D303" s="74">
        <v>2689</v>
      </c>
      <c r="E303" s="68">
        <f t="shared" si="46"/>
        <v>17128</v>
      </c>
      <c r="F303" s="123">
        <f t="shared" si="47"/>
        <v>419921</v>
      </c>
      <c r="G303" s="104">
        <v>22</v>
      </c>
      <c r="H303" s="115" t="s">
        <v>3</v>
      </c>
      <c r="I303" s="74">
        <v>2651</v>
      </c>
      <c r="J303" s="68">
        <f t="shared" si="48"/>
        <v>18044</v>
      </c>
      <c r="K303" s="123">
        <f t="shared" si="49"/>
        <v>743942</v>
      </c>
      <c r="L303" s="104">
        <v>20</v>
      </c>
      <c r="M303" s="115" t="s">
        <v>6</v>
      </c>
      <c r="N303" s="74">
        <v>1524</v>
      </c>
      <c r="O303" s="68">
        <f t="shared" si="50"/>
        <v>19829</v>
      </c>
      <c r="P303" s="123">
        <f t="shared" si="51"/>
        <v>389427</v>
      </c>
    </row>
    <row r="304" spans="1:16" ht="18.75" customHeight="1">
      <c r="A304" s="142" t="s">
        <v>45</v>
      </c>
      <c r="B304" s="104">
        <v>24</v>
      </c>
      <c r="C304" s="115" t="s">
        <v>95</v>
      </c>
      <c r="D304" s="74">
        <v>1887</v>
      </c>
      <c r="E304" s="68">
        <f t="shared" si="46"/>
        <v>19015</v>
      </c>
      <c r="F304" s="123">
        <f t="shared" si="47"/>
        <v>421808</v>
      </c>
      <c r="G304" s="104">
        <v>23</v>
      </c>
      <c r="H304" s="115" t="s">
        <v>30</v>
      </c>
      <c r="I304" s="74">
        <v>801</v>
      </c>
      <c r="J304" s="68">
        <f t="shared" si="48"/>
        <v>18845</v>
      </c>
      <c r="K304" s="123">
        <f t="shared" si="49"/>
        <v>744743</v>
      </c>
      <c r="L304" s="202">
        <v>21</v>
      </c>
      <c r="M304" s="107" t="s">
        <v>47</v>
      </c>
      <c r="N304" s="232">
        <v>518</v>
      </c>
      <c r="O304" s="81">
        <f t="shared" si="50"/>
        <v>20347</v>
      </c>
      <c r="P304" s="269">
        <f t="shared" si="51"/>
        <v>389945</v>
      </c>
    </row>
    <row r="305" spans="1:16" ht="18.75" customHeight="1">
      <c r="A305" s="66" t="s">
        <v>41</v>
      </c>
      <c r="B305" s="102">
        <v>25</v>
      </c>
      <c r="C305" s="107" t="s">
        <v>25</v>
      </c>
      <c r="D305" s="7">
        <v>94</v>
      </c>
      <c r="E305" s="6">
        <f t="shared" si="46"/>
        <v>19109</v>
      </c>
      <c r="F305" s="126">
        <f t="shared" si="47"/>
        <v>421902</v>
      </c>
      <c r="G305" s="102">
        <v>24</v>
      </c>
      <c r="H305" s="107" t="s">
        <v>0</v>
      </c>
      <c r="I305" s="7">
        <v>297</v>
      </c>
      <c r="J305" s="6">
        <f t="shared" si="48"/>
        <v>19142</v>
      </c>
      <c r="K305" s="120">
        <f t="shared" si="49"/>
        <v>745040</v>
      </c>
      <c r="L305" s="102">
        <v>22</v>
      </c>
      <c r="M305" s="107" t="s">
        <v>29</v>
      </c>
      <c r="N305" s="7">
        <v>483</v>
      </c>
      <c r="O305" s="6">
        <f t="shared" si="50"/>
        <v>20830</v>
      </c>
      <c r="P305" s="120">
        <f t="shared" si="51"/>
        <v>390428</v>
      </c>
    </row>
    <row r="306" spans="1:16" ht="18.75" customHeight="1">
      <c r="A306" s="110" t="s">
        <v>31</v>
      </c>
      <c r="B306" s="102">
        <v>26</v>
      </c>
      <c r="C306" s="107" t="s">
        <v>92</v>
      </c>
      <c r="D306" s="150">
        <v>235</v>
      </c>
      <c r="E306" s="6">
        <f t="shared" si="46"/>
        <v>19344</v>
      </c>
      <c r="F306" s="126">
        <f>SUM(F305+D306)</f>
        <v>422137</v>
      </c>
      <c r="G306" s="102">
        <v>25</v>
      </c>
      <c r="H306" s="107" t="s">
        <v>30</v>
      </c>
      <c r="I306" s="7">
        <v>276</v>
      </c>
      <c r="J306" s="6">
        <f t="shared" si="48"/>
        <v>19418</v>
      </c>
      <c r="K306" s="126">
        <f t="shared" si="49"/>
        <v>745316</v>
      </c>
      <c r="L306" s="104">
        <v>23</v>
      </c>
      <c r="M306" s="115" t="s">
        <v>0</v>
      </c>
      <c r="N306" s="74">
        <v>1041</v>
      </c>
      <c r="O306" s="68">
        <f t="shared" si="50"/>
        <v>21871</v>
      </c>
      <c r="P306" s="132">
        <f t="shared" si="51"/>
        <v>391469</v>
      </c>
    </row>
    <row r="307" spans="1:16" ht="18.75" customHeight="1">
      <c r="A307" s="66" t="s">
        <v>44</v>
      </c>
      <c r="B307" s="102">
        <v>27</v>
      </c>
      <c r="C307" s="107" t="s">
        <v>29</v>
      </c>
      <c r="D307" s="111">
        <v>390</v>
      </c>
      <c r="E307" s="6">
        <f t="shared" si="46"/>
        <v>19734</v>
      </c>
      <c r="F307" s="126">
        <f>SUM(F306+D307)</f>
        <v>422527</v>
      </c>
      <c r="G307" s="102">
        <v>26</v>
      </c>
      <c r="H307" s="107" t="s">
        <v>8</v>
      </c>
      <c r="I307" s="150">
        <v>332</v>
      </c>
      <c r="J307" s="6">
        <f t="shared" si="48"/>
        <v>19750</v>
      </c>
      <c r="K307" s="126">
        <f>SUM(K306+I307)</f>
        <v>745648</v>
      </c>
      <c r="L307" s="102">
        <v>24</v>
      </c>
      <c r="M307" s="107" t="s">
        <v>81</v>
      </c>
      <c r="N307" s="150">
        <v>444</v>
      </c>
      <c r="O307" s="6">
        <f t="shared" si="50"/>
        <v>22315</v>
      </c>
      <c r="P307" s="126">
        <f t="shared" ref="P307:P313" si="52">SUM(P306+N307)</f>
        <v>391913</v>
      </c>
    </row>
    <row r="308" spans="1:16" ht="18.75" customHeight="1">
      <c r="A308" s="110" t="s">
        <v>42</v>
      </c>
      <c r="B308" s="102">
        <v>28</v>
      </c>
      <c r="C308" s="107" t="s">
        <v>29</v>
      </c>
      <c r="D308" s="112">
        <v>234</v>
      </c>
      <c r="E308" s="6">
        <f t="shared" si="46"/>
        <v>19968</v>
      </c>
      <c r="F308" s="126">
        <f>SUM(F307+D308)</f>
        <v>422761</v>
      </c>
      <c r="G308" s="102">
        <v>27</v>
      </c>
      <c r="H308" s="107" t="s">
        <v>29</v>
      </c>
      <c r="I308" s="111">
        <v>235</v>
      </c>
      <c r="J308" s="6">
        <f t="shared" si="48"/>
        <v>19985</v>
      </c>
      <c r="K308" s="126">
        <f>SUM(K307+I308)</f>
        <v>745883</v>
      </c>
      <c r="L308" s="202">
        <v>25</v>
      </c>
      <c r="M308" s="107" t="s">
        <v>29</v>
      </c>
      <c r="N308" s="111">
        <v>271</v>
      </c>
      <c r="O308" s="6">
        <f t="shared" si="50"/>
        <v>22586</v>
      </c>
      <c r="P308" s="126">
        <f t="shared" si="52"/>
        <v>392184</v>
      </c>
    </row>
    <row r="309" spans="1:16" ht="18.75" customHeight="1">
      <c r="A309" s="66" t="s">
        <v>48</v>
      </c>
      <c r="B309" s="104">
        <v>29</v>
      </c>
      <c r="C309" s="115" t="s">
        <v>1</v>
      </c>
      <c r="D309" s="122">
        <v>443</v>
      </c>
      <c r="E309" s="68">
        <f t="shared" si="46"/>
        <v>20411</v>
      </c>
      <c r="F309" s="123">
        <f>SUM(F308+D309)</f>
        <v>423204</v>
      </c>
      <c r="G309" s="104">
        <v>28</v>
      </c>
      <c r="H309" s="115" t="s">
        <v>80</v>
      </c>
      <c r="I309" s="122">
        <v>451</v>
      </c>
      <c r="J309" s="68">
        <f t="shared" si="48"/>
        <v>20436</v>
      </c>
      <c r="K309" s="132">
        <f>SUM(K308+I309)</f>
        <v>746334</v>
      </c>
      <c r="L309" s="104">
        <v>26</v>
      </c>
      <c r="M309" s="115" t="s">
        <v>29</v>
      </c>
      <c r="N309" s="122">
        <v>974</v>
      </c>
      <c r="O309" s="68">
        <f t="shared" si="50"/>
        <v>23560</v>
      </c>
      <c r="P309" s="132">
        <f t="shared" si="52"/>
        <v>393158</v>
      </c>
    </row>
    <row r="310" spans="1:16" ht="18.75" customHeight="1">
      <c r="A310" s="97" t="s">
        <v>43</v>
      </c>
      <c r="B310" s="104">
        <v>30</v>
      </c>
      <c r="C310" s="115" t="s">
        <v>95</v>
      </c>
      <c r="D310" s="122">
        <v>1496</v>
      </c>
      <c r="E310" s="114">
        <f t="shared" si="46"/>
        <v>21907</v>
      </c>
      <c r="F310" s="132">
        <f>F309+D310</f>
        <v>424700</v>
      </c>
      <c r="G310" s="104">
        <v>29</v>
      </c>
      <c r="H310" s="115" t="s">
        <v>29</v>
      </c>
      <c r="I310" s="122">
        <v>1068</v>
      </c>
      <c r="J310" s="68">
        <f t="shared" si="48"/>
        <v>21504</v>
      </c>
      <c r="K310" s="123">
        <f>SUM(K309+I310)</f>
        <v>747402</v>
      </c>
      <c r="L310" s="104">
        <v>27</v>
      </c>
      <c r="M310" s="115" t="s">
        <v>7</v>
      </c>
      <c r="N310" s="122">
        <v>450</v>
      </c>
      <c r="O310" s="68">
        <f t="shared" si="50"/>
        <v>24010</v>
      </c>
      <c r="P310" s="123">
        <f t="shared" si="52"/>
        <v>393608</v>
      </c>
    </row>
    <row r="311" spans="1:16" ht="18.75" customHeight="1" thickBot="1">
      <c r="A311" s="97" t="s">
        <v>17</v>
      </c>
      <c r="B311" s="208"/>
      <c r="C311" s="209"/>
      <c r="D311" s="210"/>
      <c r="E311" s="211"/>
      <c r="F311" s="212"/>
      <c r="G311" s="128">
        <v>30</v>
      </c>
      <c r="H311" s="129" t="s">
        <v>6</v>
      </c>
      <c r="I311" s="130">
        <v>553</v>
      </c>
      <c r="J311" s="117">
        <f>J310+I311</f>
        <v>22057</v>
      </c>
      <c r="K311" s="131">
        <f>K310+I311</f>
        <v>747955</v>
      </c>
      <c r="L311" s="202">
        <v>28</v>
      </c>
      <c r="M311" s="107" t="s">
        <v>29</v>
      </c>
      <c r="N311" s="197">
        <v>391</v>
      </c>
      <c r="O311" s="81">
        <f>O310+N311</f>
        <v>24401</v>
      </c>
      <c r="P311" s="269">
        <f t="shared" si="52"/>
        <v>393999</v>
      </c>
    </row>
    <row r="312" spans="1:16" ht="18.75" customHeight="1">
      <c r="A312" s="97" t="s">
        <v>18</v>
      </c>
      <c r="B312" s="208"/>
      <c r="C312" s="209"/>
      <c r="D312" s="210"/>
      <c r="E312" s="211"/>
      <c r="F312" s="212"/>
      <c r="G312" s="288"/>
      <c r="H312" s="209"/>
      <c r="I312" s="210"/>
      <c r="J312" s="211"/>
      <c r="K312" s="212"/>
      <c r="L312" s="202">
        <v>29</v>
      </c>
      <c r="M312" s="107" t="s">
        <v>61</v>
      </c>
      <c r="N312" s="197">
        <v>628</v>
      </c>
      <c r="O312" s="81">
        <f>O311+N312</f>
        <v>25029</v>
      </c>
      <c r="P312" s="269">
        <f t="shared" si="52"/>
        <v>394627</v>
      </c>
    </row>
    <row r="313" spans="1:16" ht="18.75" customHeight="1" thickBot="1">
      <c r="A313" s="141" t="s">
        <v>31</v>
      </c>
      <c r="B313" s="93"/>
      <c r="C313" s="92"/>
      <c r="D313" s="138"/>
      <c r="E313" s="138"/>
      <c r="F313" s="207"/>
      <c r="G313" s="255"/>
      <c r="H313" s="256"/>
      <c r="I313" s="257"/>
      <c r="J313" s="236"/>
      <c r="K313" s="258"/>
      <c r="L313" s="128">
        <v>30</v>
      </c>
      <c r="M313" s="129" t="s">
        <v>6</v>
      </c>
      <c r="N313" s="289">
        <v>323</v>
      </c>
      <c r="O313" s="81">
        <f>O312+N313</f>
        <v>25352</v>
      </c>
      <c r="P313" s="269">
        <f t="shared" si="52"/>
        <v>394950</v>
      </c>
    </row>
    <row r="314" spans="1:16" ht="18.75" customHeight="1" thickBot="1">
      <c r="A314" s="94" t="s">
        <v>5</v>
      </c>
      <c r="B314" s="88"/>
      <c r="C314" s="84"/>
      <c r="D314" s="84">
        <f>SUM(D281:D313)</f>
        <v>21907</v>
      </c>
      <c r="E314" s="82"/>
      <c r="F314" s="85"/>
      <c r="G314" s="88"/>
      <c r="H314" s="84"/>
      <c r="I314" s="84">
        <f>SUM(I281:I313)</f>
        <v>22057</v>
      </c>
      <c r="J314" s="82"/>
      <c r="K314" s="85"/>
      <c r="L314" s="88"/>
      <c r="M314" s="84"/>
      <c r="N314" s="84">
        <f>SUM(N281:N313)</f>
        <v>25352</v>
      </c>
      <c r="O314" s="82"/>
      <c r="P314" s="85"/>
    </row>
    <row r="315" spans="1:16" ht="18.75" customHeight="1">
      <c r="A315" s="19"/>
      <c r="B315" s="165"/>
      <c r="C315" s="165"/>
      <c r="D315" s="165"/>
      <c r="E315" s="165"/>
      <c r="F315" s="165"/>
      <c r="G315" s="165"/>
      <c r="H315" s="165"/>
      <c r="I315" s="165"/>
      <c r="J315" s="165"/>
      <c r="K315" s="165"/>
      <c r="L315" s="165"/>
      <c r="M315" s="165"/>
      <c r="N315" s="165"/>
      <c r="O315" s="165"/>
      <c r="P315" s="165"/>
    </row>
    <row r="316" spans="1:16" ht="18.75" customHeight="1">
      <c r="A316" s="19"/>
      <c r="B316" s="165"/>
      <c r="C316" s="165"/>
      <c r="D316" s="165"/>
      <c r="E316" s="165"/>
      <c r="F316" s="165"/>
      <c r="G316" s="165"/>
      <c r="H316" s="165"/>
      <c r="I316" s="165"/>
      <c r="J316" s="165"/>
      <c r="K316" s="165"/>
      <c r="L316" s="165"/>
      <c r="M316" s="165"/>
      <c r="N316" s="165"/>
      <c r="O316" s="165"/>
      <c r="P316" s="165"/>
    </row>
    <row r="317" spans="1:16" ht="18.75" customHeight="1" thickBot="1">
      <c r="A317" s="101" t="s">
        <v>9</v>
      </c>
    </row>
    <row r="318" spans="1:16" ht="18.75" customHeight="1">
      <c r="A318" s="164" t="s">
        <v>96</v>
      </c>
      <c r="B318" s="332" t="s">
        <v>51</v>
      </c>
      <c r="C318" s="333"/>
      <c r="D318" s="333"/>
      <c r="E318" s="333"/>
      <c r="F318" s="334"/>
      <c r="G318" s="332" t="s">
        <v>72</v>
      </c>
      <c r="H318" s="333"/>
      <c r="I318" s="333"/>
      <c r="J318" s="333"/>
      <c r="K318" s="334"/>
      <c r="L318" s="332" t="s">
        <v>117</v>
      </c>
      <c r="M318" s="333"/>
      <c r="N318" s="333"/>
      <c r="O318" s="333"/>
      <c r="P318" s="334"/>
    </row>
    <row r="319" spans="1:16" ht="18.75" customHeight="1" thickBot="1">
      <c r="A319" s="18" t="s">
        <v>12</v>
      </c>
      <c r="B319" s="18" t="s">
        <v>14</v>
      </c>
      <c r="C319" s="15" t="s">
        <v>15</v>
      </c>
      <c r="D319" s="4" t="s">
        <v>16</v>
      </c>
      <c r="E319" s="3" t="s">
        <v>24</v>
      </c>
      <c r="F319" s="5" t="s">
        <v>10</v>
      </c>
      <c r="G319" s="18" t="s">
        <v>14</v>
      </c>
      <c r="H319" s="15" t="s">
        <v>15</v>
      </c>
      <c r="I319" s="4" t="s">
        <v>16</v>
      </c>
      <c r="J319" s="3" t="s">
        <v>24</v>
      </c>
      <c r="K319" s="5" t="s">
        <v>10</v>
      </c>
      <c r="L319" s="18" t="s">
        <v>14</v>
      </c>
      <c r="M319" s="15" t="s">
        <v>15</v>
      </c>
      <c r="N319" s="4" t="s">
        <v>16</v>
      </c>
      <c r="O319" s="3" t="s">
        <v>24</v>
      </c>
      <c r="P319" s="5" t="s">
        <v>10</v>
      </c>
    </row>
    <row r="320" spans="1:16" ht="18.75" customHeight="1">
      <c r="A320" s="142" t="s">
        <v>45</v>
      </c>
      <c r="B320" s="102">
        <v>1</v>
      </c>
      <c r="C320" s="107" t="s">
        <v>25</v>
      </c>
      <c r="D320" s="7">
        <v>351</v>
      </c>
      <c r="E320" s="6">
        <f>D320</f>
        <v>351</v>
      </c>
      <c r="F320" s="120">
        <f>F310+D320</f>
        <v>425051</v>
      </c>
      <c r="G320" s="86"/>
      <c r="H320" s="89"/>
      <c r="I320" s="37"/>
      <c r="J320" s="38"/>
      <c r="K320" s="12">
        <f>K311</f>
        <v>747955</v>
      </c>
      <c r="L320" s="222"/>
      <c r="M320" s="223"/>
      <c r="N320" s="224"/>
      <c r="O320" s="225"/>
      <c r="P320" s="270"/>
    </row>
    <row r="321" spans="1:16" ht="18.75" customHeight="1">
      <c r="A321" s="66" t="s">
        <v>41</v>
      </c>
      <c r="B321" s="102">
        <v>2</v>
      </c>
      <c r="C321" s="25" t="s">
        <v>29</v>
      </c>
      <c r="D321" s="7">
        <v>180</v>
      </c>
      <c r="E321" s="6">
        <f>E320+D321</f>
        <v>531</v>
      </c>
      <c r="F321" s="120">
        <f>SUM(F320+D321)</f>
        <v>425231</v>
      </c>
      <c r="G321" s="102">
        <v>1</v>
      </c>
      <c r="H321" s="25" t="s">
        <v>29</v>
      </c>
      <c r="I321" s="7">
        <v>164</v>
      </c>
      <c r="J321" s="6">
        <f>I321</f>
        <v>164</v>
      </c>
      <c r="K321" s="120">
        <f>K320+I321</f>
        <v>748119</v>
      </c>
      <c r="L321" s="244"/>
      <c r="M321" s="230"/>
      <c r="N321" s="231"/>
      <c r="O321" s="224"/>
      <c r="P321" s="271"/>
    </row>
    <row r="322" spans="1:16" ht="18.75" customHeight="1">
      <c r="A322" s="66" t="s">
        <v>31</v>
      </c>
      <c r="B322" s="102">
        <v>3</v>
      </c>
      <c r="C322" s="25" t="s">
        <v>88</v>
      </c>
      <c r="D322" s="7">
        <v>97</v>
      </c>
      <c r="E322" s="6">
        <f>E321+D322</f>
        <v>628</v>
      </c>
      <c r="F322" s="120">
        <f t="shared" ref="F322:F330" si="53">SUM(F321+D322)</f>
        <v>425328</v>
      </c>
      <c r="G322" s="102">
        <v>2</v>
      </c>
      <c r="H322" s="25" t="s">
        <v>29</v>
      </c>
      <c r="I322" s="7">
        <v>187</v>
      </c>
      <c r="J322" s="6">
        <f>J321+I322</f>
        <v>351</v>
      </c>
      <c r="K322" s="120">
        <f t="shared" ref="K322:K331" si="54">SUM(K321+I322)</f>
        <v>748306</v>
      </c>
      <c r="L322" s="244"/>
      <c r="M322" s="230"/>
      <c r="N322" s="231"/>
      <c r="O322" s="224"/>
      <c r="P322" s="12">
        <f>P313</f>
        <v>394950</v>
      </c>
    </row>
    <row r="323" spans="1:16" ht="18.75" customHeight="1">
      <c r="A323" s="66" t="s">
        <v>44</v>
      </c>
      <c r="B323" s="102">
        <v>4</v>
      </c>
      <c r="C323" s="107" t="s">
        <v>7</v>
      </c>
      <c r="D323" s="7">
        <v>447</v>
      </c>
      <c r="E323" s="6">
        <f t="shared" ref="E323:E330" si="55">E322+D323</f>
        <v>1075</v>
      </c>
      <c r="F323" s="120">
        <f t="shared" si="53"/>
        <v>425775</v>
      </c>
      <c r="G323" s="102">
        <v>3</v>
      </c>
      <c r="H323" s="107" t="s">
        <v>47</v>
      </c>
      <c r="I323" s="7">
        <v>79</v>
      </c>
      <c r="J323" s="6">
        <f>J322+I323</f>
        <v>430</v>
      </c>
      <c r="K323" s="120">
        <f t="shared" si="54"/>
        <v>748385</v>
      </c>
      <c r="L323" s="102">
        <v>1</v>
      </c>
      <c r="M323" s="107" t="s">
        <v>47</v>
      </c>
      <c r="N323" s="7">
        <v>108</v>
      </c>
      <c r="O323" s="6">
        <f>N323</f>
        <v>108</v>
      </c>
      <c r="P323" s="120">
        <f>SUM(P322+N323)</f>
        <v>395058</v>
      </c>
    </row>
    <row r="324" spans="1:16" ht="18.75" customHeight="1">
      <c r="A324" s="66" t="s">
        <v>42</v>
      </c>
      <c r="B324" s="102">
        <v>5</v>
      </c>
      <c r="C324" s="107" t="s">
        <v>29</v>
      </c>
      <c r="D324" s="7">
        <v>111</v>
      </c>
      <c r="E324" s="6">
        <f t="shared" si="55"/>
        <v>1186</v>
      </c>
      <c r="F324" s="120">
        <f t="shared" si="53"/>
        <v>425886</v>
      </c>
      <c r="G324" s="102">
        <v>4</v>
      </c>
      <c r="H324" s="25" t="s">
        <v>29</v>
      </c>
      <c r="I324" s="7">
        <v>255</v>
      </c>
      <c r="J324" s="6">
        <f t="shared" ref="J324:J331" si="56">J323+I324</f>
        <v>685</v>
      </c>
      <c r="K324" s="120">
        <f t="shared" si="54"/>
        <v>748640</v>
      </c>
      <c r="L324" s="102">
        <v>2</v>
      </c>
      <c r="M324" s="25" t="s">
        <v>6</v>
      </c>
      <c r="N324" s="7">
        <v>121</v>
      </c>
      <c r="O324" s="6">
        <f t="shared" ref="O324:O331" si="57">O323+N324</f>
        <v>229</v>
      </c>
      <c r="P324" s="120">
        <f>SUM(P323+N324)</f>
        <v>395179</v>
      </c>
    </row>
    <row r="325" spans="1:16" ht="18.75" customHeight="1">
      <c r="A325" s="66" t="s">
        <v>48</v>
      </c>
      <c r="B325" s="104">
        <v>6</v>
      </c>
      <c r="C325" s="115" t="s">
        <v>29</v>
      </c>
      <c r="D325" s="74">
        <v>726</v>
      </c>
      <c r="E325" s="68">
        <f t="shared" si="55"/>
        <v>1912</v>
      </c>
      <c r="F325" s="123">
        <f t="shared" si="53"/>
        <v>426612</v>
      </c>
      <c r="G325" s="104">
        <v>5</v>
      </c>
      <c r="H325" s="115" t="s">
        <v>29</v>
      </c>
      <c r="I325" s="74">
        <v>424</v>
      </c>
      <c r="J325" s="68">
        <f t="shared" si="56"/>
        <v>1109</v>
      </c>
      <c r="K325" s="123">
        <f t="shared" si="54"/>
        <v>749064</v>
      </c>
      <c r="L325" s="104">
        <v>3</v>
      </c>
      <c r="M325" s="115" t="s">
        <v>29</v>
      </c>
      <c r="N325" s="74">
        <v>764</v>
      </c>
      <c r="O325" s="68">
        <f t="shared" si="57"/>
        <v>993</v>
      </c>
      <c r="P325" s="123">
        <f t="shared" ref="P325:P331" si="58">SUM(P324+N325)</f>
        <v>395943</v>
      </c>
    </row>
    <row r="326" spans="1:16" ht="18.75" customHeight="1">
      <c r="A326" s="142" t="s">
        <v>43</v>
      </c>
      <c r="B326" s="104">
        <v>7</v>
      </c>
      <c r="C326" s="115" t="s">
        <v>29</v>
      </c>
      <c r="D326" s="74">
        <v>3480</v>
      </c>
      <c r="E326" s="68">
        <f t="shared" si="55"/>
        <v>5392</v>
      </c>
      <c r="F326" s="123">
        <f t="shared" si="53"/>
        <v>430092</v>
      </c>
      <c r="G326" s="104">
        <v>6</v>
      </c>
      <c r="H326" s="115" t="s">
        <v>0</v>
      </c>
      <c r="I326" s="74">
        <v>1925</v>
      </c>
      <c r="J326" s="68">
        <f t="shared" si="56"/>
        <v>3034</v>
      </c>
      <c r="K326" s="123">
        <f t="shared" si="54"/>
        <v>750989</v>
      </c>
      <c r="L326" s="104">
        <v>4</v>
      </c>
      <c r="M326" s="115" t="s">
        <v>112</v>
      </c>
      <c r="N326" s="74">
        <v>1909</v>
      </c>
      <c r="O326" s="68">
        <f t="shared" si="57"/>
        <v>2902</v>
      </c>
      <c r="P326" s="123">
        <f t="shared" si="58"/>
        <v>397852</v>
      </c>
    </row>
    <row r="327" spans="1:16" ht="18.75" customHeight="1">
      <c r="A327" s="142" t="s">
        <v>45</v>
      </c>
      <c r="B327" s="102">
        <v>8</v>
      </c>
      <c r="C327" s="107" t="s">
        <v>29</v>
      </c>
      <c r="D327" s="7">
        <v>473</v>
      </c>
      <c r="E327" s="6">
        <f t="shared" si="55"/>
        <v>5865</v>
      </c>
      <c r="F327" s="120">
        <f t="shared" si="53"/>
        <v>430565</v>
      </c>
      <c r="G327" s="102">
        <v>7</v>
      </c>
      <c r="H327" s="25" t="s">
        <v>29</v>
      </c>
      <c r="I327" s="7">
        <v>788</v>
      </c>
      <c r="J327" s="6">
        <f t="shared" si="56"/>
        <v>3822</v>
      </c>
      <c r="K327" s="120">
        <f t="shared" si="54"/>
        <v>751777</v>
      </c>
      <c r="L327" s="102">
        <v>5</v>
      </c>
      <c r="M327" s="25" t="s">
        <v>29</v>
      </c>
      <c r="N327" s="7">
        <v>425</v>
      </c>
      <c r="O327" s="6">
        <f t="shared" si="57"/>
        <v>3327</v>
      </c>
      <c r="P327" s="120">
        <f t="shared" si="58"/>
        <v>398277</v>
      </c>
    </row>
    <row r="328" spans="1:16" ht="18.75" customHeight="1">
      <c r="A328" s="66" t="s">
        <v>41</v>
      </c>
      <c r="B328" s="102">
        <v>9</v>
      </c>
      <c r="C328" s="107" t="s">
        <v>29</v>
      </c>
      <c r="D328" s="7">
        <v>118</v>
      </c>
      <c r="E328" s="6">
        <f t="shared" si="55"/>
        <v>5983</v>
      </c>
      <c r="F328" s="120">
        <f t="shared" si="53"/>
        <v>430683</v>
      </c>
      <c r="G328" s="102">
        <v>8</v>
      </c>
      <c r="H328" s="25" t="s">
        <v>29</v>
      </c>
      <c r="I328" s="7">
        <v>209</v>
      </c>
      <c r="J328" s="6">
        <f t="shared" si="56"/>
        <v>4031</v>
      </c>
      <c r="K328" s="120">
        <f t="shared" si="54"/>
        <v>751986</v>
      </c>
      <c r="L328" s="102">
        <v>6</v>
      </c>
      <c r="M328" s="107" t="s">
        <v>47</v>
      </c>
      <c r="N328" s="7">
        <v>166</v>
      </c>
      <c r="O328" s="6">
        <f t="shared" si="57"/>
        <v>3493</v>
      </c>
      <c r="P328" s="120">
        <f t="shared" si="58"/>
        <v>398443</v>
      </c>
    </row>
    <row r="329" spans="1:16" ht="18.75" customHeight="1">
      <c r="A329" s="66" t="s">
        <v>31</v>
      </c>
      <c r="B329" s="102">
        <v>10</v>
      </c>
      <c r="C329" s="107" t="s">
        <v>29</v>
      </c>
      <c r="D329" s="7">
        <v>238</v>
      </c>
      <c r="E329" s="6">
        <f t="shared" si="55"/>
        <v>6221</v>
      </c>
      <c r="F329" s="120">
        <f t="shared" si="53"/>
        <v>430921</v>
      </c>
      <c r="G329" s="102">
        <v>9</v>
      </c>
      <c r="H329" s="25" t="s">
        <v>29</v>
      </c>
      <c r="I329" s="7">
        <v>186</v>
      </c>
      <c r="J329" s="6">
        <f t="shared" si="56"/>
        <v>4217</v>
      </c>
      <c r="K329" s="120">
        <f t="shared" si="54"/>
        <v>752172</v>
      </c>
      <c r="L329" s="102">
        <v>7</v>
      </c>
      <c r="M329" s="25" t="s">
        <v>29</v>
      </c>
      <c r="N329" s="7">
        <v>292</v>
      </c>
      <c r="O329" s="6">
        <f t="shared" si="57"/>
        <v>3785</v>
      </c>
      <c r="P329" s="120">
        <f t="shared" si="58"/>
        <v>398735</v>
      </c>
    </row>
    <row r="330" spans="1:16" ht="18.75" customHeight="1">
      <c r="A330" s="66" t="s">
        <v>44</v>
      </c>
      <c r="B330" s="102">
        <v>11</v>
      </c>
      <c r="C330" s="107" t="s">
        <v>25</v>
      </c>
      <c r="D330" s="7">
        <v>97</v>
      </c>
      <c r="E330" s="6">
        <f t="shared" si="55"/>
        <v>6318</v>
      </c>
      <c r="F330" s="120">
        <f t="shared" si="53"/>
        <v>431018</v>
      </c>
      <c r="G330" s="102">
        <v>10</v>
      </c>
      <c r="H330" s="107" t="s">
        <v>50</v>
      </c>
      <c r="I330" s="7">
        <v>75</v>
      </c>
      <c r="J330" s="6">
        <f t="shared" si="56"/>
        <v>4292</v>
      </c>
      <c r="K330" s="120">
        <f t="shared" si="54"/>
        <v>752247</v>
      </c>
      <c r="L330" s="102">
        <v>8</v>
      </c>
      <c r="M330" s="25" t="s">
        <v>29</v>
      </c>
      <c r="N330" s="7">
        <v>201</v>
      </c>
      <c r="O330" s="6">
        <f t="shared" si="57"/>
        <v>3986</v>
      </c>
      <c r="P330" s="120">
        <f t="shared" si="58"/>
        <v>398936</v>
      </c>
    </row>
    <row r="331" spans="1:16" ht="18.75" customHeight="1">
      <c r="A331" s="66" t="s">
        <v>42</v>
      </c>
      <c r="B331" s="102">
        <v>12</v>
      </c>
      <c r="C331" s="107" t="s">
        <v>0</v>
      </c>
      <c r="D331" s="7">
        <v>161</v>
      </c>
      <c r="E331" s="6">
        <f>E330+D331</f>
        <v>6479</v>
      </c>
      <c r="F331" s="120">
        <f>SUM(F330+D331)</f>
        <v>431179</v>
      </c>
      <c r="G331" s="102">
        <v>11</v>
      </c>
      <c r="H331" s="107" t="s">
        <v>25</v>
      </c>
      <c r="I331" s="7">
        <v>73</v>
      </c>
      <c r="J331" s="6">
        <f t="shared" si="56"/>
        <v>4365</v>
      </c>
      <c r="K331" s="120">
        <f t="shared" si="54"/>
        <v>752320</v>
      </c>
      <c r="L331" s="102">
        <v>9</v>
      </c>
      <c r="M331" s="25" t="s">
        <v>89</v>
      </c>
      <c r="N331" s="7">
        <v>353</v>
      </c>
      <c r="O331" s="6">
        <f t="shared" si="57"/>
        <v>4339</v>
      </c>
      <c r="P331" s="120">
        <f t="shared" si="58"/>
        <v>399289</v>
      </c>
    </row>
    <row r="332" spans="1:16" ht="18.75" customHeight="1">
      <c r="A332" s="66" t="s">
        <v>48</v>
      </c>
      <c r="B332" s="104">
        <v>13</v>
      </c>
      <c r="C332" s="115" t="s">
        <v>29</v>
      </c>
      <c r="D332" s="74">
        <v>424</v>
      </c>
      <c r="E332" s="68">
        <f t="shared" ref="E332:E349" si="59">E331+D332</f>
        <v>6903</v>
      </c>
      <c r="F332" s="123">
        <f t="shared" ref="F332:F350" si="60">SUM(F331+D332)</f>
        <v>431603</v>
      </c>
      <c r="G332" s="104">
        <v>12</v>
      </c>
      <c r="H332" s="115" t="s">
        <v>29</v>
      </c>
      <c r="I332" s="74">
        <v>582</v>
      </c>
      <c r="J332" s="68">
        <f>J331+I332</f>
        <v>4947</v>
      </c>
      <c r="K332" s="123">
        <f>SUM(K331+I332)</f>
        <v>752902</v>
      </c>
      <c r="L332" s="104">
        <v>10</v>
      </c>
      <c r="M332" s="115" t="s">
        <v>29</v>
      </c>
      <c r="N332" s="74">
        <v>682</v>
      </c>
      <c r="O332" s="68">
        <f>O331+N332</f>
        <v>5021</v>
      </c>
      <c r="P332" s="123">
        <f>SUM(P331+N332)</f>
        <v>399971</v>
      </c>
    </row>
    <row r="333" spans="1:16" ht="18.75" customHeight="1">
      <c r="A333" s="142" t="s">
        <v>43</v>
      </c>
      <c r="B333" s="104">
        <v>14</v>
      </c>
      <c r="C333" s="115" t="s">
        <v>29</v>
      </c>
      <c r="D333" s="74">
        <v>777</v>
      </c>
      <c r="E333" s="68">
        <f t="shared" si="59"/>
        <v>7680</v>
      </c>
      <c r="F333" s="123">
        <f t="shared" si="60"/>
        <v>432380</v>
      </c>
      <c r="G333" s="104">
        <v>13</v>
      </c>
      <c r="H333" s="115" t="s">
        <v>29</v>
      </c>
      <c r="I333" s="74">
        <v>947</v>
      </c>
      <c r="J333" s="68">
        <f t="shared" ref="J333:J349" si="61">J332+I333</f>
        <v>5894</v>
      </c>
      <c r="K333" s="123">
        <f t="shared" ref="K333:K350" si="62">SUM(K332+I333)</f>
        <v>753849</v>
      </c>
      <c r="L333" s="104">
        <v>11</v>
      </c>
      <c r="M333" s="115" t="s">
        <v>29</v>
      </c>
      <c r="N333" s="74">
        <v>1239</v>
      </c>
      <c r="O333" s="68">
        <f t="shared" ref="O333:O350" si="63">O332+N333</f>
        <v>6260</v>
      </c>
      <c r="P333" s="123">
        <f t="shared" ref="P333:P350" si="64">SUM(P332+N333)</f>
        <v>401210</v>
      </c>
    </row>
    <row r="334" spans="1:16" ht="18.75" customHeight="1">
      <c r="A334" s="142" t="s">
        <v>45</v>
      </c>
      <c r="B334" s="102">
        <v>15</v>
      </c>
      <c r="C334" s="107" t="s">
        <v>0</v>
      </c>
      <c r="D334" s="7">
        <v>551</v>
      </c>
      <c r="E334" s="6">
        <f t="shared" si="59"/>
        <v>8231</v>
      </c>
      <c r="F334" s="120">
        <f t="shared" si="60"/>
        <v>432931</v>
      </c>
      <c r="G334" s="102">
        <v>14</v>
      </c>
      <c r="H334" s="25" t="s">
        <v>29</v>
      </c>
      <c r="I334" s="7">
        <v>596</v>
      </c>
      <c r="J334" s="6">
        <f t="shared" si="61"/>
        <v>6490</v>
      </c>
      <c r="K334" s="120">
        <f t="shared" si="62"/>
        <v>754445</v>
      </c>
      <c r="L334" s="102">
        <v>12</v>
      </c>
      <c r="M334" s="25" t="s">
        <v>88</v>
      </c>
      <c r="N334" s="7">
        <v>441</v>
      </c>
      <c r="O334" s="6">
        <f t="shared" si="63"/>
        <v>6701</v>
      </c>
      <c r="P334" s="120">
        <f t="shared" si="64"/>
        <v>401651</v>
      </c>
    </row>
    <row r="335" spans="1:16" ht="18.75" customHeight="1">
      <c r="A335" s="66" t="s">
        <v>41</v>
      </c>
      <c r="B335" s="102">
        <v>16</v>
      </c>
      <c r="C335" s="107" t="s">
        <v>7</v>
      </c>
      <c r="D335" s="7">
        <v>66</v>
      </c>
      <c r="E335" s="6">
        <f t="shared" si="59"/>
        <v>8297</v>
      </c>
      <c r="F335" s="120">
        <f t="shared" si="60"/>
        <v>432997</v>
      </c>
      <c r="G335" s="102">
        <v>15</v>
      </c>
      <c r="H335" s="107" t="s">
        <v>112</v>
      </c>
      <c r="I335" s="7">
        <v>149</v>
      </c>
      <c r="J335" s="6">
        <f t="shared" si="61"/>
        <v>6639</v>
      </c>
      <c r="K335" s="120">
        <f t="shared" si="62"/>
        <v>754594</v>
      </c>
      <c r="L335" s="102">
        <v>13</v>
      </c>
      <c r="M335" s="107" t="s">
        <v>7</v>
      </c>
      <c r="N335" s="7">
        <v>144</v>
      </c>
      <c r="O335" s="6">
        <f t="shared" si="63"/>
        <v>6845</v>
      </c>
      <c r="P335" s="120">
        <f t="shared" si="64"/>
        <v>401795</v>
      </c>
    </row>
    <row r="336" spans="1:16" ht="18.75" customHeight="1">
      <c r="A336" s="66" t="s">
        <v>31</v>
      </c>
      <c r="B336" s="102">
        <v>17</v>
      </c>
      <c r="C336" s="107" t="s">
        <v>97</v>
      </c>
      <c r="D336" s="7">
        <v>91</v>
      </c>
      <c r="E336" s="6">
        <f t="shared" si="59"/>
        <v>8388</v>
      </c>
      <c r="F336" s="120">
        <f t="shared" si="60"/>
        <v>433088</v>
      </c>
      <c r="G336" s="102">
        <v>16</v>
      </c>
      <c r="H336" s="107" t="s">
        <v>3</v>
      </c>
      <c r="I336" s="7">
        <v>210</v>
      </c>
      <c r="J336" s="6">
        <f t="shared" si="61"/>
        <v>6849</v>
      </c>
      <c r="K336" s="120">
        <f t="shared" si="62"/>
        <v>754804</v>
      </c>
      <c r="L336" s="102">
        <v>14</v>
      </c>
      <c r="M336" s="107" t="s">
        <v>47</v>
      </c>
      <c r="N336" s="7">
        <v>121</v>
      </c>
      <c r="O336" s="6">
        <f t="shared" si="63"/>
        <v>6966</v>
      </c>
      <c r="P336" s="120">
        <f t="shared" si="64"/>
        <v>401916</v>
      </c>
    </row>
    <row r="337" spans="1:16" ht="18.75" customHeight="1">
      <c r="A337" s="110" t="s">
        <v>44</v>
      </c>
      <c r="B337" s="102">
        <v>18</v>
      </c>
      <c r="C337" s="107" t="s">
        <v>98</v>
      </c>
      <c r="D337" s="7">
        <v>122</v>
      </c>
      <c r="E337" s="6">
        <f t="shared" si="59"/>
        <v>8510</v>
      </c>
      <c r="F337" s="120">
        <f t="shared" si="60"/>
        <v>433210</v>
      </c>
      <c r="G337" s="102">
        <v>17</v>
      </c>
      <c r="H337" s="107" t="s">
        <v>6</v>
      </c>
      <c r="I337" s="7">
        <v>83</v>
      </c>
      <c r="J337" s="6">
        <f t="shared" si="61"/>
        <v>6932</v>
      </c>
      <c r="K337" s="120">
        <f t="shared" si="62"/>
        <v>754887</v>
      </c>
      <c r="L337" s="102">
        <v>15</v>
      </c>
      <c r="M337" s="107" t="s">
        <v>6</v>
      </c>
      <c r="N337" s="7">
        <v>131</v>
      </c>
      <c r="O337" s="6">
        <f t="shared" si="63"/>
        <v>7097</v>
      </c>
      <c r="P337" s="120">
        <f t="shared" si="64"/>
        <v>402047</v>
      </c>
    </row>
    <row r="338" spans="1:16" ht="18.75" customHeight="1">
      <c r="A338" s="66" t="s">
        <v>42</v>
      </c>
      <c r="B338" s="102">
        <v>19</v>
      </c>
      <c r="C338" s="107" t="s">
        <v>29</v>
      </c>
      <c r="D338" s="7">
        <v>143</v>
      </c>
      <c r="E338" s="6">
        <f t="shared" si="59"/>
        <v>8653</v>
      </c>
      <c r="F338" s="120">
        <f t="shared" si="60"/>
        <v>433353</v>
      </c>
      <c r="G338" s="102">
        <v>18</v>
      </c>
      <c r="H338" s="107" t="s">
        <v>3</v>
      </c>
      <c r="I338" s="7">
        <v>171</v>
      </c>
      <c r="J338" s="6">
        <f t="shared" si="61"/>
        <v>7103</v>
      </c>
      <c r="K338" s="120">
        <f t="shared" si="62"/>
        <v>755058</v>
      </c>
      <c r="L338" s="102">
        <v>16</v>
      </c>
      <c r="M338" s="107" t="s">
        <v>6</v>
      </c>
      <c r="N338" s="7">
        <v>159</v>
      </c>
      <c r="O338" s="6">
        <f t="shared" si="63"/>
        <v>7256</v>
      </c>
      <c r="P338" s="120">
        <f t="shared" si="64"/>
        <v>402206</v>
      </c>
    </row>
    <row r="339" spans="1:16" ht="18.75" customHeight="1">
      <c r="A339" s="66" t="s">
        <v>48</v>
      </c>
      <c r="B339" s="104">
        <v>20</v>
      </c>
      <c r="C339" s="115" t="s">
        <v>99</v>
      </c>
      <c r="D339" s="74">
        <v>284</v>
      </c>
      <c r="E339" s="68">
        <f t="shared" si="59"/>
        <v>8937</v>
      </c>
      <c r="F339" s="123">
        <f t="shared" si="60"/>
        <v>433637</v>
      </c>
      <c r="G339" s="104">
        <v>19</v>
      </c>
      <c r="H339" s="115" t="s">
        <v>29</v>
      </c>
      <c r="I339" s="74">
        <v>477</v>
      </c>
      <c r="J339" s="68">
        <f t="shared" si="61"/>
        <v>7580</v>
      </c>
      <c r="K339" s="123">
        <f t="shared" si="62"/>
        <v>755535</v>
      </c>
      <c r="L339" s="104">
        <v>17</v>
      </c>
      <c r="M339" s="115" t="s">
        <v>29</v>
      </c>
      <c r="N339" s="74">
        <v>694</v>
      </c>
      <c r="O339" s="68">
        <f t="shared" si="63"/>
        <v>7950</v>
      </c>
      <c r="P339" s="123">
        <f t="shared" si="64"/>
        <v>402900</v>
      </c>
    </row>
    <row r="340" spans="1:16" ht="18.75" customHeight="1">
      <c r="A340" s="142" t="s">
        <v>43</v>
      </c>
      <c r="B340" s="104">
        <v>21</v>
      </c>
      <c r="C340" s="115" t="s">
        <v>29</v>
      </c>
      <c r="D340" s="74">
        <v>1109</v>
      </c>
      <c r="E340" s="68">
        <f t="shared" si="59"/>
        <v>10046</v>
      </c>
      <c r="F340" s="123">
        <f t="shared" si="60"/>
        <v>434746</v>
      </c>
      <c r="G340" s="104">
        <v>20</v>
      </c>
      <c r="H340" s="115" t="s">
        <v>29</v>
      </c>
      <c r="I340" s="74">
        <v>1169</v>
      </c>
      <c r="J340" s="68">
        <f t="shared" si="61"/>
        <v>8749</v>
      </c>
      <c r="K340" s="123">
        <f t="shared" si="62"/>
        <v>756704</v>
      </c>
      <c r="L340" s="104">
        <v>18</v>
      </c>
      <c r="M340" s="115" t="s">
        <v>29</v>
      </c>
      <c r="N340" s="74">
        <v>1694</v>
      </c>
      <c r="O340" s="68">
        <f t="shared" si="63"/>
        <v>9644</v>
      </c>
      <c r="P340" s="123">
        <f t="shared" si="64"/>
        <v>404594</v>
      </c>
    </row>
    <row r="341" spans="1:16" ht="18.75" customHeight="1">
      <c r="A341" s="142" t="s">
        <v>45</v>
      </c>
      <c r="B341" s="102">
        <v>22</v>
      </c>
      <c r="C341" s="107" t="s">
        <v>29</v>
      </c>
      <c r="D341" s="7">
        <v>701</v>
      </c>
      <c r="E341" s="6">
        <f t="shared" si="59"/>
        <v>10747</v>
      </c>
      <c r="F341" s="120">
        <f t="shared" si="60"/>
        <v>435447</v>
      </c>
      <c r="G341" s="102">
        <v>21</v>
      </c>
      <c r="H341" s="107" t="s">
        <v>25</v>
      </c>
      <c r="I341" s="7">
        <v>652</v>
      </c>
      <c r="J341" s="6">
        <f t="shared" si="61"/>
        <v>9401</v>
      </c>
      <c r="K341" s="120">
        <f t="shared" si="62"/>
        <v>757356</v>
      </c>
      <c r="L341" s="102">
        <v>19</v>
      </c>
      <c r="M341" s="107" t="s">
        <v>6</v>
      </c>
      <c r="N341" s="7">
        <v>504</v>
      </c>
      <c r="O341" s="6">
        <f t="shared" si="63"/>
        <v>10148</v>
      </c>
      <c r="P341" s="120">
        <f t="shared" si="64"/>
        <v>405098</v>
      </c>
    </row>
    <row r="342" spans="1:16" ht="18.75" customHeight="1">
      <c r="A342" s="142" t="s">
        <v>41</v>
      </c>
      <c r="B342" s="104">
        <v>23</v>
      </c>
      <c r="C342" s="115" t="s">
        <v>29</v>
      </c>
      <c r="D342" s="74">
        <v>637</v>
      </c>
      <c r="E342" s="68">
        <f t="shared" si="59"/>
        <v>11384</v>
      </c>
      <c r="F342" s="123">
        <f t="shared" si="60"/>
        <v>436084</v>
      </c>
      <c r="G342" s="102">
        <v>22</v>
      </c>
      <c r="H342" s="107" t="s">
        <v>6</v>
      </c>
      <c r="I342" s="7">
        <v>309</v>
      </c>
      <c r="J342" s="6">
        <f t="shared" si="61"/>
        <v>9710</v>
      </c>
      <c r="K342" s="120">
        <f t="shared" si="62"/>
        <v>757665</v>
      </c>
      <c r="L342" s="102">
        <v>20</v>
      </c>
      <c r="M342" s="107" t="s">
        <v>3</v>
      </c>
      <c r="N342" s="7">
        <v>1269</v>
      </c>
      <c r="O342" s="6">
        <f t="shared" si="63"/>
        <v>11417</v>
      </c>
      <c r="P342" s="120">
        <f t="shared" si="64"/>
        <v>406367</v>
      </c>
    </row>
    <row r="343" spans="1:16" ht="18.75" customHeight="1">
      <c r="A343" s="66" t="s">
        <v>31</v>
      </c>
      <c r="B343" s="102">
        <v>24</v>
      </c>
      <c r="C343" s="107" t="s">
        <v>88</v>
      </c>
      <c r="D343" s="7">
        <v>812</v>
      </c>
      <c r="E343" s="6">
        <f t="shared" si="59"/>
        <v>12196</v>
      </c>
      <c r="F343" s="120">
        <f t="shared" si="60"/>
        <v>436896</v>
      </c>
      <c r="G343" s="104">
        <v>23</v>
      </c>
      <c r="H343" s="166" t="s">
        <v>11</v>
      </c>
      <c r="I343" s="74">
        <v>294</v>
      </c>
      <c r="J343" s="68">
        <f t="shared" si="61"/>
        <v>10004</v>
      </c>
      <c r="K343" s="123">
        <f t="shared" si="62"/>
        <v>757959</v>
      </c>
      <c r="L343" s="102">
        <v>21</v>
      </c>
      <c r="M343" s="107" t="s">
        <v>6</v>
      </c>
      <c r="N343" s="7">
        <v>122</v>
      </c>
      <c r="O343" s="6">
        <f t="shared" si="63"/>
        <v>11539</v>
      </c>
      <c r="P343" s="120">
        <f t="shared" si="64"/>
        <v>406489</v>
      </c>
    </row>
    <row r="344" spans="1:16" ht="18.75" customHeight="1">
      <c r="A344" s="110" t="s">
        <v>44</v>
      </c>
      <c r="B344" s="102">
        <v>25</v>
      </c>
      <c r="C344" s="107" t="s">
        <v>88</v>
      </c>
      <c r="D344" s="7">
        <v>489</v>
      </c>
      <c r="E344" s="6">
        <f t="shared" si="59"/>
        <v>12685</v>
      </c>
      <c r="F344" s="120">
        <f t="shared" si="60"/>
        <v>437385</v>
      </c>
      <c r="G344" s="102">
        <v>24</v>
      </c>
      <c r="H344" s="107" t="s">
        <v>29</v>
      </c>
      <c r="I344" s="7">
        <v>683</v>
      </c>
      <c r="J344" s="6">
        <f t="shared" si="61"/>
        <v>10687</v>
      </c>
      <c r="K344" s="120">
        <f t="shared" si="62"/>
        <v>758642</v>
      </c>
      <c r="L344" s="102">
        <v>22</v>
      </c>
      <c r="M344" s="107" t="s">
        <v>25</v>
      </c>
      <c r="N344" s="7">
        <v>147</v>
      </c>
      <c r="O344" s="6">
        <f t="shared" si="63"/>
        <v>11686</v>
      </c>
      <c r="P344" s="120">
        <f t="shared" si="64"/>
        <v>406636</v>
      </c>
    </row>
    <row r="345" spans="1:16" ht="18.75" customHeight="1">
      <c r="A345" s="66" t="s">
        <v>42</v>
      </c>
      <c r="B345" s="102">
        <v>26</v>
      </c>
      <c r="C345" s="107" t="s">
        <v>29</v>
      </c>
      <c r="D345" s="150">
        <v>434</v>
      </c>
      <c r="E345" s="28">
        <f t="shared" si="59"/>
        <v>13119</v>
      </c>
      <c r="F345" s="126">
        <f t="shared" si="60"/>
        <v>437819</v>
      </c>
      <c r="G345" s="102">
        <v>25</v>
      </c>
      <c r="H345" s="107" t="s">
        <v>89</v>
      </c>
      <c r="I345" s="7">
        <v>516</v>
      </c>
      <c r="J345" s="6">
        <f t="shared" si="61"/>
        <v>11203</v>
      </c>
      <c r="K345" s="120">
        <f t="shared" si="62"/>
        <v>759158</v>
      </c>
      <c r="L345" s="104">
        <v>23</v>
      </c>
      <c r="M345" s="115" t="s">
        <v>29</v>
      </c>
      <c r="N345" s="74">
        <v>721</v>
      </c>
      <c r="O345" s="68">
        <f t="shared" si="63"/>
        <v>12407</v>
      </c>
      <c r="P345" s="123">
        <f t="shared" si="64"/>
        <v>407357</v>
      </c>
    </row>
    <row r="346" spans="1:16" ht="18.75" customHeight="1">
      <c r="A346" s="66" t="s">
        <v>48</v>
      </c>
      <c r="B346" s="104">
        <v>27</v>
      </c>
      <c r="C346" s="115" t="s">
        <v>29</v>
      </c>
      <c r="D346" s="154">
        <v>579</v>
      </c>
      <c r="E346" s="133">
        <f t="shared" si="59"/>
        <v>13698</v>
      </c>
      <c r="F346" s="132">
        <f t="shared" si="60"/>
        <v>438398</v>
      </c>
      <c r="G346" s="104">
        <v>26</v>
      </c>
      <c r="H346" s="115" t="s">
        <v>113</v>
      </c>
      <c r="I346" s="154">
        <v>899</v>
      </c>
      <c r="J346" s="133">
        <f t="shared" si="61"/>
        <v>12102</v>
      </c>
      <c r="K346" s="132">
        <f t="shared" si="62"/>
        <v>760057</v>
      </c>
      <c r="L346" s="104">
        <v>24</v>
      </c>
      <c r="M346" s="115" t="s">
        <v>113</v>
      </c>
      <c r="N346" s="154">
        <v>1416</v>
      </c>
      <c r="O346" s="133">
        <f t="shared" si="63"/>
        <v>13823</v>
      </c>
      <c r="P346" s="132">
        <f t="shared" si="64"/>
        <v>408773</v>
      </c>
    </row>
    <row r="347" spans="1:16" ht="18.75" customHeight="1">
      <c r="A347" s="142" t="s">
        <v>43</v>
      </c>
      <c r="B347" s="104">
        <v>28</v>
      </c>
      <c r="C347" s="166" t="s">
        <v>26</v>
      </c>
      <c r="D347" s="167">
        <v>536</v>
      </c>
      <c r="E347" s="133">
        <f t="shared" si="59"/>
        <v>14234</v>
      </c>
      <c r="F347" s="132">
        <f t="shared" si="60"/>
        <v>438934</v>
      </c>
      <c r="G347" s="104">
        <v>27</v>
      </c>
      <c r="H347" s="115" t="s">
        <v>29</v>
      </c>
      <c r="I347" s="154">
        <v>812</v>
      </c>
      <c r="J347" s="133">
        <f t="shared" si="61"/>
        <v>12914</v>
      </c>
      <c r="K347" s="132">
        <f t="shared" si="62"/>
        <v>760869</v>
      </c>
      <c r="L347" s="104">
        <v>25</v>
      </c>
      <c r="M347" s="115" t="s">
        <v>29</v>
      </c>
      <c r="N347" s="154">
        <v>2112</v>
      </c>
      <c r="O347" s="133">
        <f t="shared" si="63"/>
        <v>15935</v>
      </c>
      <c r="P347" s="132">
        <f>SUM(P346+N347)</f>
        <v>410885</v>
      </c>
    </row>
    <row r="348" spans="1:16" ht="18.75" customHeight="1">
      <c r="A348" s="110" t="s">
        <v>45</v>
      </c>
      <c r="B348" s="102">
        <v>29</v>
      </c>
      <c r="C348" s="168" t="s">
        <v>29</v>
      </c>
      <c r="D348" s="7">
        <v>1518</v>
      </c>
      <c r="E348" s="6">
        <f t="shared" si="59"/>
        <v>15752</v>
      </c>
      <c r="F348" s="126">
        <f t="shared" si="60"/>
        <v>440452</v>
      </c>
      <c r="G348" s="102">
        <v>28</v>
      </c>
      <c r="H348" s="107" t="s">
        <v>29</v>
      </c>
      <c r="I348" s="169">
        <v>667</v>
      </c>
      <c r="J348" s="28">
        <f t="shared" si="61"/>
        <v>13581</v>
      </c>
      <c r="K348" s="126">
        <f t="shared" si="62"/>
        <v>761536</v>
      </c>
      <c r="L348" s="102">
        <v>26</v>
      </c>
      <c r="M348" s="107" t="s">
        <v>30</v>
      </c>
      <c r="N348" s="7">
        <v>1086</v>
      </c>
      <c r="O348" s="28">
        <f t="shared" si="63"/>
        <v>17021</v>
      </c>
      <c r="P348" s="126">
        <f>SUM(P347+N348)</f>
        <v>411971</v>
      </c>
    </row>
    <row r="349" spans="1:16" ht="18.75" customHeight="1">
      <c r="A349" s="97" t="s">
        <v>41</v>
      </c>
      <c r="B349" s="102">
        <v>30</v>
      </c>
      <c r="C349" s="168" t="s">
        <v>29</v>
      </c>
      <c r="D349" s="169">
        <v>968</v>
      </c>
      <c r="E349" s="6">
        <f t="shared" si="59"/>
        <v>16720</v>
      </c>
      <c r="F349" s="120">
        <f t="shared" si="60"/>
        <v>441420</v>
      </c>
      <c r="G349" s="102">
        <v>29</v>
      </c>
      <c r="H349" s="107" t="s">
        <v>29</v>
      </c>
      <c r="I349" s="169">
        <v>762</v>
      </c>
      <c r="J349" s="6">
        <f t="shared" si="61"/>
        <v>14343</v>
      </c>
      <c r="K349" s="126">
        <f t="shared" si="62"/>
        <v>762298</v>
      </c>
      <c r="L349" s="102">
        <v>27</v>
      </c>
      <c r="M349" s="107" t="s">
        <v>25</v>
      </c>
      <c r="N349" s="7">
        <v>170</v>
      </c>
      <c r="O349" s="6">
        <f t="shared" si="63"/>
        <v>17191</v>
      </c>
      <c r="P349" s="126">
        <f>SUM(P348+N349)</f>
        <v>412141</v>
      </c>
    </row>
    <row r="350" spans="1:16" ht="18.75" customHeight="1">
      <c r="A350" s="142" t="s">
        <v>31</v>
      </c>
      <c r="B350" s="102">
        <v>31</v>
      </c>
      <c r="C350" s="335" t="s">
        <v>100</v>
      </c>
      <c r="D350" s="335"/>
      <c r="E350" s="335"/>
      <c r="F350" s="120">
        <f t="shared" si="60"/>
        <v>441420</v>
      </c>
      <c r="G350" s="102">
        <v>30</v>
      </c>
      <c r="H350" s="107" t="s">
        <v>29</v>
      </c>
      <c r="I350" s="7">
        <v>1074</v>
      </c>
      <c r="J350" s="6">
        <f>J349+I350</f>
        <v>15417</v>
      </c>
      <c r="K350" s="120">
        <f t="shared" si="62"/>
        <v>763372</v>
      </c>
      <c r="L350" s="102">
        <v>28</v>
      </c>
      <c r="M350" s="107" t="s">
        <v>29</v>
      </c>
      <c r="N350" s="7">
        <v>356</v>
      </c>
      <c r="O350" s="6">
        <f t="shared" si="63"/>
        <v>17547</v>
      </c>
      <c r="P350" s="120">
        <f t="shared" si="64"/>
        <v>412497</v>
      </c>
    </row>
    <row r="351" spans="1:16" ht="18.75" customHeight="1">
      <c r="A351" s="263" t="s">
        <v>20</v>
      </c>
      <c r="B351" s="290"/>
      <c r="C351" s="291"/>
      <c r="D351" s="291"/>
      <c r="E351" s="292"/>
      <c r="F351" s="271"/>
      <c r="G351" s="170">
        <v>31</v>
      </c>
      <c r="H351" s="335" t="s">
        <v>100</v>
      </c>
      <c r="I351" s="335"/>
      <c r="J351" s="335"/>
      <c r="K351" s="126">
        <f>SUM(K350+I351)</f>
        <v>763372</v>
      </c>
      <c r="L351" s="102">
        <v>29</v>
      </c>
      <c r="M351" s="107" t="s">
        <v>29</v>
      </c>
      <c r="N351" s="7">
        <v>749</v>
      </c>
      <c r="O351" s="6">
        <f>O350+N351</f>
        <v>18296</v>
      </c>
      <c r="P351" s="120">
        <f>SUM(P350+N351)</f>
        <v>413246</v>
      </c>
    </row>
    <row r="352" spans="1:16" ht="18.75" customHeight="1">
      <c r="A352" s="294" t="s">
        <v>21</v>
      </c>
      <c r="B352" s="290"/>
      <c r="C352" s="291"/>
      <c r="D352" s="291"/>
      <c r="E352" s="292"/>
      <c r="F352" s="271"/>
      <c r="G352" s="231"/>
      <c r="H352" s="262"/>
      <c r="I352" s="231"/>
      <c r="J352" s="224"/>
      <c r="K352" s="212"/>
      <c r="L352" s="102">
        <v>30</v>
      </c>
      <c r="M352" s="107" t="s">
        <v>6</v>
      </c>
      <c r="N352" s="7">
        <v>939</v>
      </c>
      <c r="O352" s="6">
        <f>O351+N352</f>
        <v>19235</v>
      </c>
      <c r="P352" s="120">
        <f>SUM(P351+N352)</f>
        <v>414185</v>
      </c>
    </row>
    <row r="353" spans="1:16" ht="18.75" customHeight="1" thickBot="1">
      <c r="A353" s="263" t="s">
        <v>22</v>
      </c>
      <c r="B353" s="295"/>
      <c r="C353" s="219"/>
      <c r="D353" s="219"/>
      <c r="E353" s="236"/>
      <c r="F353" s="271"/>
      <c r="G353" s="295"/>
      <c r="H353" s="219"/>
      <c r="I353" s="219"/>
      <c r="J353" s="236"/>
      <c r="K353" s="212"/>
      <c r="L353" s="275">
        <v>31</v>
      </c>
      <c r="M353" s="338" t="s">
        <v>100</v>
      </c>
      <c r="N353" s="339"/>
      <c r="O353" s="329">
        <f>O352+N353</f>
        <v>19235</v>
      </c>
      <c r="P353" s="126">
        <f>SUM(P352+N353)</f>
        <v>414185</v>
      </c>
    </row>
    <row r="354" spans="1:16" ht="18.75" customHeight="1" thickBot="1">
      <c r="A354" s="94" t="s">
        <v>5</v>
      </c>
      <c r="B354" s="76"/>
      <c r="C354" s="77"/>
      <c r="D354" s="34">
        <f>SUM(D320:D353)</f>
        <v>16720</v>
      </c>
      <c r="E354" s="78"/>
      <c r="F354" s="79"/>
      <c r="G354" s="296"/>
      <c r="H354" s="297"/>
      <c r="I354" s="187">
        <f>SUM(I320:I353)</f>
        <v>15417</v>
      </c>
      <c r="J354" s="33"/>
      <c r="K354" s="79"/>
      <c r="L354" s="76"/>
      <c r="M354" s="77"/>
      <c r="N354" s="34">
        <f>SUM(N320:N353)</f>
        <v>19235</v>
      </c>
      <c r="O354" s="78"/>
      <c r="P354" s="79"/>
    </row>
    <row r="355" spans="1:16" ht="18.75" customHeight="1">
      <c r="A355" s="19"/>
      <c r="B355" s="165"/>
      <c r="C355" s="165"/>
      <c r="D355" s="165"/>
      <c r="E355" s="165"/>
      <c r="F355" s="165"/>
      <c r="G355" s="165"/>
      <c r="H355" s="165"/>
      <c r="I355" s="165"/>
      <c r="J355" s="165"/>
      <c r="K355" s="165"/>
      <c r="L355" s="165"/>
      <c r="M355" s="165"/>
      <c r="N355" s="165"/>
      <c r="O355" s="165"/>
      <c r="P355" s="165"/>
    </row>
    <row r="356" spans="1:16" ht="18.75" customHeight="1">
      <c r="A356" s="19"/>
      <c r="B356" s="165"/>
      <c r="C356" s="165"/>
      <c r="D356" s="165"/>
      <c r="E356" s="165"/>
      <c r="F356" s="165"/>
      <c r="G356" s="165"/>
      <c r="H356" s="165"/>
      <c r="I356" s="165"/>
      <c r="J356" s="165"/>
      <c r="K356" s="165"/>
      <c r="L356" s="165"/>
      <c r="M356" s="165"/>
      <c r="N356" s="165"/>
      <c r="O356" s="165"/>
      <c r="P356" s="165"/>
    </row>
    <row r="357" spans="1:16" ht="18.75" customHeight="1" thickBot="1">
      <c r="A357" s="101" t="s">
        <v>9</v>
      </c>
    </row>
    <row r="358" spans="1:16" ht="18.75" customHeight="1">
      <c r="A358" s="17" t="s">
        <v>101</v>
      </c>
      <c r="B358" s="332" t="s">
        <v>51</v>
      </c>
      <c r="C358" s="333"/>
      <c r="D358" s="333"/>
      <c r="E358" s="333"/>
      <c r="F358" s="334"/>
      <c r="G358" s="332" t="s">
        <v>72</v>
      </c>
      <c r="H358" s="333"/>
      <c r="I358" s="333"/>
      <c r="J358" s="333"/>
      <c r="K358" s="334"/>
      <c r="L358" s="332" t="s">
        <v>117</v>
      </c>
      <c r="M358" s="333"/>
      <c r="N358" s="333"/>
      <c r="O358" s="333"/>
      <c r="P358" s="334"/>
    </row>
    <row r="359" spans="1:16" ht="18.75" customHeight="1" thickBot="1">
      <c r="A359" s="18" t="s">
        <v>12</v>
      </c>
      <c r="B359" s="18" t="s">
        <v>14</v>
      </c>
      <c r="C359" s="15" t="s">
        <v>15</v>
      </c>
      <c r="D359" s="4" t="s">
        <v>16</v>
      </c>
      <c r="E359" s="3" t="s">
        <v>24</v>
      </c>
      <c r="F359" s="5" t="s">
        <v>10</v>
      </c>
      <c r="G359" s="18" t="s">
        <v>14</v>
      </c>
      <c r="H359" s="15" t="s">
        <v>15</v>
      </c>
      <c r="I359" s="4" t="s">
        <v>16</v>
      </c>
      <c r="J359" s="3" t="s">
        <v>24</v>
      </c>
      <c r="K359" s="5" t="s">
        <v>10</v>
      </c>
      <c r="L359" s="18" t="s">
        <v>14</v>
      </c>
      <c r="M359" s="15" t="s">
        <v>15</v>
      </c>
      <c r="N359" s="4" t="s">
        <v>16</v>
      </c>
      <c r="O359" s="3" t="s">
        <v>24</v>
      </c>
      <c r="P359" s="5" t="s">
        <v>10</v>
      </c>
    </row>
    <row r="360" spans="1:16" ht="18.75" customHeight="1">
      <c r="A360" s="66" t="s">
        <v>44</v>
      </c>
      <c r="B360" s="102">
        <v>1</v>
      </c>
      <c r="C360" s="335" t="s">
        <v>100</v>
      </c>
      <c r="D360" s="335"/>
      <c r="E360" s="335"/>
      <c r="F360" s="120">
        <f>SUM(F350+D360)</f>
        <v>441420</v>
      </c>
      <c r="G360" s="86"/>
      <c r="H360" s="89"/>
      <c r="I360" s="37"/>
      <c r="J360" s="38"/>
      <c r="K360" s="12">
        <f>K351</f>
        <v>763372</v>
      </c>
      <c r="L360" s="222"/>
      <c r="M360" s="211"/>
      <c r="N360" s="300"/>
      <c r="O360" s="301"/>
      <c r="P360" s="226"/>
    </row>
    <row r="361" spans="1:16" ht="18.75" customHeight="1">
      <c r="A361" s="66" t="s">
        <v>42</v>
      </c>
      <c r="B361" s="102">
        <v>2</v>
      </c>
      <c r="C361" s="107" t="s">
        <v>102</v>
      </c>
      <c r="D361" s="7">
        <v>768</v>
      </c>
      <c r="E361" s="6">
        <f t="shared" ref="E361:E367" si="65">E360+D361</f>
        <v>768</v>
      </c>
      <c r="F361" s="120">
        <f>SUM(F360+D361)</f>
        <v>442188</v>
      </c>
      <c r="G361" s="102">
        <v>1</v>
      </c>
      <c r="H361" s="335" t="s">
        <v>100</v>
      </c>
      <c r="I361" s="335"/>
      <c r="J361" s="335"/>
      <c r="K361" s="120">
        <f>SUM(K360+I361)</f>
        <v>763372</v>
      </c>
      <c r="L361" s="299"/>
      <c r="M361" s="298"/>
      <c r="N361" s="298"/>
      <c r="O361" s="298"/>
      <c r="P361" s="271"/>
    </row>
    <row r="362" spans="1:16" ht="18.75" customHeight="1">
      <c r="A362" s="66" t="s">
        <v>48</v>
      </c>
      <c r="B362" s="104">
        <v>3</v>
      </c>
      <c r="C362" s="171" t="s">
        <v>29</v>
      </c>
      <c r="D362" s="74">
        <v>748</v>
      </c>
      <c r="E362" s="68">
        <f t="shared" si="65"/>
        <v>1516</v>
      </c>
      <c r="F362" s="123">
        <f t="shared" ref="F362:F390" si="66">SUM(F361+D362)</f>
        <v>442936</v>
      </c>
      <c r="G362" s="104">
        <v>2</v>
      </c>
      <c r="H362" s="171" t="s">
        <v>29</v>
      </c>
      <c r="I362" s="74">
        <v>1294</v>
      </c>
      <c r="J362" s="68">
        <f t="shared" ref="J362:J368" si="67">J361+I362</f>
        <v>1294</v>
      </c>
      <c r="K362" s="123">
        <f t="shared" ref="K362:K390" si="68">SUM(K361+I362)</f>
        <v>764666</v>
      </c>
      <c r="L362" s="299"/>
      <c r="M362" s="298"/>
      <c r="N362" s="298"/>
      <c r="O362" s="302"/>
      <c r="P362" s="271"/>
    </row>
    <row r="363" spans="1:16" ht="18.75" customHeight="1">
      <c r="A363" s="142" t="s">
        <v>43</v>
      </c>
      <c r="B363" s="104">
        <v>4</v>
      </c>
      <c r="C363" s="115" t="s">
        <v>29</v>
      </c>
      <c r="D363" s="74">
        <v>639</v>
      </c>
      <c r="E363" s="68">
        <f t="shared" si="65"/>
        <v>2155</v>
      </c>
      <c r="F363" s="123">
        <f t="shared" si="66"/>
        <v>443575</v>
      </c>
      <c r="G363" s="104">
        <v>3</v>
      </c>
      <c r="H363" s="171" t="s">
        <v>29</v>
      </c>
      <c r="I363" s="74">
        <v>1796</v>
      </c>
      <c r="J363" s="68">
        <f t="shared" si="67"/>
        <v>3090</v>
      </c>
      <c r="K363" s="123">
        <f t="shared" si="68"/>
        <v>766462</v>
      </c>
      <c r="L363" s="104">
        <v>1</v>
      </c>
      <c r="M363" s="340" t="s">
        <v>100</v>
      </c>
      <c r="N363" s="341"/>
      <c r="O363" s="330">
        <f>N363</f>
        <v>0</v>
      </c>
      <c r="P363" s="123">
        <f>SUM(P353+N363)</f>
        <v>414185</v>
      </c>
    </row>
    <row r="364" spans="1:16" ht="18.75" customHeight="1">
      <c r="A364" s="142" t="s">
        <v>45</v>
      </c>
      <c r="B364" s="102">
        <v>5</v>
      </c>
      <c r="C364" s="107" t="s">
        <v>29</v>
      </c>
      <c r="D364" s="7">
        <v>425</v>
      </c>
      <c r="E364" s="6">
        <f t="shared" si="65"/>
        <v>2580</v>
      </c>
      <c r="F364" s="120">
        <f t="shared" si="66"/>
        <v>444000</v>
      </c>
      <c r="G364" s="102">
        <v>4</v>
      </c>
      <c r="H364" s="107" t="s">
        <v>29</v>
      </c>
      <c r="I364" s="7">
        <v>1238</v>
      </c>
      <c r="J364" s="6">
        <f t="shared" si="67"/>
        <v>4328</v>
      </c>
      <c r="K364" s="120">
        <f t="shared" si="68"/>
        <v>767700</v>
      </c>
      <c r="L364" s="102">
        <v>2</v>
      </c>
      <c r="M364" s="107" t="s">
        <v>6</v>
      </c>
      <c r="N364" s="7">
        <v>1602</v>
      </c>
      <c r="O364" s="6">
        <f t="shared" ref="O364:O369" si="69">O363+N364</f>
        <v>1602</v>
      </c>
      <c r="P364" s="120">
        <f>SUM(P363+N364)</f>
        <v>415787</v>
      </c>
    </row>
    <row r="365" spans="1:16" ht="18.75" customHeight="1">
      <c r="A365" s="142" t="s">
        <v>41</v>
      </c>
      <c r="B365" s="102">
        <v>6</v>
      </c>
      <c r="C365" s="107" t="s">
        <v>25</v>
      </c>
      <c r="D365" s="7">
        <v>94</v>
      </c>
      <c r="E365" s="6">
        <f t="shared" si="65"/>
        <v>2674</v>
      </c>
      <c r="F365" s="120">
        <f t="shared" si="66"/>
        <v>444094</v>
      </c>
      <c r="G365" s="102">
        <v>5</v>
      </c>
      <c r="H365" s="107" t="s">
        <v>0</v>
      </c>
      <c r="I365" s="7">
        <v>747</v>
      </c>
      <c r="J365" s="6">
        <f t="shared" si="67"/>
        <v>5075</v>
      </c>
      <c r="K365" s="120">
        <f t="shared" si="68"/>
        <v>768447</v>
      </c>
      <c r="L365" s="102">
        <v>3</v>
      </c>
      <c r="M365" s="107" t="s">
        <v>6</v>
      </c>
      <c r="N365" s="7">
        <v>1321</v>
      </c>
      <c r="O365" s="6">
        <f t="shared" si="69"/>
        <v>2923</v>
      </c>
      <c r="P365" s="120">
        <f t="shared" ref="P365:P390" si="70">SUM(P364+N365)</f>
        <v>417108</v>
      </c>
    </row>
    <row r="366" spans="1:16" ht="18.75" customHeight="1">
      <c r="A366" s="66" t="s">
        <v>31</v>
      </c>
      <c r="B366" s="102">
        <v>7</v>
      </c>
      <c r="C366" s="107" t="s">
        <v>29</v>
      </c>
      <c r="D366" s="7">
        <v>199</v>
      </c>
      <c r="E366" s="6">
        <f t="shared" si="65"/>
        <v>2873</v>
      </c>
      <c r="F366" s="120">
        <f t="shared" si="66"/>
        <v>444293</v>
      </c>
      <c r="G366" s="102">
        <v>6</v>
      </c>
      <c r="H366" s="107" t="s">
        <v>29</v>
      </c>
      <c r="I366" s="7">
        <v>445</v>
      </c>
      <c r="J366" s="6">
        <f t="shared" si="67"/>
        <v>5520</v>
      </c>
      <c r="K366" s="120">
        <f t="shared" si="68"/>
        <v>768892</v>
      </c>
      <c r="L366" s="102">
        <v>4</v>
      </c>
      <c r="M366" s="107" t="s">
        <v>6</v>
      </c>
      <c r="N366" s="7">
        <v>1182</v>
      </c>
      <c r="O366" s="6">
        <f t="shared" si="69"/>
        <v>4105</v>
      </c>
      <c r="P366" s="120">
        <f t="shared" si="70"/>
        <v>418290</v>
      </c>
    </row>
    <row r="367" spans="1:16" ht="18.75" customHeight="1">
      <c r="A367" s="66" t="s">
        <v>44</v>
      </c>
      <c r="B367" s="102">
        <v>8</v>
      </c>
      <c r="C367" s="107" t="s">
        <v>29</v>
      </c>
      <c r="D367" s="7">
        <v>52</v>
      </c>
      <c r="E367" s="6">
        <f t="shared" si="65"/>
        <v>2925</v>
      </c>
      <c r="F367" s="120">
        <f t="shared" si="66"/>
        <v>444345</v>
      </c>
      <c r="G367" s="102">
        <v>7</v>
      </c>
      <c r="H367" s="107" t="s">
        <v>29</v>
      </c>
      <c r="I367" s="7">
        <v>252</v>
      </c>
      <c r="J367" s="6">
        <f t="shared" si="67"/>
        <v>5772</v>
      </c>
      <c r="K367" s="120">
        <f t="shared" si="68"/>
        <v>769144</v>
      </c>
      <c r="L367" s="102">
        <v>5</v>
      </c>
      <c r="M367" s="107" t="s">
        <v>6</v>
      </c>
      <c r="N367" s="7">
        <v>635</v>
      </c>
      <c r="O367" s="6">
        <f t="shared" si="69"/>
        <v>4740</v>
      </c>
      <c r="P367" s="120">
        <f t="shared" si="70"/>
        <v>418925</v>
      </c>
    </row>
    <row r="368" spans="1:16" ht="18.75" customHeight="1">
      <c r="A368" s="66" t="s">
        <v>42</v>
      </c>
      <c r="B368" s="102">
        <v>9</v>
      </c>
      <c r="C368" s="107" t="s">
        <v>102</v>
      </c>
      <c r="D368" s="7">
        <v>310</v>
      </c>
      <c r="E368" s="6">
        <f>E367+D368</f>
        <v>3235</v>
      </c>
      <c r="F368" s="120">
        <f t="shared" si="66"/>
        <v>444655</v>
      </c>
      <c r="G368" s="102">
        <v>8</v>
      </c>
      <c r="H368" s="107" t="s">
        <v>92</v>
      </c>
      <c r="I368" s="7">
        <v>152</v>
      </c>
      <c r="J368" s="6">
        <f t="shared" si="67"/>
        <v>5924</v>
      </c>
      <c r="K368" s="120">
        <f t="shared" si="68"/>
        <v>769296</v>
      </c>
      <c r="L368" s="102">
        <v>6</v>
      </c>
      <c r="M368" s="107" t="s">
        <v>6</v>
      </c>
      <c r="N368" s="7">
        <v>449</v>
      </c>
      <c r="O368" s="6">
        <f t="shared" si="69"/>
        <v>5189</v>
      </c>
      <c r="P368" s="120">
        <f t="shared" si="70"/>
        <v>419374</v>
      </c>
    </row>
    <row r="369" spans="1:16" ht="18.75" customHeight="1">
      <c r="A369" s="66" t="s">
        <v>48</v>
      </c>
      <c r="B369" s="104">
        <v>10</v>
      </c>
      <c r="C369" s="115" t="s">
        <v>103</v>
      </c>
      <c r="D369" s="74">
        <v>457</v>
      </c>
      <c r="E369" s="68">
        <f t="shared" ref="E369:E389" si="71">E368+D369</f>
        <v>3692</v>
      </c>
      <c r="F369" s="123">
        <f t="shared" si="66"/>
        <v>445112</v>
      </c>
      <c r="G369" s="104">
        <v>9</v>
      </c>
      <c r="H369" s="115" t="s">
        <v>73</v>
      </c>
      <c r="I369" s="74">
        <v>961</v>
      </c>
      <c r="J369" s="68">
        <f>J368+I369</f>
        <v>6885</v>
      </c>
      <c r="K369" s="123">
        <f t="shared" si="68"/>
        <v>770257</v>
      </c>
      <c r="L369" s="104">
        <v>7</v>
      </c>
      <c r="M369" s="115" t="s">
        <v>29</v>
      </c>
      <c r="N369" s="74">
        <v>849</v>
      </c>
      <c r="O369" s="68">
        <f t="shared" si="69"/>
        <v>6038</v>
      </c>
      <c r="P369" s="123">
        <f t="shared" si="70"/>
        <v>420223</v>
      </c>
    </row>
    <row r="370" spans="1:16" ht="18.75" customHeight="1">
      <c r="A370" s="142" t="s">
        <v>43</v>
      </c>
      <c r="B370" s="104">
        <v>11</v>
      </c>
      <c r="C370" s="115" t="s">
        <v>103</v>
      </c>
      <c r="D370" s="74">
        <v>989</v>
      </c>
      <c r="E370" s="68">
        <f t="shared" si="71"/>
        <v>4681</v>
      </c>
      <c r="F370" s="123">
        <f t="shared" si="66"/>
        <v>446101</v>
      </c>
      <c r="G370" s="104">
        <v>10</v>
      </c>
      <c r="H370" s="115" t="s">
        <v>73</v>
      </c>
      <c r="I370" s="74">
        <v>1902</v>
      </c>
      <c r="J370" s="68">
        <f t="shared" ref="J370:J390" si="72">J369+I370</f>
        <v>8787</v>
      </c>
      <c r="K370" s="123">
        <f t="shared" si="68"/>
        <v>772159</v>
      </c>
      <c r="L370" s="104">
        <v>8</v>
      </c>
      <c r="M370" s="115" t="s">
        <v>7</v>
      </c>
      <c r="N370" s="74">
        <v>495</v>
      </c>
      <c r="O370" s="68">
        <f t="shared" ref="O370:O390" si="73">O369+N370</f>
        <v>6533</v>
      </c>
      <c r="P370" s="123">
        <f t="shared" si="70"/>
        <v>420718</v>
      </c>
    </row>
    <row r="371" spans="1:16" ht="18.75" customHeight="1">
      <c r="A371" s="142" t="s">
        <v>45</v>
      </c>
      <c r="B371" s="104">
        <v>12</v>
      </c>
      <c r="C371" s="115" t="s">
        <v>73</v>
      </c>
      <c r="D371" s="74">
        <v>944</v>
      </c>
      <c r="E371" s="68">
        <f t="shared" si="71"/>
        <v>5625</v>
      </c>
      <c r="F371" s="123">
        <f t="shared" si="66"/>
        <v>447045</v>
      </c>
      <c r="G371" s="104">
        <v>11</v>
      </c>
      <c r="H371" s="115" t="s">
        <v>73</v>
      </c>
      <c r="I371" s="74">
        <v>1465</v>
      </c>
      <c r="J371" s="68">
        <f t="shared" si="72"/>
        <v>10252</v>
      </c>
      <c r="K371" s="123">
        <f t="shared" si="68"/>
        <v>773624</v>
      </c>
      <c r="L371" s="104">
        <v>9</v>
      </c>
      <c r="M371" s="115" t="s">
        <v>29</v>
      </c>
      <c r="N371" s="74">
        <v>1467</v>
      </c>
      <c r="O371" s="68">
        <f t="shared" si="73"/>
        <v>8000</v>
      </c>
      <c r="P371" s="123">
        <f t="shared" si="70"/>
        <v>422185</v>
      </c>
    </row>
    <row r="372" spans="1:16" ht="18.75" customHeight="1">
      <c r="A372" s="66" t="s">
        <v>41</v>
      </c>
      <c r="B372" s="102">
        <v>13</v>
      </c>
      <c r="C372" s="107" t="s">
        <v>71</v>
      </c>
      <c r="D372" s="7">
        <v>177</v>
      </c>
      <c r="E372" s="6">
        <f t="shared" si="71"/>
        <v>5802</v>
      </c>
      <c r="F372" s="120">
        <f t="shared" si="66"/>
        <v>447222</v>
      </c>
      <c r="G372" s="102">
        <v>12</v>
      </c>
      <c r="H372" s="107" t="s">
        <v>29</v>
      </c>
      <c r="I372" s="7">
        <v>185</v>
      </c>
      <c r="J372" s="6">
        <f t="shared" si="72"/>
        <v>10437</v>
      </c>
      <c r="K372" s="120">
        <f t="shared" si="68"/>
        <v>773809</v>
      </c>
      <c r="L372" s="102">
        <v>10</v>
      </c>
      <c r="M372" s="107" t="s">
        <v>29</v>
      </c>
      <c r="N372" s="7">
        <v>273</v>
      </c>
      <c r="O372" s="6">
        <f t="shared" si="73"/>
        <v>8273</v>
      </c>
      <c r="P372" s="120">
        <f t="shared" si="70"/>
        <v>422458</v>
      </c>
    </row>
    <row r="373" spans="1:16" ht="18.75" customHeight="1">
      <c r="A373" s="110" t="s">
        <v>31</v>
      </c>
      <c r="B373" s="102">
        <v>14</v>
      </c>
      <c r="C373" s="107" t="s">
        <v>0</v>
      </c>
      <c r="D373" s="7">
        <v>118</v>
      </c>
      <c r="E373" s="6">
        <f t="shared" si="71"/>
        <v>5920</v>
      </c>
      <c r="F373" s="120">
        <f t="shared" si="66"/>
        <v>447340</v>
      </c>
      <c r="G373" s="102">
        <v>13</v>
      </c>
      <c r="H373" s="107" t="s">
        <v>92</v>
      </c>
      <c r="I373" s="7">
        <v>134</v>
      </c>
      <c r="J373" s="6">
        <f t="shared" si="72"/>
        <v>10571</v>
      </c>
      <c r="K373" s="120">
        <f t="shared" si="68"/>
        <v>773943</v>
      </c>
      <c r="L373" s="102">
        <v>11</v>
      </c>
      <c r="M373" s="107" t="s">
        <v>29</v>
      </c>
      <c r="N373" s="7">
        <v>175</v>
      </c>
      <c r="O373" s="6">
        <f t="shared" si="73"/>
        <v>8448</v>
      </c>
      <c r="P373" s="120">
        <f t="shared" si="70"/>
        <v>422633</v>
      </c>
    </row>
    <row r="374" spans="1:16" ht="18.75" customHeight="1">
      <c r="A374" s="66" t="s">
        <v>44</v>
      </c>
      <c r="B374" s="102">
        <v>15</v>
      </c>
      <c r="C374" s="107" t="s">
        <v>25</v>
      </c>
      <c r="D374" s="7">
        <v>38</v>
      </c>
      <c r="E374" s="6">
        <f t="shared" si="71"/>
        <v>5958</v>
      </c>
      <c r="F374" s="120">
        <f t="shared" si="66"/>
        <v>447378</v>
      </c>
      <c r="G374" s="102">
        <v>14</v>
      </c>
      <c r="H374" s="107" t="s">
        <v>29</v>
      </c>
      <c r="I374" s="7">
        <v>155</v>
      </c>
      <c r="J374" s="6">
        <f t="shared" si="72"/>
        <v>10726</v>
      </c>
      <c r="K374" s="120">
        <f t="shared" si="68"/>
        <v>774098</v>
      </c>
      <c r="L374" s="102">
        <v>12</v>
      </c>
      <c r="M374" s="107" t="s">
        <v>29</v>
      </c>
      <c r="N374" s="7">
        <v>149</v>
      </c>
      <c r="O374" s="6">
        <f t="shared" si="73"/>
        <v>8597</v>
      </c>
      <c r="P374" s="120">
        <f t="shared" si="70"/>
        <v>422782</v>
      </c>
    </row>
    <row r="375" spans="1:16" ht="18.75" customHeight="1">
      <c r="A375" s="66" t="s">
        <v>42</v>
      </c>
      <c r="B375" s="102">
        <v>16</v>
      </c>
      <c r="C375" s="107" t="s">
        <v>0</v>
      </c>
      <c r="D375" s="7">
        <v>225</v>
      </c>
      <c r="E375" s="6">
        <f t="shared" si="71"/>
        <v>6183</v>
      </c>
      <c r="F375" s="120">
        <f t="shared" si="66"/>
        <v>447603</v>
      </c>
      <c r="G375" s="102">
        <v>15</v>
      </c>
      <c r="H375" s="107" t="s">
        <v>29</v>
      </c>
      <c r="I375" s="7">
        <v>62</v>
      </c>
      <c r="J375" s="6">
        <f t="shared" si="72"/>
        <v>10788</v>
      </c>
      <c r="K375" s="120">
        <f t="shared" si="68"/>
        <v>774160</v>
      </c>
      <c r="L375" s="102">
        <v>13</v>
      </c>
      <c r="M375" s="107" t="s">
        <v>29</v>
      </c>
      <c r="N375" s="7">
        <v>185</v>
      </c>
      <c r="O375" s="6">
        <f t="shared" si="73"/>
        <v>8782</v>
      </c>
      <c r="P375" s="120">
        <f t="shared" si="70"/>
        <v>422967</v>
      </c>
    </row>
    <row r="376" spans="1:16" ht="18.75" customHeight="1">
      <c r="A376" s="110" t="s">
        <v>48</v>
      </c>
      <c r="B376" s="104">
        <v>17</v>
      </c>
      <c r="C376" s="115" t="s">
        <v>29</v>
      </c>
      <c r="D376" s="74">
        <v>253</v>
      </c>
      <c r="E376" s="68">
        <f t="shared" si="71"/>
        <v>6436</v>
      </c>
      <c r="F376" s="123">
        <f t="shared" si="66"/>
        <v>447856</v>
      </c>
      <c r="G376" s="104">
        <v>16</v>
      </c>
      <c r="H376" s="115" t="s">
        <v>29</v>
      </c>
      <c r="I376" s="74">
        <v>552</v>
      </c>
      <c r="J376" s="68">
        <f t="shared" si="72"/>
        <v>11340</v>
      </c>
      <c r="K376" s="123">
        <f t="shared" si="68"/>
        <v>774712</v>
      </c>
      <c r="L376" s="104">
        <v>14</v>
      </c>
      <c r="M376" s="115" t="s">
        <v>29</v>
      </c>
      <c r="N376" s="74">
        <v>313</v>
      </c>
      <c r="O376" s="68">
        <f t="shared" si="73"/>
        <v>9095</v>
      </c>
      <c r="P376" s="123">
        <f t="shared" si="70"/>
        <v>423280</v>
      </c>
    </row>
    <row r="377" spans="1:16" ht="18.75" customHeight="1">
      <c r="A377" s="142" t="s">
        <v>43</v>
      </c>
      <c r="B377" s="104">
        <v>18</v>
      </c>
      <c r="C377" s="115" t="s">
        <v>29</v>
      </c>
      <c r="D377" s="74">
        <v>439</v>
      </c>
      <c r="E377" s="68">
        <f t="shared" si="71"/>
        <v>6875</v>
      </c>
      <c r="F377" s="123">
        <f t="shared" si="66"/>
        <v>448295</v>
      </c>
      <c r="G377" s="104">
        <v>17</v>
      </c>
      <c r="H377" s="115" t="s">
        <v>88</v>
      </c>
      <c r="I377" s="74">
        <v>920</v>
      </c>
      <c r="J377" s="68">
        <f t="shared" si="72"/>
        <v>12260</v>
      </c>
      <c r="K377" s="123">
        <f t="shared" si="68"/>
        <v>775632</v>
      </c>
      <c r="L377" s="104">
        <v>15</v>
      </c>
      <c r="M377" s="115" t="s">
        <v>29</v>
      </c>
      <c r="N377" s="74">
        <v>368</v>
      </c>
      <c r="O377" s="68">
        <f t="shared" si="73"/>
        <v>9463</v>
      </c>
      <c r="P377" s="123">
        <f t="shared" si="70"/>
        <v>423648</v>
      </c>
    </row>
    <row r="378" spans="1:16" ht="18.75" customHeight="1">
      <c r="A378" s="142" t="s">
        <v>45</v>
      </c>
      <c r="B378" s="102">
        <v>19</v>
      </c>
      <c r="C378" s="107" t="s">
        <v>29</v>
      </c>
      <c r="D378" s="7">
        <v>286</v>
      </c>
      <c r="E378" s="6">
        <f t="shared" si="71"/>
        <v>7161</v>
      </c>
      <c r="F378" s="120">
        <f t="shared" si="66"/>
        <v>448581</v>
      </c>
      <c r="G378" s="102">
        <v>18</v>
      </c>
      <c r="H378" s="107" t="s">
        <v>47</v>
      </c>
      <c r="I378" s="7">
        <v>330</v>
      </c>
      <c r="J378" s="6">
        <f t="shared" si="72"/>
        <v>12590</v>
      </c>
      <c r="K378" s="120">
        <f t="shared" si="68"/>
        <v>775962</v>
      </c>
      <c r="L378" s="102">
        <v>16</v>
      </c>
      <c r="M378" s="107" t="s">
        <v>29</v>
      </c>
      <c r="N378" s="7">
        <v>152</v>
      </c>
      <c r="O378" s="6">
        <f t="shared" si="73"/>
        <v>9615</v>
      </c>
      <c r="P378" s="120">
        <f t="shared" si="70"/>
        <v>423800</v>
      </c>
    </row>
    <row r="379" spans="1:16" ht="18.75" customHeight="1">
      <c r="A379" s="66" t="s">
        <v>41</v>
      </c>
      <c r="B379" s="102">
        <v>20</v>
      </c>
      <c r="C379" s="107" t="s">
        <v>29</v>
      </c>
      <c r="D379" s="7">
        <v>129</v>
      </c>
      <c r="E379" s="6">
        <f t="shared" si="71"/>
        <v>7290</v>
      </c>
      <c r="F379" s="120">
        <f t="shared" si="66"/>
        <v>448710</v>
      </c>
      <c r="G379" s="102">
        <v>19</v>
      </c>
      <c r="H379" s="107" t="s">
        <v>29</v>
      </c>
      <c r="I379" s="7">
        <v>39</v>
      </c>
      <c r="J379" s="6">
        <f t="shared" si="72"/>
        <v>12629</v>
      </c>
      <c r="K379" s="120">
        <f t="shared" si="68"/>
        <v>776001</v>
      </c>
      <c r="L379" s="102">
        <v>17</v>
      </c>
      <c r="M379" s="107" t="s">
        <v>29</v>
      </c>
      <c r="N379" s="7">
        <v>78</v>
      </c>
      <c r="O379" s="6">
        <f t="shared" si="73"/>
        <v>9693</v>
      </c>
      <c r="P379" s="120">
        <f t="shared" si="70"/>
        <v>423878</v>
      </c>
    </row>
    <row r="380" spans="1:16" ht="18.75" customHeight="1">
      <c r="A380" s="110" t="s">
        <v>31</v>
      </c>
      <c r="B380" s="102">
        <v>21</v>
      </c>
      <c r="C380" s="107" t="s">
        <v>29</v>
      </c>
      <c r="D380" s="7">
        <v>135</v>
      </c>
      <c r="E380" s="6">
        <f t="shared" si="71"/>
        <v>7425</v>
      </c>
      <c r="F380" s="120">
        <f t="shared" si="66"/>
        <v>448845</v>
      </c>
      <c r="G380" s="102">
        <v>20</v>
      </c>
      <c r="H380" s="107" t="s">
        <v>29</v>
      </c>
      <c r="I380" s="7">
        <v>25</v>
      </c>
      <c r="J380" s="6">
        <f t="shared" si="72"/>
        <v>12654</v>
      </c>
      <c r="K380" s="120">
        <f t="shared" si="68"/>
        <v>776026</v>
      </c>
      <c r="L380" s="102">
        <v>18</v>
      </c>
      <c r="M380" s="107" t="s">
        <v>29</v>
      </c>
      <c r="N380" s="7">
        <v>134</v>
      </c>
      <c r="O380" s="6">
        <f t="shared" si="73"/>
        <v>9827</v>
      </c>
      <c r="P380" s="120">
        <f t="shared" si="70"/>
        <v>424012</v>
      </c>
    </row>
    <row r="381" spans="1:16" ht="18.75" customHeight="1">
      <c r="A381" s="66" t="s">
        <v>44</v>
      </c>
      <c r="B381" s="102">
        <v>22</v>
      </c>
      <c r="C381" s="107" t="s">
        <v>7</v>
      </c>
      <c r="D381" s="7">
        <v>59</v>
      </c>
      <c r="E381" s="6">
        <f t="shared" si="71"/>
        <v>7484</v>
      </c>
      <c r="F381" s="120">
        <f t="shared" si="66"/>
        <v>448904</v>
      </c>
      <c r="G381" s="102">
        <v>21</v>
      </c>
      <c r="H381" s="107" t="s">
        <v>29</v>
      </c>
      <c r="I381" s="7">
        <v>91</v>
      </c>
      <c r="J381" s="6">
        <f t="shared" si="72"/>
        <v>12745</v>
      </c>
      <c r="K381" s="120">
        <f t="shared" si="68"/>
        <v>776117</v>
      </c>
      <c r="L381" s="102">
        <v>19</v>
      </c>
      <c r="M381" s="107" t="s">
        <v>29</v>
      </c>
      <c r="N381" s="7">
        <v>80</v>
      </c>
      <c r="O381" s="6">
        <f t="shared" si="73"/>
        <v>9907</v>
      </c>
      <c r="P381" s="120">
        <f t="shared" si="70"/>
        <v>424092</v>
      </c>
    </row>
    <row r="382" spans="1:16" ht="18.75" customHeight="1">
      <c r="A382" s="110" t="s">
        <v>42</v>
      </c>
      <c r="B382" s="102">
        <v>23</v>
      </c>
      <c r="C382" s="107" t="s">
        <v>103</v>
      </c>
      <c r="D382" s="7">
        <v>100</v>
      </c>
      <c r="E382" s="6">
        <f t="shared" si="71"/>
        <v>7584</v>
      </c>
      <c r="F382" s="120">
        <f t="shared" si="66"/>
        <v>449004</v>
      </c>
      <c r="G382" s="102">
        <v>22</v>
      </c>
      <c r="H382" s="107" t="s">
        <v>29</v>
      </c>
      <c r="I382" s="7">
        <v>762</v>
      </c>
      <c r="J382" s="6">
        <f t="shared" si="72"/>
        <v>13507</v>
      </c>
      <c r="K382" s="120">
        <f t="shared" si="68"/>
        <v>776879</v>
      </c>
      <c r="L382" s="102">
        <v>20</v>
      </c>
      <c r="M382" s="107" t="s">
        <v>61</v>
      </c>
      <c r="N382" s="7">
        <v>108</v>
      </c>
      <c r="O382" s="6">
        <f t="shared" si="73"/>
        <v>10015</v>
      </c>
      <c r="P382" s="120">
        <f t="shared" si="70"/>
        <v>424200</v>
      </c>
    </row>
    <row r="383" spans="1:16" ht="18.75" customHeight="1">
      <c r="A383" s="66" t="s">
        <v>48</v>
      </c>
      <c r="B383" s="104">
        <v>24</v>
      </c>
      <c r="C383" s="151" t="s">
        <v>90</v>
      </c>
      <c r="D383" s="74">
        <v>635</v>
      </c>
      <c r="E383" s="68">
        <f t="shared" si="71"/>
        <v>8219</v>
      </c>
      <c r="F383" s="123">
        <f t="shared" si="66"/>
        <v>449639</v>
      </c>
      <c r="G383" s="104">
        <v>23</v>
      </c>
      <c r="H383" s="115" t="s">
        <v>55</v>
      </c>
      <c r="I383" s="74">
        <v>377</v>
      </c>
      <c r="J383" s="68">
        <f t="shared" si="72"/>
        <v>13884</v>
      </c>
      <c r="K383" s="123">
        <f t="shared" si="68"/>
        <v>777256</v>
      </c>
      <c r="L383" s="104">
        <v>21</v>
      </c>
      <c r="M383" s="115" t="s">
        <v>6</v>
      </c>
      <c r="N383" s="74">
        <v>359</v>
      </c>
      <c r="O383" s="68">
        <f t="shared" si="73"/>
        <v>10374</v>
      </c>
      <c r="P383" s="123">
        <f t="shared" si="70"/>
        <v>424559</v>
      </c>
    </row>
    <row r="384" spans="1:16" ht="18.75" customHeight="1">
      <c r="A384" s="142" t="s">
        <v>43</v>
      </c>
      <c r="B384" s="104">
        <v>25</v>
      </c>
      <c r="C384" s="151" t="s">
        <v>29</v>
      </c>
      <c r="D384" s="74">
        <v>978</v>
      </c>
      <c r="E384" s="68">
        <f t="shared" si="71"/>
        <v>9197</v>
      </c>
      <c r="F384" s="123">
        <f t="shared" si="66"/>
        <v>450617</v>
      </c>
      <c r="G384" s="104">
        <v>24</v>
      </c>
      <c r="H384" s="115" t="s">
        <v>88</v>
      </c>
      <c r="I384" s="74">
        <v>223</v>
      </c>
      <c r="J384" s="68">
        <f t="shared" si="72"/>
        <v>14107</v>
      </c>
      <c r="K384" s="123">
        <f t="shared" si="68"/>
        <v>777479</v>
      </c>
      <c r="L384" s="104">
        <v>22</v>
      </c>
      <c r="M384" s="115" t="s">
        <v>92</v>
      </c>
      <c r="N384" s="74">
        <v>330</v>
      </c>
      <c r="O384" s="68">
        <f t="shared" si="73"/>
        <v>10704</v>
      </c>
      <c r="P384" s="123">
        <f t="shared" si="70"/>
        <v>424889</v>
      </c>
    </row>
    <row r="385" spans="1:16" ht="18.75" customHeight="1">
      <c r="A385" s="142" t="s">
        <v>45</v>
      </c>
      <c r="B385" s="102">
        <v>26</v>
      </c>
      <c r="C385" s="149" t="s">
        <v>11</v>
      </c>
      <c r="D385" s="150">
        <v>55</v>
      </c>
      <c r="E385" s="28">
        <f t="shared" si="71"/>
        <v>9252</v>
      </c>
      <c r="F385" s="126">
        <f t="shared" si="66"/>
        <v>450672</v>
      </c>
      <c r="G385" s="102">
        <v>25</v>
      </c>
      <c r="H385" s="107" t="s">
        <v>29</v>
      </c>
      <c r="I385" s="7">
        <v>319</v>
      </c>
      <c r="J385" s="6">
        <f t="shared" si="72"/>
        <v>14426</v>
      </c>
      <c r="K385" s="120">
        <f t="shared" si="68"/>
        <v>777798</v>
      </c>
      <c r="L385" s="102">
        <v>23</v>
      </c>
      <c r="M385" s="107" t="s">
        <v>125</v>
      </c>
      <c r="N385" s="7">
        <v>94</v>
      </c>
      <c r="O385" s="6">
        <f t="shared" si="73"/>
        <v>10798</v>
      </c>
      <c r="P385" s="120">
        <f t="shared" si="70"/>
        <v>424983</v>
      </c>
    </row>
    <row r="386" spans="1:16" ht="18.75" customHeight="1">
      <c r="A386" s="110" t="s">
        <v>41</v>
      </c>
      <c r="B386" s="102">
        <v>27</v>
      </c>
      <c r="C386" s="149" t="s">
        <v>29</v>
      </c>
      <c r="D386" s="111">
        <v>108</v>
      </c>
      <c r="E386" s="28">
        <f t="shared" si="71"/>
        <v>9360</v>
      </c>
      <c r="F386" s="126">
        <f t="shared" si="66"/>
        <v>450780</v>
      </c>
      <c r="G386" s="102">
        <v>26</v>
      </c>
      <c r="H386" s="107" t="s">
        <v>29</v>
      </c>
      <c r="I386" s="150">
        <v>299</v>
      </c>
      <c r="J386" s="28">
        <f t="shared" si="72"/>
        <v>14725</v>
      </c>
      <c r="K386" s="126">
        <f t="shared" si="68"/>
        <v>778097</v>
      </c>
      <c r="L386" s="102">
        <v>24</v>
      </c>
      <c r="M386" s="193" t="s">
        <v>88</v>
      </c>
      <c r="N386" s="150">
        <v>123</v>
      </c>
      <c r="O386" s="28">
        <f t="shared" si="73"/>
        <v>10921</v>
      </c>
      <c r="P386" s="126">
        <f t="shared" si="70"/>
        <v>425106</v>
      </c>
    </row>
    <row r="387" spans="1:16" ht="18.75" customHeight="1">
      <c r="A387" s="66" t="s">
        <v>31</v>
      </c>
      <c r="B387" s="102">
        <v>28</v>
      </c>
      <c r="C387" s="149" t="s">
        <v>29</v>
      </c>
      <c r="D387" s="112">
        <v>203</v>
      </c>
      <c r="E387" s="28">
        <f t="shared" si="71"/>
        <v>9563</v>
      </c>
      <c r="F387" s="126">
        <f t="shared" si="66"/>
        <v>450983</v>
      </c>
      <c r="G387" s="102">
        <v>27</v>
      </c>
      <c r="H387" s="107" t="s">
        <v>29</v>
      </c>
      <c r="I387" s="111">
        <v>320</v>
      </c>
      <c r="J387" s="28">
        <f t="shared" si="72"/>
        <v>15045</v>
      </c>
      <c r="K387" s="126">
        <f t="shared" si="68"/>
        <v>778417</v>
      </c>
      <c r="L387" s="102">
        <v>25</v>
      </c>
      <c r="M387" s="107" t="s">
        <v>29</v>
      </c>
      <c r="N387" s="111">
        <v>162</v>
      </c>
      <c r="O387" s="28">
        <f t="shared" si="73"/>
        <v>11083</v>
      </c>
      <c r="P387" s="126">
        <f t="shared" si="70"/>
        <v>425268</v>
      </c>
    </row>
    <row r="388" spans="1:16" ht="18.75" customHeight="1">
      <c r="A388" s="110" t="s">
        <v>44</v>
      </c>
      <c r="B388" s="102">
        <v>29</v>
      </c>
      <c r="C388" s="149" t="s">
        <v>105</v>
      </c>
      <c r="D388" s="111">
        <v>50</v>
      </c>
      <c r="E388" s="28">
        <f t="shared" si="71"/>
        <v>9613</v>
      </c>
      <c r="F388" s="126">
        <f t="shared" si="66"/>
        <v>451033</v>
      </c>
      <c r="G388" s="102">
        <v>28</v>
      </c>
      <c r="H388" s="149" t="s">
        <v>47</v>
      </c>
      <c r="I388" s="112">
        <v>253</v>
      </c>
      <c r="J388" s="28">
        <f t="shared" si="72"/>
        <v>15298</v>
      </c>
      <c r="K388" s="126">
        <f t="shared" si="68"/>
        <v>778670</v>
      </c>
      <c r="L388" s="102">
        <v>26</v>
      </c>
      <c r="M388" s="107" t="s">
        <v>29</v>
      </c>
      <c r="N388" s="112">
        <v>235</v>
      </c>
      <c r="O388" s="28">
        <f t="shared" si="73"/>
        <v>11318</v>
      </c>
      <c r="P388" s="126">
        <f t="shared" si="70"/>
        <v>425503</v>
      </c>
    </row>
    <row r="389" spans="1:16" ht="18.75" customHeight="1">
      <c r="A389" s="97" t="s">
        <v>42</v>
      </c>
      <c r="B389" s="102">
        <v>30</v>
      </c>
      <c r="C389" s="149" t="s">
        <v>25</v>
      </c>
      <c r="D389" s="112">
        <v>143</v>
      </c>
      <c r="E389" s="6">
        <f t="shared" si="71"/>
        <v>9756</v>
      </c>
      <c r="F389" s="120">
        <f t="shared" si="66"/>
        <v>451176</v>
      </c>
      <c r="G389" s="102">
        <v>29</v>
      </c>
      <c r="H389" s="149" t="s">
        <v>7</v>
      </c>
      <c r="I389" s="111">
        <v>88</v>
      </c>
      <c r="J389" s="28">
        <f t="shared" si="72"/>
        <v>15386</v>
      </c>
      <c r="K389" s="126">
        <f t="shared" si="68"/>
        <v>778758</v>
      </c>
      <c r="L389" s="102">
        <v>27</v>
      </c>
      <c r="M389" s="107" t="s">
        <v>29</v>
      </c>
      <c r="N389" s="111">
        <v>404</v>
      </c>
      <c r="O389" s="28">
        <f t="shared" si="73"/>
        <v>11722</v>
      </c>
      <c r="P389" s="126">
        <f t="shared" si="70"/>
        <v>425907</v>
      </c>
    </row>
    <row r="390" spans="1:16" ht="18.75" customHeight="1">
      <c r="A390" s="97" t="s">
        <v>22</v>
      </c>
      <c r="B390" s="137">
        <v>31</v>
      </c>
      <c r="C390" s="75" t="s">
        <v>29</v>
      </c>
      <c r="D390" s="122">
        <v>223</v>
      </c>
      <c r="E390" s="68">
        <f>E389+D390</f>
        <v>9979</v>
      </c>
      <c r="F390" s="172">
        <f t="shared" si="66"/>
        <v>451399</v>
      </c>
      <c r="G390" s="104">
        <v>30</v>
      </c>
      <c r="H390" s="115" t="s">
        <v>1</v>
      </c>
      <c r="I390" s="122">
        <v>272</v>
      </c>
      <c r="J390" s="68">
        <f t="shared" si="72"/>
        <v>15658</v>
      </c>
      <c r="K390" s="123">
        <f t="shared" si="68"/>
        <v>779030</v>
      </c>
      <c r="L390" s="104">
        <v>28</v>
      </c>
      <c r="M390" s="115" t="s">
        <v>6</v>
      </c>
      <c r="N390" s="122">
        <v>951</v>
      </c>
      <c r="O390" s="68">
        <f t="shared" si="73"/>
        <v>12673</v>
      </c>
      <c r="P390" s="123">
        <f t="shared" si="70"/>
        <v>426858</v>
      </c>
    </row>
    <row r="391" spans="1:16" ht="18.75" customHeight="1">
      <c r="A391" s="97" t="s">
        <v>13</v>
      </c>
      <c r="B391" s="303"/>
      <c r="C391" s="304"/>
      <c r="D391" s="210"/>
      <c r="E391" s="300"/>
      <c r="F391" s="293"/>
      <c r="G391" s="178">
        <v>31</v>
      </c>
      <c r="H391" s="151" t="s">
        <v>6</v>
      </c>
      <c r="I391" s="154">
        <v>1070</v>
      </c>
      <c r="J391" s="133">
        <f>J390+I391</f>
        <v>16728</v>
      </c>
      <c r="K391" s="132">
        <f>SUM(K390+I391)</f>
        <v>780100</v>
      </c>
      <c r="L391" s="104">
        <v>29</v>
      </c>
      <c r="M391" s="115" t="s">
        <v>0</v>
      </c>
      <c r="N391" s="153">
        <v>988</v>
      </c>
      <c r="O391" s="68">
        <f>O390+N391</f>
        <v>13661</v>
      </c>
      <c r="P391" s="123">
        <f>SUM(P390+N391)</f>
        <v>427846</v>
      </c>
    </row>
    <row r="392" spans="1:16" ht="18.75" customHeight="1">
      <c r="A392" s="97" t="s">
        <v>17</v>
      </c>
      <c r="B392" s="303"/>
      <c r="C392" s="304"/>
      <c r="D392" s="210"/>
      <c r="E392" s="300"/>
      <c r="F392" s="293"/>
      <c r="G392" s="288"/>
      <c r="H392" s="209"/>
      <c r="I392" s="210"/>
      <c r="J392" s="300"/>
      <c r="K392" s="212"/>
      <c r="L392" s="202">
        <v>30</v>
      </c>
      <c r="M392" s="149" t="s">
        <v>8</v>
      </c>
      <c r="N392" s="111">
        <v>425</v>
      </c>
      <c r="O392" s="6">
        <f>O391+N392</f>
        <v>14086</v>
      </c>
      <c r="P392" s="120">
        <f>SUM(P391+N392)</f>
        <v>428271</v>
      </c>
    </row>
    <row r="393" spans="1:16" ht="18.75" customHeight="1" thickBot="1">
      <c r="A393" s="97" t="s">
        <v>18</v>
      </c>
      <c r="B393" s="173"/>
      <c r="C393" s="174"/>
      <c r="D393" s="175"/>
      <c r="E393" s="176"/>
      <c r="F393" s="177"/>
      <c r="G393" s="288"/>
      <c r="H393" s="209"/>
      <c r="I393" s="305"/>
      <c r="J393" s="300"/>
      <c r="K393" s="212"/>
      <c r="L393" s="306">
        <v>31</v>
      </c>
      <c r="M393" s="107" t="s">
        <v>29</v>
      </c>
      <c r="N393" s="268">
        <v>257</v>
      </c>
      <c r="O393" s="201">
        <f>O392+N393</f>
        <v>14343</v>
      </c>
      <c r="P393" s="198">
        <f>SUM(P392+N393)</f>
        <v>428528</v>
      </c>
    </row>
    <row r="394" spans="1:16" ht="18.75" customHeight="1" thickBot="1">
      <c r="A394" s="94" t="s">
        <v>5</v>
      </c>
      <c r="B394" s="76"/>
      <c r="C394" s="77"/>
      <c r="D394" s="34">
        <f>SUM(D360:D393)</f>
        <v>9979</v>
      </c>
      <c r="E394" s="78"/>
      <c r="F394" s="79"/>
      <c r="G394" s="76"/>
      <c r="H394" s="77"/>
      <c r="I394" s="34">
        <f>SUM(I360:I393)</f>
        <v>16728</v>
      </c>
      <c r="J394" s="78"/>
      <c r="K394" s="79"/>
      <c r="L394" s="76"/>
      <c r="M394" s="77"/>
      <c r="N394" s="34">
        <f>SUM(N360:N393)</f>
        <v>14343</v>
      </c>
      <c r="O394" s="78"/>
      <c r="P394" s="79"/>
    </row>
    <row r="395" spans="1:16" ht="18.75" customHeight="1">
      <c r="A395" s="19"/>
      <c r="B395" s="165"/>
      <c r="C395" s="165"/>
      <c r="D395" s="165"/>
      <c r="E395" s="165"/>
      <c r="F395" s="165"/>
      <c r="G395" s="165"/>
      <c r="H395" s="165"/>
      <c r="I395" s="165"/>
      <c r="J395" s="165"/>
      <c r="K395" s="165"/>
      <c r="L395" s="165"/>
      <c r="M395" s="165"/>
      <c r="N395" s="165"/>
      <c r="O395" s="165"/>
      <c r="P395" s="165"/>
    </row>
    <row r="396" spans="1:16" ht="18.75" customHeight="1">
      <c r="A396" s="19"/>
      <c r="B396" s="165"/>
      <c r="C396" s="165"/>
      <c r="D396" s="165"/>
      <c r="E396" s="165"/>
      <c r="F396" s="165"/>
      <c r="G396" s="165"/>
      <c r="H396" s="165"/>
      <c r="I396" s="165"/>
      <c r="J396" s="165"/>
      <c r="K396" s="165"/>
      <c r="L396" s="165"/>
      <c r="M396" s="165"/>
      <c r="N396" s="165"/>
      <c r="O396" s="165"/>
      <c r="P396" s="165"/>
    </row>
    <row r="397" spans="1:16" ht="18.75" customHeight="1" thickBot="1">
      <c r="A397" s="101" t="s">
        <v>9</v>
      </c>
    </row>
    <row r="398" spans="1:16" ht="18.75" customHeight="1">
      <c r="A398" s="17" t="s">
        <v>106</v>
      </c>
      <c r="B398" s="332" t="s">
        <v>51</v>
      </c>
      <c r="C398" s="333"/>
      <c r="D398" s="333"/>
      <c r="E398" s="333"/>
      <c r="F398" s="334"/>
      <c r="G398" s="332" t="s">
        <v>72</v>
      </c>
      <c r="H398" s="333"/>
      <c r="I398" s="333"/>
      <c r="J398" s="333"/>
      <c r="K398" s="334"/>
      <c r="L398" s="332" t="s">
        <v>117</v>
      </c>
      <c r="M398" s="333"/>
      <c r="N398" s="333"/>
      <c r="O398" s="333"/>
      <c r="P398" s="334"/>
    </row>
    <row r="399" spans="1:16" ht="18.75" customHeight="1" thickBot="1">
      <c r="A399" s="18" t="s">
        <v>12</v>
      </c>
      <c r="B399" s="18" t="s">
        <v>14</v>
      </c>
      <c r="C399" s="15" t="s">
        <v>15</v>
      </c>
      <c r="D399" s="4" t="s">
        <v>16</v>
      </c>
      <c r="E399" s="3" t="s">
        <v>24</v>
      </c>
      <c r="F399" s="5" t="s">
        <v>10</v>
      </c>
      <c r="G399" s="18" t="s">
        <v>14</v>
      </c>
      <c r="H399" s="15" t="s">
        <v>15</v>
      </c>
      <c r="I399" s="4" t="s">
        <v>16</v>
      </c>
      <c r="J399" s="3" t="s">
        <v>24</v>
      </c>
      <c r="K399" s="5" t="s">
        <v>10</v>
      </c>
      <c r="L399" s="18" t="s">
        <v>14</v>
      </c>
      <c r="M399" s="15" t="s">
        <v>15</v>
      </c>
      <c r="N399" s="4" t="s">
        <v>16</v>
      </c>
      <c r="O399" s="3" t="s">
        <v>24</v>
      </c>
      <c r="P399" s="5" t="s">
        <v>10</v>
      </c>
    </row>
    <row r="400" spans="1:16" ht="18.75" customHeight="1">
      <c r="A400" s="142" t="s">
        <v>43</v>
      </c>
      <c r="B400" s="104">
        <v>1</v>
      </c>
      <c r="C400" s="115" t="s">
        <v>0</v>
      </c>
      <c r="D400" s="74">
        <v>515</v>
      </c>
      <c r="E400" s="68">
        <f>D400</f>
        <v>515</v>
      </c>
      <c r="F400" s="123">
        <f>F390+D400</f>
        <v>451914</v>
      </c>
      <c r="G400" s="86"/>
      <c r="H400" s="89"/>
      <c r="I400" s="37"/>
      <c r="J400" s="38"/>
      <c r="K400" s="324">
        <f>K391</f>
        <v>780100</v>
      </c>
      <c r="L400" s="325"/>
      <c r="M400" s="240"/>
      <c r="N400" s="240"/>
      <c r="O400" s="240"/>
      <c r="P400" s="326"/>
    </row>
    <row r="401" spans="1:16" ht="18.75" customHeight="1">
      <c r="A401" s="142" t="s">
        <v>45</v>
      </c>
      <c r="B401" s="102">
        <v>2</v>
      </c>
      <c r="C401" s="336" t="s">
        <v>100</v>
      </c>
      <c r="D401" s="337"/>
      <c r="E401" s="6">
        <f t="shared" ref="E401:E427" si="74">E400+D401</f>
        <v>515</v>
      </c>
      <c r="F401" s="120">
        <f t="shared" ref="F401:F427" si="75">SUM(F400+D401)</f>
        <v>451914</v>
      </c>
      <c r="G401" s="102">
        <v>1</v>
      </c>
      <c r="H401" s="336" t="s">
        <v>100</v>
      </c>
      <c r="I401" s="337"/>
      <c r="J401" s="6">
        <f>I401</f>
        <v>0</v>
      </c>
      <c r="K401" s="120">
        <f>K400+I401</f>
        <v>780100</v>
      </c>
      <c r="L401" s="283"/>
      <c r="M401" s="307"/>
      <c r="N401" s="307"/>
      <c r="O401" s="224"/>
      <c r="P401" s="271"/>
    </row>
    <row r="402" spans="1:16" ht="18.75" customHeight="1">
      <c r="A402" s="66" t="s">
        <v>41</v>
      </c>
      <c r="B402" s="102">
        <v>3</v>
      </c>
      <c r="C402" s="336" t="s">
        <v>107</v>
      </c>
      <c r="D402" s="337"/>
      <c r="E402" s="6">
        <f t="shared" si="74"/>
        <v>515</v>
      </c>
      <c r="F402" s="120">
        <f t="shared" si="75"/>
        <v>451914</v>
      </c>
      <c r="G402" s="102">
        <v>2</v>
      </c>
      <c r="H402" s="336" t="s">
        <v>100</v>
      </c>
      <c r="I402" s="337"/>
      <c r="J402" s="6">
        <f t="shared" ref="J402:J428" si="76">J401+I402</f>
        <v>0</v>
      </c>
      <c r="K402" s="120">
        <f>SUM(K401+I402)</f>
        <v>780100</v>
      </c>
      <c r="L402" s="244"/>
      <c r="M402" s="313"/>
      <c r="N402" s="314"/>
      <c r="O402" s="224"/>
      <c r="P402" s="120">
        <f>P393</f>
        <v>428528</v>
      </c>
    </row>
    <row r="403" spans="1:16" ht="18.75" customHeight="1">
      <c r="A403" s="66" t="s">
        <v>31</v>
      </c>
      <c r="B403" s="102">
        <v>4</v>
      </c>
      <c r="C403" s="107" t="s">
        <v>29</v>
      </c>
      <c r="D403" s="136">
        <v>173</v>
      </c>
      <c r="E403" s="6">
        <f t="shared" si="74"/>
        <v>688</v>
      </c>
      <c r="F403" s="120">
        <f t="shared" si="75"/>
        <v>452087</v>
      </c>
      <c r="G403" s="102">
        <v>3</v>
      </c>
      <c r="H403" s="107" t="s">
        <v>29</v>
      </c>
      <c r="I403" s="136">
        <v>287</v>
      </c>
      <c r="J403" s="6">
        <f t="shared" si="76"/>
        <v>287</v>
      </c>
      <c r="K403" s="120">
        <f t="shared" ref="K403:K428" si="77">SUM(K402+I403)</f>
        <v>780387</v>
      </c>
      <c r="L403" s="102">
        <v>1</v>
      </c>
      <c r="M403" s="193" t="s">
        <v>92</v>
      </c>
      <c r="N403" s="136">
        <v>141</v>
      </c>
      <c r="O403" s="6">
        <f>O402+N403</f>
        <v>141</v>
      </c>
      <c r="P403" s="120">
        <f>SUM(P402+N403)</f>
        <v>428669</v>
      </c>
    </row>
    <row r="404" spans="1:16" ht="18.75" customHeight="1">
      <c r="A404" s="66" t="s">
        <v>44</v>
      </c>
      <c r="B404" s="102">
        <v>5</v>
      </c>
      <c r="C404" s="107" t="s">
        <v>6</v>
      </c>
      <c r="D404" s="136">
        <v>40</v>
      </c>
      <c r="E404" s="6">
        <f t="shared" si="74"/>
        <v>728</v>
      </c>
      <c r="F404" s="120">
        <f t="shared" si="75"/>
        <v>452127</v>
      </c>
      <c r="G404" s="102">
        <v>4</v>
      </c>
      <c r="H404" s="107" t="s">
        <v>29</v>
      </c>
      <c r="I404" s="136">
        <v>308</v>
      </c>
      <c r="J404" s="6">
        <f t="shared" si="76"/>
        <v>595</v>
      </c>
      <c r="K404" s="120">
        <f t="shared" si="77"/>
        <v>780695</v>
      </c>
      <c r="L404" s="102">
        <v>2</v>
      </c>
      <c r="M404" s="107" t="s">
        <v>29</v>
      </c>
      <c r="N404" s="136">
        <v>116</v>
      </c>
      <c r="O404" s="6">
        <f t="shared" ref="O404:O428" si="78">O403+N404</f>
        <v>257</v>
      </c>
      <c r="P404" s="120">
        <f>SUM(P403+N404)</f>
        <v>428785</v>
      </c>
    </row>
    <row r="405" spans="1:16" ht="18.75" customHeight="1">
      <c r="A405" s="66" t="s">
        <v>42</v>
      </c>
      <c r="B405" s="102">
        <v>6</v>
      </c>
      <c r="C405" s="107" t="s">
        <v>98</v>
      </c>
      <c r="D405" s="7">
        <v>82</v>
      </c>
      <c r="E405" s="6">
        <f t="shared" si="74"/>
        <v>810</v>
      </c>
      <c r="F405" s="120">
        <f t="shared" si="75"/>
        <v>452209</v>
      </c>
      <c r="G405" s="102">
        <v>5</v>
      </c>
      <c r="H405" s="107" t="s">
        <v>29</v>
      </c>
      <c r="I405" s="136">
        <v>229</v>
      </c>
      <c r="J405" s="6">
        <f t="shared" si="76"/>
        <v>824</v>
      </c>
      <c r="K405" s="120">
        <f t="shared" si="77"/>
        <v>780924</v>
      </c>
      <c r="L405" s="102">
        <v>3</v>
      </c>
      <c r="M405" s="107" t="s">
        <v>29</v>
      </c>
      <c r="N405" s="136">
        <v>134</v>
      </c>
      <c r="O405" s="6">
        <f t="shared" si="78"/>
        <v>391</v>
      </c>
      <c r="P405" s="120">
        <f t="shared" ref="P405:P428" si="79">SUM(P404+N405)</f>
        <v>428919</v>
      </c>
    </row>
    <row r="406" spans="1:16" ht="18.75" customHeight="1">
      <c r="A406" s="142" t="s">
        <v>48</v>
      </c>
      <c r="B406" s="104">
        <v>7</v>
      </c>
      <c r="C406" s="115" t="s">
        <v>88</v>
      </c>
      <c r="D406" s="74">
        <v>665</v>
      </c>
      <c r="E406" s="68">
        <f t="shared" si="74"/>
        <v>1475</v>
      </c>
      <c r="F406" s="123">
        <f t="shared" si="75"/>
        <v>452874</v>
      </c>
      <c r="G406" s="104">
        <v>6</v>
      </c>
      <c r="H406" s="115" t="s">
        <v>114</v>
      </c>
      <c r="I406" s="74">
        <v>536</v>
      </c>
      <c r="J406" s="68">
        <f t="shared" si="76"/>
        <v>1360</v>
      </c>
      <c r="K406" s="123">
        <f t="shared" si="77"/>
        <v>781460</v>
      </c>
      <c r="L406" s="104">
        <v>4</v>
      </c>
      <c r="M406" s="75" t="s">
        <v>29</v>
      </c>
      <c r="N406" s="74">
        <v>1307</v>
      </c>
      <c r="O406" s="68">
        <f t="shared" si="78"/>
        <v>1698</v>
      </c>
      <c r="P406" s="123">
        <f t="shared" si="79"/>
        <v>430226</v>
      </c>
    </row>
    <row r="407" spans="1:16" ht="18.75" customHeight="1">
      <c r="A407" s="142" t="s">
        <v>43</v>
      </c>
      <c r="B407" s="104">
        <v>8</v>
      </c>
      <c r="C407" s="115" t="s">
        <v>1</v>
      </c>
      <c r="D407" s="74">
        <v>468</v>
      </c>
      <c r="E407" s="68">
        <f t="shared" si="74"/>
        <v>1943</v>
      </c>
      <c r="F407" s="123">
        <f t="shared" si="75"/>
        <v>453342</v>
      </c>
      <c r="G407" s="104">
        <v>7</v>
      </c>
      <c r="H407" s="75" t="s">
        <v>29</v>
      </c>
      <c r="I407" s="74">
        <v>569</v>
      </c>
      <c r="J407" s="68">
        <f t="shared" si="76"/>
        <v>1929</v>
      </c>
      <c r="K407" s="123">
        <f t="shared" si="77"/>
        <v>782029</v>
      </c>
      <c r="L407" s="104">
        <v>5</v>
      </c>
      <c r="M407" s="75" t="s">
        <v>25</v>
      </c>
      <c r="N407" s="74">
        <v>415</v>
      </c>
      <c r="O407" s="68">
        <f t="shared" si="78"/>
        <v>2113</v>
      </c>
      <c r="P407" s="123">
        <f t="shared" si="79"/>
        <v>430641</v>
      </c>
    </row>
    <row r="408" spans="1:16" ht="18.75" customHeight="1">
      <c r="A408" s="142" t="s">
        <v>45</v>
      </c>
      <c r="B408" s="102">
        <v>9</v>
      </c>
      <c r="C408" s="107" t="s">
        <v>102</v>
      </c>
      <c r="D408" s="7">
        <v>260</v>
      </c>
      <c r="E408" s="6">
        <f t="shared" si="74"/>
        <v>2203</v>
      </c>
      <c r="F408" s="120">
        <f t="shared" si="75"/>
        <v>453602</v>
      </c>
      <c r="G408" s="102">
        <v>8</v>
      </c>
      <c r="H408" s="107" t="s">
        <v>29</v>
      </c>
      <c r="I408" s="7">
        <v>615</v>
      </c>
      <c r="J408" s="6">
        <f t="shared" si="76"/>
        <v>2544</v>
      </c>
      <c r="K408" s="120">
        <f t="shared" si="77"/>
        <v>782644</v>
      </c>
      <c r="L408" s="102">
        <v>6</v>
      </c>
      <c r="M408" s="336" t="s">
        <v>100</v>
      </c>
      <c r="N408" s="337"/>
      <c r="O408" s="6">
        <f t="shared" si="78"/>
        <v>2113</v>
      </c>
      <c r="P408" s="120">
        <f t="shared" si="79"/>
        <v>430641</v>
      </c>
    </row>
    <row r="409" spans="1:16" ht="18.75" customHeight="1">
      <c r="A409" s="66" t="s">
        <v>41</v>
      </c>
      <c r="B409" s="102">
        <v>10</v>
      </c>
      <c r="C409" s="107" t="s">
        <v>80</v>
      </c>
      <c r="D409" s="7">
        <v>70</v>
      </c>
      <c r="E409" s="6">
        <f t="shared" si="74"/>
        <v>2273</v>
      </c>
      <c r="F409" s="120">
        <f t="shared" si="75"/>
        <v>453672</v>
      </c>
      <c r="G409" s="102">
        <v>9</v>
      </c>
      <c r="H409" s="193" t="s">
        <v>114</v>
      </c>
      <c r="I409" s="7">
        <v>978</v>
      </c>
      <c r="J409" s="6">
        <f t="shared" si="76"/>
        <v>3522</v>
      </c>
      <c r="K409" s="120">
        <f t="shared" si="77"/>
        <v>783622</v>
      </c>
      <c r="L409" s="102">
        <v>7</v>
      </c>
      <c r="M409" s="336" t="s">
        <v>100</v>
      </c>
      <c r="N409" s="337"/>
      <c r="O409" s="6">
        <f t="shared" si="78"/>
        <v>2113</v>
      </c>
      <c r="P409" s="120">
        <f t="shared" si="79"/>
        <v>430641</v>
      </c>
    </row>
    <row r="410" spans="1:16" ht="18.75" customHeight="1">
      <c r="A410" s="110" t="s">
        <v>31</v>
      </c>
      <c r="B410" s="104">
        <v>11</v>
      </c>
      <c r="C410" s="115" t="s">
        <v>29</v>
      </c>
      <c r="D410" s="74">
        <v>732</v>
      </c>
      <c r="E410" s="68">
        <f t="shared" si="74"/>
        <v>3005</v>
      </c>
      <c r="F410" s="123">
        <f t="shared" si="75"/>
        <v>454404</v>
      </c>
      <c r="G410" s="102">
        <v>10</v>
      </c>
      <c r="H410" s="107" t="s">
        <v>29</v>
      </c>
      <c r="I410" s="7">
        <v>304</v>
      </c>
      <c r="J410" s="6">
        <f t="shared" si="76"/>
        <v>3826</v>
      </c>
      <c r="K410" s="120">
        <f t="shared" si="77"/>
        <v>783926</v>
      </c>
      <c r="L410" s="102">
        <v>8</v>
      </c>
      <c r="M410" s="193" t="s">
        <v>0</v>
      </c>
      <c r="N410" s="7">
        <v>529</v>
      </c>
      <c r="O410" s="6">
        <f t="shared" si="78"/>
        <v>2642</v>
      </c>
      <c r="P410" s="120">
        <f t="shared" si="79"/>
        <v>431170</v>
      </c>
    </row>
    <row r="411" spans="1:16" ht="18.75" customHeight="1">
      <c r="A411" s="66" t="s">
        <v>44</v>
      </c>
      <c r="B411" s="102">
        <v>12</v>
      </c>
      <c r="C411" s="107" t="s">
        <v>103</v>
      </c>
      <c r="D411" s="7">
        <v>146</v>
      </c>
      <c r="E411" s="6">
        <f t="shared" si="74"/>
        <v>3151</v>
      </c>
      <c r="F411" s="120">
        <f t="shared" si="75"/>
        <v>454550</v>
      </c>
      <c r="G411" s="104">
        <v>11</v>
      </c>
      <c r="H411" s="75" t="s">
        <v>29</v>
      </c>
      <c r="I411" s="74">
        <v>1650</v>
      </c>
      <c r="J411" s="68">
        <f t="shared" si="76"/>
        <v>5476</v>
      </c>
      <c r="K411" s="123">
        <f t="shared" si="77"/>
        <v>785576</v>
      </c>
      <c r="L411" s="102">
        <v>9</v>
      </c>
      <c r="M411" s="193" t="s">
        <v>7</v>
      </c>
      <c r="N411" s="232">
        <v>121</v>
      </c>
      <c r="O411" s="81">
        <f t="shared" si="78"/>
        <v>2763</v>
      </c>
      <c r="P411" s="269">
        <f t="shared" si="79"/>
        <v>431291</v>
      </c>
    </row>
    <row r="412" spans="1:16" ht="18.75" customHeight="1">
      <c r="A412" s="66" t="s">
        <v>42</v>
      </c>
      <c r="B412" s="102">
        <v>13</v>
      </c>
      <c r="C412" s="107" t="s">
        <v>95</v>
      </c>
      <c r="D412" s="7">
        <v>237</v>
      </c>
      <c r="E412" s="6">
        <f t="shared" si="74"/>
        <v>3388</v>
      </c>
      <c r="F412" s="120">
        <f t="shared" si="75"/>
        <v>454787</v>
      </c>
      <c r="G412" s="102">
        <v>12</v>
      </c>
      <c r="H412" s="107" t="s">
        <v>29</v>
      </c>
      <c r="I412" s="7">
        <v>1058</v>
      </c>
      <c r="J412" s="6">
        <f t="shared" si="76"/>
        <v>6534</v>
      </c>
      <c r="K412" s="120">
        <f t="shared" si="77"/>
        <v>786634</v>
      </c>
      <c r="L412" s="102">
        <v>10</v>
      </c>
      <c r="M412" s="107" t="s">
        <v>29</v>
      </c>
      <c r="N412" s="7">
        <v>181</v>
      </c>
      <c r="O412" s="6">
        <f t="shared" si="78"/>
        <v>2944</v>
      </c>
      <c r="P412" s="120">
        <f t="shared" si="79"/>
        <v>431472</v>
      </c>
    </row>
    <row r="413" spans="1:16" ht="18.75" customHeight="1">
      <c r="A413" s="66" t="s">
        <v>48</v>
      </c>
      <c r="B413" s="104">
        <v>14</v>
      </c>
      <c r="C413" s="115" t="s">
        <v>29</v>
      </c>
      <c r="D413" s="74">
        <v>483</v>
      </c>
      <c r="E413" s="68">
        <f t="shared" si="74"/>
        <v>3871</v>
      </c>
      <c r="F413" s="123">
        <f t="shared" si="75"/>
        <v>455270</v>
      </c>
      <c r="G413" s="104">
        <v>13</v>
      </c>
      <c r="H413" s="115" t="s">
        <v>50</v>
      </c>
      <c r="I413" s="74">
        <v>198</v>
      </c>
      <c r="J413" s="68">
        <f t="shared" si="76"/>
        <v>6732</v>
      </c>
      <c r="K413" s="123">
        <f t="shared" si="77"/>
        <v>786832</v>
      </c>
      <c r="L413" s="104">
        <v>11</v>
      </c>
      <c r="M413" s="75" t="s">
        <v>29</v>
      </c>
      <c r="N413" s="74">
        <v>856</v>
      </c>
      <c r="O413" s="68">
        <f t="shared" si="78"/>
        <v>3800</v>
      </c>
      <c r="P413" s="123">
        <f t="shared" si="79"/>
        <v>432328</v>
      </c>
    </row>
    <row r="414" spans="1:16" ht="18.75" customHeight="1">
      <c r="A414" s="142" t="s">
        <v>43</v>
      </c>
      <c r="B414" s="104">
        <v>15</v>
      </c>
      <c r="C414" s="115" t="s">
        <v>88</v>
      </c>
      <c r="D414" s="74">
        <v>910</v>
      </c>
      <c r="E414" s="68">
        <f t="shared" si="74"/>
        <v>4781</v>
      </c>
      <c r="F414" s="123">
        <f t="shared" si="75"/>
        <v>456180</v>
      </c>
      <c r="G414" s="104">
        <v>14</v>
      </c>
      <c r="H414" s="75" t="s">
        <v>29</v>
      </c>
      <c r="I414" s="74">
        <v>487</v>
      </c>
      <c r="J414" s="68">
        <f t="shared" si="76"/>
        <v>7219</v>
      </c>
      <c r="K414" s="123">
        <f t="shared" si="77"/>
        <v>787319</v>
      </c>
      <c r="L414" s="104">
        <v>12</v>
      </c>
      <c r="M414" s="75" t="s">
        <v>29</v>
      </c>
      <c r="N414" s="74">
        <v>1032</v>
      </c>
      <c r="O414" s="68">
        <f t="shared" si="78"/>
        <v>4832</v>
      </c>
      <c r="P414" s="123">
        <f t="shared" si="79"/>
        <v>433360</v>
      </c>
    </row>
    <row r="415" spans="1:16" ht="18.75" customHeight="1">
      <c r="A415" s="142" t="s">
        <v>45</v>
      </c>
      <c r="B415" s="102">
        <v>16</v>
      </c>
      <c r="C415" s="107" t="s">
        <v>29</v>
      </c>
      <c r="D415" s="7">
        <v>167</v>
      </c>
      <c r="E415" s="6">
        <f t="shared" si="74"/>
        <v>4948</v>
      </c>
      <c r="F415" s="120">
        <f t="shared" si="75"/>
        <v>456347</v>
      </c>
      <c r="G415" s="102">
        <v>15</v>
      </c>
      <c r="H415" s="193" t="s">
        <v>61</v>
      </c>
      <c r="I415" s="7">
        <v>77</v>
      </c>
      <c r="J415" s="6">
        <f t="shared" si="76"/>
        <v>7296</v>
      </c>
      <c r="K415" s="120">
        <f t="shared" si="77"/>
        <v>787396</v>
      </c>
      <c r="L415" s="102">
        <v>13</v>
      </c>
      <c r="M415" s="107" t="s">
        <v>29</v>
      </c>
      <c r="N415" s="7">
        <v>456</v>
      </c>
      <c r="O415" s="6">
        <f t="shared" si="78"/>
        <v>5288</v>
      </c>
      <c r="P415" s="120">
        <f t="shared" si="79"/>
        <v>433816</v>
      </c>
    </row>
    <row r="416" spans="1:16" ht="18.75" customHeight="1">
      <c r="A416" s="66" t="s">
        <v>41</v>
      </c>
      <c r="B416" s="102">
        <v>17</v>
      </c>
      <c r="C416" s="107" t="s">
        <v>71</v>
      </c>
      <c r="D416" s="7">
        <v>81</v>
      </c>
      <c r="E416" s="6">
        <f t="shared" si="74"/>
        <v>5029</v>
      </c>
      <c r="F416" s="120">
        <f t="shared" si="75"/>
        <v>456428</v>
      </c>
      <c r="G416" s="102">
        <v>16</v>
      </c>
      <c r="H416" s="64" t="s">
        <v>29</v>
      </c>
      <c r="I416" s="7">
        <v>322</v>
      </c>
      <c r="J416" s="6">
        <f t="shared" si="76"/>
        <v>7618</v>
      </c>
      <c r="K416" s="120">
        <f t="shared" si="77"/>
        <v>787718</v>
      </c>
      <c r="L416" s="102">
        <v>14</v>
      </c>
      <c r="M416" s="107" t="s">
        <v>29</v>
      </c>
      <c r="N416" s="7">
        <v>127</v>
      </c>
      <c r="O416" s="6">
        <f t="shared" si="78"/>
        <v>5415</v>
      </c>
      <c r="P416" s="120">
        <f t="shared" si="79"/>
        <v>433943</v>
      </c>
    </row>
    <row r="417" spans="1:16" ht="18.75" customHeight="1">
      <c r="A417" s="66" t="s">
        <v>31</v>
      </c>
      <c r="B417" s="102">
        <v>18</v>
      </c>
      <c r="C417" s="107" t="s">
        <v>88</v>
      </c>
      <c r="D417" s="7">
        <v>101</v>
      </c>
      <c r="E417" s="6">
        <f t="shared" si="74"/>
        <v>5130</v>
      </c>
      <c r="F417" s="120">
        <f t="shared" si="75"/>
        <v>456529</v>
      </c>
      <c r="G417" s="102">
        <v>17</v>
      </c>
      <c r="H417" s="64" t="s">
        <v>29</v>
      </c>
      <c r="I417" s="7">
        <v>188</v>
      </c>
      <c r="J417" s="6">
        <f t="shared" si="76"/>
        <v>7806</v>
      </c>
      <c r="K417" s="120">
        <f t="shared" si="77"/>
        <v>787906</v>
      </c>
      <c r="L417" s="102">
        <v>15</v>
      </c>
      <c r="M417" s="107" t="s">
        <v>29</v>
      </c>
      <c r="N417" s="7">
        <v>244</v>
      </c>
      <c r="O417" s="6">
        <f t="shared" si="78"/>
        <v>5659</v>
      </c>
      <c r="P417" s="120">
        <f t="shared" si="79"/>
        <v>434187</v>
      </c>
    </row>
    <row r="418" spans="1:16" ht="18.75" customHeight="1">
      <c r="A418" s="110" t="s">
        <v>44</v>
      </c>
      <c r="B418" s="102">
        <v>19</v>
      </c>
      <c r="C418" s="107" t="s">
        <v>102</v>
      </c>
      <c r="D418" s="7">
        <v>290</v>
      </c>
      <c r="E418" s="6">
        <f t="shared" si="74"/>
        <v>5420</v>
      </c>
      <c r="F418" s="120">
        <f t="shared" si="75"/>
        <v>456819</v>
      </c>
      <c r="G418" s="102">
        <v>18</v>
      </c>
      <c r="H418" s="64" t="s">
        <v>29</v>
      </c>
      <c r="I418" s="7">
        <v>306</v>
      </c>
      <c r="J418" s="6">
        <f t="shared" si="76"/>
        <v>8112</v>
      </c>
      <c r="K418" s="120">
        <f t="shared" si="77"/>
        <v>788212</v>
      </c>
      <c r="L418" s="102">
        <v>16</v>
      </c>
      <c r="M418" s="107" t="s">
        <v>29</v>
      </c>
      <c r="N418" s="7">
        <v>487</v>
      </c>
      <c r="O418" s="6">
        <f t="shared" si="78"/>
        <v>6146</v>
      </c>
      <c r="P418" s="120">
        <f t="shared" si="79"/>
        <v>434674</v>
      </c>
    </row>
    <row r="419" spans="1:16" ht="18.75" customHeight="1">
      <c r="A419" s="66" t="s">
        <v>42</v>
      </c>
      <c r="B419" s="102">
        <v>20</v>
      </c>
      <c r="C419" s="107" t="s">
        <v>103</v>
      </c>
      <c r="D419" s="7">
        <v>279</v>
      </c>
      <c r="E419" s="6">
        <f t="shared" si="74"/>
        <v>5699</v>
      </c>
      <c r="F419" s="120">
        <f t="shared" si="75"/>
        <v>457098</v>
      </c>
      <c r="G419" s="102">
        <v>19</v>
      </c>
      <c r="H419" s="64" t="s">
        <v>29</v>
      </c>
      <c r="I419" s="7">
        <v>233</v>
      </c>
      <c r="J419" s="6">
        <f t="shared" si="76"/>
        <v>8345</v>
      </c>
      <c r="K419" s="120">
        <f t="shared" si="77"/>
        <v>788445</v>
      </c>
      <c r="L419" s="102">
        <v>17</v>
      </c>
      <c r="M419" s="64" t="s">
        <v>26</v>
      </c>
      <c r="N419" s="7">
        <v>291</v>
      </c>
      <c r="O419" s="6">
        <f t="shared" si="78"/>
        <v>6437</v>
      </c>
      <c r="P419" s="120">
        <f t="shared" si="79"/>
        <v>434965</v>
      </c>
    </row>
    <row r="420" spans="1:16" ht="18.75" customHeight="1">
      <c r="A420" s="66" t="s">
        <v>48</v>
      </c>
      <c r="B420" s="104">
        <v>21</v>
      </c>
      <c r="C420" s="115" t="s">
        <v>103</v>
      </c>
      <c r="D420" s="74">
        <v>787</v>
      </c>
      <c r="E420" s="68">
        <f t="shared" si="74"/>
        <v>6486</v>
      </c>
      <c r="F420" s="123">
        <f t="shared" si="75"/>
        <v>457885</v>
      </c>
      <c r="G420" s="104">
        <v>20</v>
      </c>
      <c r="H420" s="115" t="s">
        <v>7</v>
      </c>
      <c r="I420" s="74">
        <v>233</v>
      </c>
      <c r="J420" s="68">
        <f t="shared" si="76"/>
        <v>8578</v>
      </c>
      <c r="K420" s="123">
        <f t="shared" si="77"/>
        <v>788678</v>
      </c>
      <c r="L420" s="104">
        <v>18</v>
      </c>
      <c r="M420" s="115" t="s">
        <v>27</v>
      </c>
      <c r="N420" s="74">
        <v>669</v>
      </c>
      <c r="O420" s="68">
        <f t="shared" si="78"/>
        <v>7106</v>
      </c>
      <c r="P420" s="123">
        <f t="shared" si="79"/>
        <v>435634</v>
      </c>
    </row>
    <row r="421" spans="1:16" ht="18.75" customHeight="1">
      <c r="A421" s="142" t="s">
        <v>43</v>
      </c>
      <c r="B421" s="104">
        <v>22</v>
      </c>
      <c r="C421" s="68" t="s">
        <v>26</v>
      </c>
      <c r="D421" s="74">
        <v>492</v>
      </c>
      <c r="E421" s="68">
        <f t="shared" si="74"/>
        <v>6978</v>
      </c>
      <c r="F421" s="123">
        <f t="shared" si="75"/>
        <v>458377</v>
      </c>
      <c r="G421" s="104">
        <v>21</v>
      </c>
      <c r="H421" s="68" t="s">
        <v>6</v>
      </c>
      <c r="I421" s="74">
        <v>928</v>
      </c>
      <c r="J421" s="68">
        <f t="shared" si="76"/>
        <v>9506</v>
      </c>
      <c r="K421" s="123">
        <f t="shared" si="77"/>
        <v>789606</v>
      </c>
      <c r="L421" s="104">
        <v>19</v>
      </c>
      <c r="M421" s="68" t="s">
        <v>6</v>
      </c>
      <c r="N421" s="74">
        <v>1561</v>
      </c>
      <c r="O421" s="68">
        <f t="shared" si="78"/>
        <v>8667</v>
      </c>
      <c r="P421" s="123">
        <f t="shared" si="79"/>
        <v>437195</v>
      </c>
    </row>
    <row r="422" spans="1:16" ht="18.75" customHeight="1">
      <c r="A422" s="142" t="s">
        <v>45</v>
      </c>
      <c r="B422" s="102">
        <v>23</v>
      </c>
      <c r="C422" s="107" t="s">
        <v>0</v>
      </c>
      <c r="D422" s="7">
        <v>255</v>
      </c>
      <c r="E422" s="6">
        <f t="shared" si="74"/>
        <v>7233</v>
      </c>
      <c r="F422" s="126">
        <f t="shared" si="75"/>
        <v>458632</v>
      </c>
      <c r="G422" s="102">
        <v>22</v>
      </c>
      <c r="H422" s="64" t="s">
        <v>29</v>
      </c>
      <c r="I422" s="7">
        <v>428</v>
      </c>
      <c r="J422" s="6">
        <f t="shared" si="76"/>
        <v>9934</v>
      </c>
      <c r="K422" s="120">
        <f t="shared" si="77"/>
        <v>790034</v>
      </c>
      <c r="L422" s="102">
        <v>20</v>
      </c>
      <c r="M422" s="193" t="s">
        <v>11</v>
      </c>
      <c r="N422" s="7">
        <v>117</v>
      </c>
      <c r="O422" s="6">
        <f t="shared" si="78"/>
        <v>8784</v>
      </c>
      <c r="P422" s="120">
        <f t="shared" si="79"/>
        <v>437312</v>
      </c>
    </row>
    <row r="423" spans="1:16" ht="18.75" customHeight="1">
      <c r="A423" s="66" t="s">
        <v>41</v>
      </c>
      <c r="B423" s="102">
        <v>24</v>
      </c>
      <c r="C423" s="149" t="s">
        <v>98</v>
      </c>
      <c r="D423" s="150">
        <v>461</v>
      </c>
      <c r="E423" s="28">
        <f t="shared" si="74"/>
        <v>7694</v>
      </c>
      <c r="F423" s="126">
        <f t="shared" si="75"/>
        <v>459093</v>
      </c>
      <c r="G423" s="102">
        <v>23</v>
      </c>
      <c r="H423" s="107" t="s">
        <v>0</v>
      </c>
      <c r="I423" s="7">
        <v>285</v>
      </c>
      <c r="J423" s="6">
        <f t="shared" si="76"/>
        <v>10219</v>
      </c>
      <c r="K423" s="126">
        <f t="shared" si="77"/>
        <v>790319</v>
      </c>
      <c r="L423" s="102">
        <v>21</v>
      </c>
      <c r="M423" s="64" t="s">
        <v>29</v>
      </c>
      <c r="N423" s="7">
        <v>201</v>
      </c>
      <c r="O423" s="6">
        <f t="shared" si="78"/>
        <v>8985</v>
      </c>
      <c r="P423" s="126">
        <f t="shared" si="79"/>
        <v>437513</v>
      </c>
    </row>
    <row r="424" spans="1:16" ht="18.75" customHeight="1">
      <c r="A424" s="66" t="s">
        <v>31</v>
      </c>
      <c r="B424" s="102">
        <v>25</v>
      </c>
      <c r="C424" s="179" t="s">
        <v>76</v>
      </c>
      <c r="D424" s="111">
        <v>399</v>
      </c>
      <c r="E424" s="28">
        <f t="shared" si="74"/>
        <v>8093</v>
      </c>
      <c r="F424" s="120">
        <f t="shared" si="75"/>
        <v>459492</v>
      </c>
      <c r="G424" s="102">
        <v>24</v>
      </c>
      <c r="H424" s="64" t="s">
        <v>29</v>
      </c>
      <c r="I424" s="150">
        <v>477</v>
      </c>
      <c r="J424" s="28">
        <f t="shared" si="76"/>
        <v>10696</v>
      </c>
      <c r="K424" s="126">
        <f t="shared" si="77"/>
        <v>790796</v>
      </c>
      <c r="L424" s="102">
        <v>22</v>
      </c>
      <c r="M424" s="64" t="s">
        <v>29</v>
      </c>
      <c r="N424" s="150">
        <v>270</v>
      </c>
      <c r="O424" s="28">
        <f t="shared" si="78"/>
        <v>9255</v>
      </c>
      <c r="P424" s="126">
        <f t="shared" si="79"/>
        <v>437783</v>
      </c>
    </row>
    <row r="425" spans="1:16" ht="18.75" customHeight="1">
      <c r="A425" s="97" t="s">
        <v>44</v>
      </c>
      <c r="B425" s="102">
        <v>26</v>
      </c>
      <c r="C425" s="107" t="s">
        <v>7</v>
      </c>
      <c r="D425" s="112">
        <v>14</v>
      </c>
      <c r="E425" s="6">
        <f t="shared" si="74"/>
        <v>8107</v>
      </c>
      <c r="F425" s="120">
        <f t="shared" si="75"/>
        <v>459506</v>
      </c>
      <c r="G425" s="102">
        <v>25</v>
      </c>
      <c r="H425" s="64" t="s">
        <v>29</v>
      </c>
      <c r="I425" s="111">
        <v>589</v>
      </c>
      <c r="J425" s="28">
        <f t="shared" si="76"/>
        <v>11285</v>
      </c>
      <c r="K425" s="120">
        <f t="shared" si="77"/>
        <v>791385</v>
      </c>
      <c r="L425" s="102">
        <v>23</v>
      </c>
      <c r="M425" s="193" t="s">
        <v>0</v>
      </c>
      <c r="N425" s="111">
        <v>268</v>
      </c>
      <c r="O425" s="28">
        <f t="shared" si="78"/>
        <v>9523</v>
      </c>
      <c r="P425" s="120">
        <f t="shared" si="79"/>
        <v>438051</v>
      </c>
    </row>
    <row r="426" spans="1:16" ht="18.75" customHeight="1">
      <c r="A426" s="97" t="s">
        <v>42</v>
      </c>
      <c r="B426" s="102">
        <v>27</v>
      </c>
      <c r="C426" s="64" t="s">
        <v>29</v>
      </c>
      <c r="D426" s="112">
        <v>239</v>
      </c>
      <c r="E426" s="6">
        <f t="shared" si="74"/>
        <v>8346</v>
      </c>
      <c r="F426" s="120">
        <f t="shared" si="75"/>
        <v>459745</v>
      </c>
      <c r="G426" s="102">
        <v>26</v>
      </c>
      <c r="H426" s="64" t="s">
        <v>29</v>
      </c>
      <c r="I426" s="112">
        <v>344</v>
      </c>
      <c r="J426" s="6">
        <f t="shared" si="76"/>
        <v>11629</v>
      </c>
      <c r="K426" s="120">
        <f t="shared" si="77"/>
        <v>791729</v>
      </c>
      <c r="L426" s="102">
        <v>24</v>
      </c>
      <c r="M426" s="64" t="s">
        <v>29</v>
      </c>
      <c r="N426" s="112">
        <v>277</v>
      </c>
      <c r="O426" s="6">
        <f t="shared" si="78"/>
        <v>9800</v>
      </c>
      <c r="P426" s="120">
        <f t="shared" si="79"/>
        <v>438328</v>
      </c>
    </row>
    <row r="427" spans="1:16" ht="18.75" customHeight="1">
      <c r="A427" s="97" t="s">
        <v>22</v>
      </c>
      <c r="B427" s="137">
        <v>28</v>
      </c>
      <c r="C427" s="75" t="s">
        <v>29</v>
      </c>
      <c r="D427" s="122">
        <v>796</v>
      </c>
      <c r="E427" s="68">
        <f t="shared" si="74"/>
        <v>9142</v>
      </c>
      <c r="F427" s="172">
        <f t="shared" si="75"/>
        <v>460541</v>
      </c>
      <c r="G427" s="104">
        <v>27</v>
      </c>
      <c r="H427" s="75" t="s">
        <v>29</v>
      </c>
      <c r="I427" s="122">
        <v>1004</v>
      </c>
      <c r="J427" s="68">
        <f t="shared" si="76"/>
        <v>12633</v>
      </c>
      <c r="K427" s="123">
        <f t="shared" si="77"/>
        <v>792733</v>
      </c>
      <c r="L427" s="104">
        <v>25</v>
      </c>
      <c r="M427" s="68" t="s">
        <v>6</v>
      </c>
      <c r="N427" s="122">
        <v>1128</v>
      </c>
      <c r="O427" s="68">
        <f t="shared" si="78"/>
        <v>10928</v>
      </c>
      <c r="P427" s="123">
        <f t="shared" si="79"/>
        <v>439456</v>
      </c>
    </row>
    <row r="428" spans="1:16" ht="18.75" customHeight="1">
      <c r="A428" s="97" t="s">
        <v>13</v>
      </c>
      <c r="B428" s="180"/>
      <c r="C428" s="181"/>
      <c r="D428" s="182"/>
      <c r="E428" s="146"/>
      <c r="F428" s="183"/>
      <c r="G428" s="137">
        <v>28</v>
      </c>
      <c r="H428" s="75" t="s">
        <v>29</v>
      </c>
      <c r="I428" s="122">
        <v>2632</v>
      </c>
      <c r="J428" s="68">
        <f t="shared" si="76"/>
        <v>15265</v>
      </c>
      <c r="K428" s="172">
        <f t="shared" si="77"/>
        <v>795365</v>
      </c>
      <c r="L428" s="104">
        <v>26</v>
      </c>
      <c r="M428" s="68" t="s">
        <v>6</v>
      </c>
      <c r="N428" s="122">
        <v>1572</v>
      </c>
      <c r="O428" s="68">
        <f t="shared" si="78"/>
        <v>12500</v>
      </c>
      <c r="P428" s="172">
        <f t="shared" si="79"/>
        <v>441028</v>
      </c>
    </row>
    <row r="429" spans="1:16" ht="18.75" customHeight="1">
      <c r="A429" s="97" t="s">
        <v>17</v>
      </c>
      <c r="B429" s="308"/>
      <c r="C429" s="309"/>
      <c r="D429" s="310"/>
      <c r="E429" s="311"/>
      <c r="F429" s="312"/>
      <c r="G429" s="102">
        <v>29</v>
      </c>
      <c r="H429" s="64" t="s">
        <v>115</v>
      </c>
      <c r="I429" s="112">
        <v>184</v>
      </c>
      <c r="J429" s="6">
        <f>J428+I429</f>
        <v>15449</v>
      </c>
      <c r="K429" s="316">
        <f>SUM(K428+I429)</f>
        <v>795549</v>
      </c>
      <c r="L429" s="102">
        <v>27</v>
      </c>
      <c r="M429" s="64" t="s">
        <v>29</v>
      </c>
      <c r="N429" s="197">
        <v>247</v>
      </c>
      <c r="O429" s="201">
        <f>O428+N429</f>
        <v>12747</v>
      </c>
      <c r="P429" s="315">
        <f>SUM(P428+N429)</f>
        <v>441275</v>
      </c>
    </row>
    <row r="430" spans="1:16" ht="18.75" customHeight="1" thickBot="1">
      <c r="A430" s="184" t="s">
        <v>86</v>
      </c>
      <c r="B430" s="323"/>
      <c r="C430" s="174"/>
      <c r="D430" s="175"/>
      <c r="E430" s="176"/>
      <c r="F430" s="317"/>
      <c r="G430" s="318"/>
      <c r="H430" s="319"/>
      <c r="I430" s="320"/>
      <c r="J430" s="321"/>
      <c r="K430" s="322"/>
      <c r="L430" s="170">
        <v>28</v>
      </c>
      <c r="M430" s="185" t="s">
        <v>6</v>
      </c>
      <c r="N430" s="130">
        <v>408</v>
      </c>
      <c r="O430" s="32">
        <f>O429+N430</f>
        <v>13155</v>
      </c>
      <c r="P430" s="186">
        <f>SUM(P429+N430)</f>
        <v>441683</v>
      </c>
    </row>
    <row r="431" spans="1:16" ht="18.75" customHeight="1" thickBot="1">
      <c r="A431" s="94" t="s">
        <v>5</v>
      </c>
      <c r="B431" s="187"/>
      <c r="C431" s="188"/>
      <c r="D431" s="189">
        <f>SUM(D400:D428)</f>
        <v>9142</v>
      </c>
      <c r="E431" s="187"/>
      <c r="F431" s="190"/>
      <c r="G431" s="187"/>
      <c r="H431" s="188"/>
      <c r="I431" s="189">
        <f>SUM(I400:I430)</f>
        <v>15449</v>
      </c>
      <c r="J431" s="187"/>
      <c r="K431" s="190"/>
      <c r="L431" s="76"/>
      <c r="M431" s="188"/>
      <c r="N431" s="189">
        <f>SUM(N400:N430)</f>
        <v>13155</v>
      </c>
      <c r="O431" s="187"/>
      <c r="P431" s="190"/>
    </row>
    <row r="432" spans="1:16" ht="18.75" customHeight="1">
      <c r="A432" s="1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</row>
    <row r="433" spans="1:16" ht="18.75" customHeight="1">
      <c r="A433" s="1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</row>
    <row r="434" spans="1:16" ht="18.75" customHeight="1" thickBot="1">
      <c r="A434" s="101" t="s">
        <v>9</v>
      </c>
    </row>
    <row r="435" spans="1:16" ht="18.75" customHeight="1">
      <c r="A435" s="17" t="s">
        <v>109</v>
      </c>
      <c r="B435" s="332" t="s">
        <v>51</v>
      </c>
      <c r="C435" s="333"/>
      <c r="D435" s="333"/>
      <c r="E435" s="333"/>
      <c r="F435" s="334"/>
      <c r="G435" s="332" t="s">
        <v>72</v>
      </c>
      <c r="H435" s="333"/>
      <c r="I435" s="333"/>
      <c r="J435" s="333"/>
      <c r="K435" s="334"/>
      <c r="L435" s="332" t="s">
        <v>117</v>
      </c>
      <c r="M435" s="333"/>
      <c r="N435" s="333"/>
      <c r="O435" s="333"/>
      <c r="P435" s="334"/>
    </row>
    <row r="436" spans="1:16" ht="18.75" customHeight="1" thickBot="1">
      <c r="A436" s="18" t="s">
        <v>12</v>
      </c>
      <c r="B436" s="18" t="s">
        <v>14</v>
      </c>
      <c r="C436" s="15" t="s">
        <v>15</v>
      </c>
      <c r="D436" s="4" t="s">
        <v>16</v>
      </c>
      <c r="E436" s="3" t="s">
        <v>24</v>
      </c>
      <c r="F436" s="5" t="s">
        <v>10</v>
      </c>
      <c r="G436" s="18" t="s">
        <v>14</v>
      </c>
      <c r="H436" s="15" t="s">
        <v>15</v>
      </c>
      <c r="I436" s="4" t="s">
        <v>16</v>
      </c>
      <c r="J436" s="3" t="s">
        <v>24</v>
      </c>
      <c r="K436" s="5" t="s">
        <v>10</v>
      </c>
      <c r="L436" s="18" t="s">
        <v>14</v>
      </c>
      <c r="M436" s="15" t="s">
        <v>15</v>
      </c>
      <c r="N436" s="4" t="s">
        <v>16</v>
      </c>
      <c r="O436" s="3" t="s">
        <v>24</v>
      </c>
      <c r="P436" s="5" t="s">
        <v>10</v>
      </c>
    </row>
    <row r="437" spans="1:16" ht="18.75" customHeight="1">
      <c r="A437" s="66" t="s">
        <v>43</v>
      </c>
      <c r="B437" s="104">
        <v>1</v>
      </c>
      <c r="C437" s="115" t="s">
        <v>7</v>
      </c>
      <c r="D437" s="74">
        <v>69</v>
      </c>
      <c r="E437" s="68">
        <f>D437</f>
        <v>69</v>
      </c>
      <c r="F437" s="123">
        <f>F427+D437</f>
        <v>460610</v>
      </c>
      <c r="G437" s="145"/>
      <c r="H437" s="144"/>
      <c r="I437" s="146"/>
      <c r="J437" s="147"/>
      <c r="K437" s="191"/>
      <c r="L437" s="222"/>
      <c r="M437" s="223"/>
      <c r="N437" s="224"/>
      <c r="O437" s="225"/>
      <c r="P437" s="271"/>
    </row>
    <row r="438" spans="1:16" ht="18.75" customHeight="1">
      <c r="A438" s="142" t="s">
        <v>45</v>
      </c>
      <c r="B438" s="102">
        <v>2</v>
      </c>
      <c r="C438" s="107" t="s">
        <v>110</v>
      </c>
      <c r="D438" s="7">
        <v>287</v>
      </c>
      <c r="E438" s="6">
        <f t="shared" ref="E438:E453" si="80">E437+D438</f>
        <v>356</v>
      </c>
      <c r="F438" s="120">
        <f t="shared" ref="F438:F467" si="81">SUM(F437+D438)</f>
        <v>460897</v>
      </c>
      <c r="G438" s="86"/>
      <c r="H438" s="89"/>
      <c r="I438" s="37"/>
      <c r="J438" s="38"/>
      <c r="K438" s="120">
        <f>K429</f>
        <v>795549</v>
      </c>
      <c r="L438" s="222"/>
      <c r="M438" s="223"/>
      <c r="N438" s="224"/>
      <c r="O438" s="225"/>
      <c r="P438" s="271"/>
    </row>
    <row r="439" spans="1:16" ht="18.75" customHeight="1">
      <c r="A439" s="142" t="s">
        <v>41</v>
      </c>
      <c r="B439" s="102">
        <v>3</v>
      </c>
      <c r="C439" s="159" t="s">
        <v>30</v>
      </c>
      <c r="D439" s="7">
        <v>52</v>
      </c>
      <c r="E439" s="6">
        <f t="shared" si="80"/>
        <v>408</v>
      </c>
      <c r="F439" s="120">
        <f t="shared" si="81"/>
        <v>460949</v>
      </c>
      <c r="G439" s="102">
        <v>1</v>
      </c>
      <c r="H439" s="107" t="s">
        <v>104</v>
      </c>
      <c r="I439" s="7">
        <v>432</v>
      </c>
      <c r="J439" s="6">
        <f>I439</f>
        <v>432</v>
      </c>
      <c r="K439" s="120">
        <f>K438+I439</f>
        <v>795981</v>
      </c>
      <c r="L439" s="244"/>
      <c r="M439" s="262"/>
      <c r="N439" s="231"/>
      <c r="O439" s="224"/>
      <c r="P439" s="271">
        <f>P430</f>
        <v>441683</v>
      </c>
    </row>
    <row r="440" spans="1:16" ht="18.75" customHeight="1">
      <c r="A440" s="66" t="s">
        <v>31</v>
      </c>
      <c r="B440" s="102">
        <v>4</v>
      </c>
      <c r="C440" s="107" t="s">
        <v>29</v>
      </c>
      <c r="D440" s="7">
        <v>313</v>
      </c>
      <c r="E440" s="6">
        <f t="shared" si="80"/>
        <v>721</v>
      </c>
      <c r="F440" s="120">
        <f t="shared" si="81"/>
        <v>461262</v>
      </c>
      <c r="G440" s="102">
        <v>2</v>
      </c>
      <c r="H440" s="107" t="s">
        <v>29</v>
      </c>
      <c r="I440" s="7">
        <v>740</v>
      </c>
      <c r="J440" s="6">
        <f t="shared" ref="J440:J455" si="82">J439+I440</f>
        <v>1172</v>
      </c>
      <c r="K440" s="120">
        <f t="shared" ref="K440:K468" si="83">SUM(K439+I440)</f>
        <v>796721</v>
      </c>
      <c r="L440" s="102">
        <v>1</v>
      </c>
      <c r="M440" s="107" t="s">
        <v>88</v>
      </c>
      <c r="N440" s="7">
        <v>536</v>
      </c>
      <c r="O440" s="6">
        <f>N440</f>
        <v>536</v>
      </c>
      <c r="P440" s="120">
        <f>SUM(P439+N440)</f>
        <v>442219</v>
      </c>
    </row>
    <row r="441" spans="1:16" ht="18.75" customHeight="1">
      <c r="A441" s="66" t="s">
        <v>44</v>
      </c>
      <c r="B441" s="102">
        <v>5</v>
      </c>
      <c r="C441" s="107" t="s">
        <v>103</v>
      </c>
      <c r="D441" s="7">
        <v>376</v>
      </c>
      <c r="E441" s="6">
        <f t="shared" si="80"/>
        <v>1097</v>
      </c>
      <c r="F441" s="120">
        <f t="shared" si="81"/>
        <v>461638</v>
      </c>
      <c r="G441" s="102">
        <v>3</v>
      </c>
      <c r="H441" s="107" t="s">
        <v>29</v>
      </c>
      <c r="I441" s="7">
        <v>710</v>
      </c>
      <c r="J441" s="6">
        <f t="shared" si="82"/>
        <v>1882</v>
      </c>
      <c r="K441" s="120">
        <f t="shared" si="83"/>
        <v>797431</v>
      </c>
      <c r="L441" s="102">
        <v>2</v>
      </c>
      <c r="M441" s="64" t="s">
        <v>29</v>
      </c>
      <c r="N441" s="7">
        <v>264</v>
      </c>
      <c r="O441" s="6">
        <f t="shared" ref="O441:O455" si="84">O440+N441</f>
        <v>800</v>
      </c>
      <c r="P441" s="120">
        <f>SUM(P440+N441)</f>
        <v>442483</v>
      </c>
    </row>
    <row r="442" spans="1:16" ht="18.75" customHeight="1">
      <c r="A442" s="66" t="s">
        <v>42</v>
      </c>
      <c r="B442" s="102">
        <v>6</v>
      </c>
      <c r="C442" s="107" t="s">
        <v>29</v>
      </c>
      <c r="D442" s="7">
        <v>385</v>
      </c>
      <c r="E442" s="6">
        <f t="shared" si="80"/>
        <v>1482</v>
      </c>
      <c r="F442" s="120">
        <f t="shared" si="81"/>
        <v>462023</v>
      </c>
      <c r="G442" s="102">
        <v>4</v>
      </c>
      <c r="H442" s="107" t="s">
        <v>29</v>
      </c>
      <c r="I442" s="7">
        <v>701</v>
      </c>
      <c r="J442" s="6">
        <f t="shared" si="82"/>
        <v>2583</v>
      </c>
      <c r="K442" s="120">
        <f t="shared" si="83"/>
        <v>798132</v>
      </c>
      <c r="L442" s="102">
        <v>3</v>
      </c>
      <c r="M442" s="64" t="s">
        <v>29</v>
      </c>
      <c r="N442" s="7">
        <v>426</v>
      </c>
      <c r="O442" s="6">
        <f t="shared" si="84"/>
        <v>1226</v>
      </c>
      <c r="P442" s="120">
        <f t="shared" ref="P442:P468" si="85">SUM(P441+N442)</f>
        <v>442909</v>
      </c>
    </row>
    <row r="443" spans="1:16" ht="18.75" customHeight="1">
      <c r="A443" s="66" t="s">
        <v>48</v>
      </c>
      <c r="B443" s="104">
        <v>7</v>
      </c>
      <c r="C443" s="115" t="s">
        <v>7</v>
      </c>
      <c r="D443" s="74">
        <v>619</v>
      </c>
      <c r="E443" s="68">
        <f t="shared" si="80"/>
        <v>2101</v>
      </c>
      <c r="F443" s="123">
        <f t="shared" si="81"/>
        <v>462642</v>
      </c>
      <c r="G443" s="104">
        <v>5</v>
      </c>
      <c r="H443" s="75" t="s">
        <v>29</v>
      </c>
      <c r="I443" s="74">
        <v>2718</v>
      </c>
      <c r="J443" s="68">
        <f t="shared" si="82"/>
        <v>5301</v>
      </c>
      <c r="K443" s="123">
        <f t="shared" si="83"/>
        <v>800850</v>
      </c>
      <c r="L443" s="104">
        <v>4</v>
      </c>
      <c r="M443" s="75" t="s">
        <v>29</v>
      </c>
      <c r="N443" s="74">
        <v>1904</v>
      </c>
      <c r="O443" s="68">
        <f t="shared" si="84"/>
        <v>3130</v>
      </c>
      <c r="P443" s="123">
        <f t="shared" si="85"/>
        <v>444813</v>
      </c>
    </row>
    <row r="444" spans="1:16" ht="18.75" customHeight="1">
      <c r="A444" s="66" t="s">
        <v>43</v>
      </c>
      <c r="B444" s="104">
        <v>8</v>
      </c>
      <c r="C444" s="115" t="s">
        <v>111</v>
      </c>
      <c r="D444" s="74">
        <v>1811</v>
      </c>
      <c r="E444" s="68">
        <f t="shared" si="80"/>
        <v>3912</v>
      </c>
      <c r="F444" s="123">
        <f t="shared" si="81"/>
        <v>464453</v>
      </c>
      <c r="G444" s="104">
        <v>6</v>
      </c>
      <c r="H444" s="115" t="s">
        <v>30</v>
      </c>
      <c r="I444" s="74">
        <v>1379</v>
      </c>
      <c r="J444" s="68">
        <f t="shared" si="82"/>
        <v>6680</v>
      </c>
      <c r="K444" s="123">
        <f t="shared" si="83"/>
        <v>802229</v>
      </c>
      <c r="L444" s="104">
        <v>5</v>
      </c>
      <c r="M444" s="75" t="s">
        <v>29</v>
      </c>
      <c r="N444" s="74">
        <v>3154</v>
      </c>
      <c r="O444" s="68">
        <f t="shared" si="84"/>
        <v>6284</v>
      </c>
      <c r="P444" s="123">
        <f t="shared" si="85"/>
        <v>447967</v>
      </c>
    </row>
    <row r="445" spans="1:16" ht="18.75" customHeight="1">
      <c r="A445" s="142" t="s">
        <v>45</v>
      </c>
      <c r="B445" s="102">
        <v>9</v>
      </c>
      <c r="C445" s="107" t="s">
        <v>50</v>
      </c>
      <c r="D445" s="7">
        <v>258</v>
      </c>
      <c r="E445" s="6">
        <f t="shared" si="80"/>
        <v>4170</v>
      </c>
      <c r="F445" s="120">
        <f t="shared" si="81"/>
        <v>464711</v>
      </c>
      <c r="G445" s="102">
        <v>7</v>
      </c>
      <c r="H445" s="107" t="s">
        <v>6</v>
      </c>
      <c r="I445" s="7">
        <v>702</v>
      </c>
      <c r="J445" s="6">
        <f t="shared" si="82"/>
        <v>7382</v>
      </c>
      <c r="K445" s="120">
        <f t="shared" si="83"/>
        <v>802931</v>
      </c>
      <c r="L445" s="102">
        <v>6</v>
      </c>
      <c r="M445" s="107" t="s">
        <v>0</v>
      </c>
      <c r="N445" s="7">
        <v>637</v>
      </c>
      <c r="O445" s="6">
        <f t="shared" si="84"/>
        <v>6921</v>
      </c>
      <c r="P445" s="120">
        <f t="shared" si="85"/>
        <v>448604</v>
      </c>
    </row>
    <row r="446" spans="1:16" ht="18.75" customHeight="1">
      <c r="A446" s="142" t="s">
        <v>41</v>
      </c>
      <c r="B446" s="102">
        <v>10</v>
      </c>
      <c r="C446" s="107" t="s">
        <v>108</v>
      </c>
      <c r="D446" s="7">
        <v>162</v>
      </c>
      <c r="E446" s="6">
        <f t="shared" si="80"/>
        <v>4332</v>
      </c>
      <c r="F446" s="120">
        <f t="shared" si="81"/>
        <v>464873</v>
      </c>
      <c r="G446" s="102">
        <v>8</v>
      </c>
      <c r="H446" s="107" t="s">
        <v>6</v>
      </c>
      <c r="I446" s="7">
        <v>688</v>
      </c>
      <c r="J446" s="6">
        <f t="shared" si="82"/>
        <v>8070</v>
      </c>
      <c r="K446" s="120">
        <f t="shared" si="83"/>
        <v>803619</v>
      </c>
      <c r="L446" s="102">
        <v>7</v>
      </c>
      <c r="M446" s="64" t="s">
        <v>29</v>
      </c>
      <c r="N446" s="7">
        <v>481</v>
      </c>
      <c r="O446" s="6">
        <f t="shared" si="84"/>
        <v>7402</v>
      </c>
      <c r="P446" s="120">
        <f t="shared" si="85"/>
        <v>449085</v>
      </c>
    </row>
    <row r="447" spans="1:16" ht="18.75" customHeight="1">
      <c r="A447" s="66" t="s">
        <v>31</v>
      </c>
      <c r="B447" s="102">
        <v>11</v>
      </c>
      <c r="C447" s="107" t="s">
        <v>110</v>
      </c>
      <c r="D447" s="7">
        <v>486</v>
      </c>
      <c r="E447" s="6">
        <f t="shared" si="80"/>
        <v>4818</v>
      </c>
      <c r="F447" s="120">
        <f t="shared" si="81"/>
        <v>465359</v>
      </c>
      <c r="G447" s="102">
        <v>9</v>
      </c>
      <c r="H447" s="107" t="s">
        <v>7</v>
      </c>
      <c r="I447" s="7">
        <v>98</v>
      </c>
      <c r="J447" s="6">
        <f t="shared" si="82"/>
        <v>8168</v>
      </c>
      <c r="K447" s="120">
        <f t="shared" si="83"/>
        <v>803717</v>
      </c>
      <c r="L447" s="102">
        <v>8</v>
      </c>
      <c r="M447" s="64" t="s">
        <v>29</v>
      </c>
      <c r="N447" s="7">
        <v>764</v>
      </c>
      <c r="O447" s="6">
        <f t="shared" si="84"/>
        <v>8166</v>
      </c>
      <c r="P447" s="120">
        <f t="shared" si="85"/>
        <v>449849</v>
      </c>
    </row>
    <row r="448" spans="1:16" ht="18.75" customHeight="1">
      <c r="A448" s="66" t="s">
        <v>44</v>
      </c>
      <c r="B448" s="102">
        <v>12</v>
      </c>
      <c r="C448" s="159" t="s">
        <v>29</v>
      </c>
      <c r="D448" s="7">
        <v>325</v>
      </c>
      <c r="E448" s="6">
        <f t="shared" si="80"/>
        <v>5143</v>
      </c>
      <c r="F448" s="120">
        <f t="shared" si="81"/>
        <v>465684</v>
      </c>
      <c r="G448" s="102">
        <v>10</v>
      </c>
      <c r="H448" s="107" t="s">
        <v>0</v>
      </c>
      <c r="I448" s="7">
        <v>391</v>
      </c>
      <c r="J448" s="6">
        <f t="shared" si="82"/>
        <v>8559</v>
      </c>
      <c r="K448" s="120">
        <f t="shared" si="83"/>
        <v>804108</v>
      </c>
      <c r="L448" s="102">
        <v>9</v>
      </c>
      <c r="M448" s="107" t="s">
        <v>1</v>
      </c>
      <c r="N448" s="7">
        <v>676</v>
      </c>
      <c r="O448" s="6">
        <f t="shared" si="84"/>
        <v>8842</v>
      </c>
      <c r="P448" s="120">
        <f t="shared" si="85"/>
        <v>450525</v>
      </c>
    </row>
    <row r="449" spans="1:16" ht="18.75" customHeight="1">
      <c r="A449" s="66" t="s">
        <v>42</v>
      </c>
      <c r="B449" s="102">
        <v>13</v>
      </c>
      <c r="C449" s="159" t="s">
        <v>29</v>
      </c>
      <c r="D449" s="7">
        <v>849</v>
      </c>
      <c r="E449" s="6">
        <f t="shared" si="80"/>
        <v>5992</v>
      </c>
      <c r="F449" s="120">
        <f t="shared" si="81"/>
        <v>466533</v>
      </c>
      <c r="G449" s="102">
        <v>11</v>
      </c>
      <c r="H449" s="107" t="s">
        <v>6</v>
      </c>
      <c r="I449" s="7">
        <v>661</v>
      </c>
      <c r="J449" s="6">
        <f t="shared" si="82"/>
        <v>9220</v>
      </c>
      <c r="K449" s="120">
        <f t="shared" si="83"/>
        <v>804769</v>
      </c>
      <c r="L449" s="102">
        <v>10</v>
      </c>
      <c r="M449" s="64" t="s">
        <v>29</v>
      </c>
      <c r="N449" s="7">
        <v>794</v>
      </c>
      <c r="O449" s="6">
        <f t="shared" si="84"/>
        <v>9636</v>
      </c>
      <c r="P449" s="120">
        <f t="shared" si="85"/>
        <v>451319</v>
      </c>
    </row>
    <row r="450" spans="1:16" ht="18.75" customHeight="1">
      <c r="A450" s="66" t="s">
        <v>48</v>
      </c>
      <c r="B450" s="104">
        <v>14</v>
      </c>
      <c r="C450" s="115" t="s">
        <v>8</v>
      </c>
      <c r="D450" s="74">
        <v>1473</v>
      </c>
      <c r="E450" s="68">
        <f t="shared" si="80"/>
        <v>7465</v>
      </c>
      <c r="F450" s="123">
        <f t="shared" si="81"/>
        <v>468006</v>
      </c>
      <c r="G450" s="104">
        <v>12</v>
      </c>
      <c r="H450" s="75" t="s">
        <v>29</v>
      </c>
      <c r="I450" s="74">
        <v>1592</v>
      </c>
      <c r="J450" s="68">
        <f t="shared" si="82"/>
        <v>10812</v>
      </c>
      <c r="K450" s="123">
        <f t="shared" si="83"/>
        <v>806361</v>
      </c>
      <c r="L450" s="104">
        <v>11</v>
      </c>
      <c r="M450" s="75" t="s">
        <v>29</v>
      </c>
      <c r="N450" s="74">
        <v>2137</v>
      </c>
      <c r="O450" s="68">
        <f t="shared" si="84"/>
        <v>11773</v>
      </c>
      <c r="P450" s="123">
        <f t="shared" si="85"/>
        <v>453456</v>
      </c>
    </row>
    <row r="451" spans="1:16" ht="18.75" customHeight="1">
      <c r="A451" s="66" t="s">
        <v>43</v>
      </c>
      <c r="B451" s="104">
        <v>15</v>
      </c>
      <c r="C451" s="115" t="s">
        <v>26</v>
      </c>
      <c r="D451" s="74">
        <v>1546</v>
      </c>
      <c r="E451" s="68">
        <f t="shared" si="80"/>
        <v>9011</v>
      </c>
      <c r="F451" s="123">
        <f t="shared" si="81"/>
        <v>469552</v>
      </c>
      <c r="G451" s="104">
        <v>13</v>
      </c>
      <c r="H451" s="115" t="s">
        <v>0</v>
      </c>
      <c r="I451" s="74">
        <v>2093</v>
      </c>
      <c r="J451" s="68">
        <f t="shared" si="82"/>
        <v>12905</v>
      </c>
      <c r="K451" s="123">
        <f t="shared" si="83"/>
        <v>808454</v>
      </c>
      <c r="L451" s="104">
        <v>12</v>
      </c>
      <c r="M451" s="75" t="s">
        <v>29</v>
      </c>
      <c r="N451" s="74">
        <v>4244</v>
      </c>
      <c r="O451" s="68">
        <f t="shared" si="84"/>
        <v>16017</v>
      </c>
      <c r="P451" s="123">
        <f t="shared" si="85"/>
        <v>457700</v>
      </c>
    </row>
    <row r="452" spans="1:16" ht="18.75" customHeight="1">
      <c r="A452" s="142" t="s">
        <v>45</v>
      </c>
      <c r="B452" s="102">
        <v>16</v>
      </c>
      <c r="C452" s="107" t="s">
        <v>76</v>
      </c>
      <c r="D452" s="7">
        <v>772</v>
      </c>
      <c r="E452" s="6">
        <f t="shared" si="80"/>
        <v>9783</v>
      </c>
      <c r="F452" s="120">
        <f t="shared" si="81"/>
        <v>470324</v>
      </c>
      <c r="G452" s="102">
        <v>14</v>
      </c>
      <c r="H452" s="107" t="s">
        <v>7</v>
      </c>
      <c r="I452" s="7">
        <v>304</v>
      </c>
      <c r="J452" s="6">
        <f t="shared" si="82"/>
        <v>13209</v>
      </c>
      <c r="K452" s="120">
        <f t="shared" si="83"/>
        <v>808758</v>
      </c>
      <c r="L452" s="102">
        <v>13</v>
      </c>
      <c r="M452" s="107" t="s">
        <v>0</v>
      </c>
      <c r="N452" s="7">
        <v>760</v>
      </c>
      <c r="O452" s="6">
        <f t="shared" si="84"/>
        <v>16777</v>
      </c>
      <c r="P452" s="120">
        <f t="shared" si="85"/>
        <v>458460</v>
      </c>
    </row>
    <row r="453" spans="1:16" ht="18.75" customHeight="1">
      <c r="A453" s="142" t="s">
        <v>41</v>
      </c>
      <c r="B453" s="102">
        <v>17</v>
      </c>
      <c r="C453" s="107" t="s">
        <v>29</v>
      </c>
      <c r="D453" s="7">
        <v>1169</v>
      </c>
      <c r="E453" s="6">
        <f t="shared" si="80"/>
        <v>10952</v>
      </c>
      <c r="F453" s="120">
        <f t="shared" si="81"/>
        <v>471493</v>
      </c>
      <c r="G453" s="102">
        <v>15</v>
      </c>
      <c r="H453" s="107" t="s">
        <v>6</v>
      </c>
      <c r="I453" s="7">
        <v>626</v>
      </c>
      <c r="J453" s="6">
        <f t="shared" si="82"/>
        <v>13835</v>
      </c>
      <c r="K453" s="120">
        <f t="shared" si="83"/>
        <v>809384</v>
      </c>
      <c r="L453" s="102">
        <v>14</v>
      </c>
      <c r="M453" s="107" t="s">
        <v>1</v>
      </c>
      <c r="N453" s="7">
        <v>934</v>
      </c>
      <c r="O453" s="6">
        <f t="shared" si="84"/>
        <v>17711</v>
      </c>
      <c r="P453" s="120">
        <f t="shared" si="85"/>
        <v>459394</v>
      </c>
    </row>
    <row r="454" spans="1:16" ht="18.75" customHeight="1">
      <c r="A454" s="66" t="s">
        <v>31</v>
      </c>
      <c r="B454" s="102">
        <v>18</v>
      </c>
      <c r="C454" s="159" t="s">
        <v>11</v>
      </c>
      <c r="D454" s="7">
        <v>561</v>
      </c>
      <c r="E454" s="6">
        <f>E453+D454</f>
        <v>11513</v>
      </c>
      <c r="F454" s="120">
        <f t="shared" si="81"/>
        <v>472054</v>
      </c>
      <c r="G454" s="102">
        <v>16</v>
      </c>
      <c r="H454" s="107" t="s">
        <v>6</v>
      </c>
      <c r="I454" s="7">
        <v>641</v>
      </c>
      <c r="J454" s="6">
        <f t="shared" si="82"/>
        <v>14476</v>
      </c>
      <c r="K454" s="120">
        <f t="shared" si="83"/>
        <v>810025</v>
      </c>
      <c r="L454" s="102">
        <v>15</v>
      </c>
      <c r="M454" s="64" t="s">
        <v>112</v>
      </c>
      <c r="N454" s="7">
        <v>525</v>
      </c>
      <c r="O454" s="6">
        <f t="shared" si="84"/>
        <v>18236</v>
      </c>
      <c r="P454" s="120">
        <f t="shared" si="85"/>
        <v>459919</v>
      </c>
    </row>
    <row r="455" spans="1:16" ht="18.75" customHeight="1">
      <c r="A455" s="66" t="s">
        <v>44</v>
      </c>
      <c r="B455" s="102">
        <v>19</v>
      </c>
      <c r="C455" s="107" t="s">
        <v>25</v>
      </c>
      <c r="D455" s="7">
        <v>137</v>
      </c>
      <c r="E455" s="6">
        <f t="shared" ref="E455:E462" si="86">E454+D455</f>
        <v>11650</v>
      </c>
      <c r="F455" s="120">
        <f t="shared" si="81"/>
        <v>472191</v>
      </c>
      <c r="G455" s="102">
        <v>17</v>
      </c>
      <c r="H455" s="107" t="s">
        <v>6</v>
      </c>
      <c r="I455" s="7">
        <v>902</v>
      </c>
      <c r="J455" s="6">
        <f t="shared" si="82"/>
        <v>15378</v>
      </c>
      <c r="K455" s="120">
        <f t="shared" si="83"/>
        <v>810927</v>
      </c>
      <c r="L455" s="102">
        <v>16</v>
      </c>
      <c r="M455" s="64" t="s">
        <v>29</v>
      </c>
      <c r="N455" s="7">
        <v>666</v>
      </c>
      <c r="O455" s="6">
        <f t="shared" si="84"/>
        <v>18902</v>
      </c>
      <c r="P455" s="120">
        <f t="shared" si="85"/>
        <v>460585</v>
      </c>
    </row>
    <row r="456" spans="1:16" ht="18.75" customHeight="1">
      <c r="A456" s="66" t="s">
        <v>42</v>
      </c>
      <c r="B456" s="102">
        <v>20</v>
      </c>
      <c r="C456" s="107" t="s">
        <v>29</v>
      </c>
      <c r="D456" s="7">
        <v>1066</v>
      </c>
      <c r="E456" s="6">
        <f t="shared" si="86"/>
        <v>12716</v>
      </c>
      <c r="F456" s="120">
        <f t="shared" si="81"/>
        <v>473257</v>
      </c>
      <c r="G456" s="102">
        <v>18</v>
      </c>
      <c r="H456" s="159" t="s">
        <v>26</v>
      </c>
      <c r="I456" s="7">
        <v>446</v>
      </c>
      <c r="J456" s="6">
        <f>J455+I456</f>
        <v>15824</v>
      </c>
      <c r="K456" s="120">
        <f t="shared" si="83"/>
        <v>811373</v>
      </c>
      <c r="L456" s="102">
        <v>17</v>
      </c>
      <c r="M456" s="64" t="s">
        <v>29</v>
      </c>
      <c r="N456" s="7">
        <v>709</v>
      </c>
      <c r="O456" s="6">
        <f>O455+N456</f>
        <v>19611</v>
      </c>
      <c r="P456" s="120">
        <f t="shared" si="85"/>
        <v>461294</v>
      </c>
    </row>
    <row r="457" spans="1:16" ht="18.75" customHeight="1">
      <c r="A457" s="66" t="s">
        <v>48</v>
      </c>
      <c r="B457" s="104">
        <v>21</v>
      </c>
      <c r="C457" s="115" t="s">
        <v>29</v>
      </c>
      <c r="D457" s="74">
        <v>8441</v>
      </c>
      <c r="E457" s="68">
        <f t="shared" si="86"/>
        <v>21157</v>
      </c>
      <c r="F457" s="123">
        <f t="shared" si="81"/>
        <v>481698</v>
      </c>
      <c r="G457" s="104">
        <v>19</v>
      </c>
      <c r="H457" s="115" t="s">
        <v>26</v>
      </c>
      <c r="I457" s="74">
        <v>436</v>
      </c>
      <c r="J457" s="68">
        <f t="shared" ref="J457:J464" si="87">J456+I457</f>
        <v>16260</v>
      </c>
      <c r="K457" s="123">
        <f t="shared" si="83"/>
        <v>811809</v>
      </c>
      <c r="L457" s="104">
        <v>18</v>
      </c>
      <c r="M457" s="115" t="s">
        <v>29</v>
      </c>
      <c r="N457" s="74">
        <v>2147</v>
      </c>
      <c r="O457" s="68">
        <f t="shared" ref="O457:O464" si="88">O456+N457</f>
        <v>21758</v>
      </c>
      <c r="P457" s="123">
        <f t="shared" si="85"/>
        <v>463441</v>
      </c>
    </row>
    <row r="458" spans="1:16" ht="18.75" customHeight="1">
      <c r="A458" s="66" t="s">
        <v>43</v>
      </c>
      <c r="B458" s="104">
        <v>22</v>
      </c>
      <c r="C458" s="115" t="s">
        <v>29</v>
      </c>
      <c r="D458" s="74">
        <v>7739</v>
      </c>
      <c r="E458" s="68">
        <f t="shared" si="86"/>
        <v>28896</v>
      </c>
      <c r="F458" s="123">
        <f t="shared" si="81"/>
        <v>489437</v>
      </c>
      <c r="G458" s="104">
        <v>20</v>
      </c>
      <c r="H458" s="115" t="s">
        <v>29</v>
      </c>
      <c r="I458" s="74">
        <v>5156</v>
      </c>
      <c r="J458" s="68">
        <f t="shared" si="87"/>
        <v>21416</v>
      </c>
      <c r="K458" s="123">
        <f t="shared" si="83"/>
        <v>816965</v>
      </c>
      <c r="L458" s="104">
        <v>19</v>
      </c>
      <c r="M458" s="115" t="s">
        <v>29</v>
      </c>
      <c r="N458" s="74">
        <v>6667</v>
      </c>
      <c r="O458" s="68">
        <f t="shared" si="88"/>
        <v>28425</v>
      </c>
      <c r="P458" s="123">
        <f t="shared" si="85"/>
        <v>470108</v>
      </c>
    </row>
    <row r="459" spans="1:16" ht="18.75" customHeight="1">
      <c r="A459" s="142" t="s">
        <v>45</v>
      </c>
      <c r="B459" s="102">
        <v>23</v>
      </c>
      <c r="C459" s="107" t="s">
        <v>29</v>
      </c>
      <c r="D459" s="7">
        <v>2572</v>
      </c>
      <c r="E459" s="6">
        <f t="shared" si="86"/>
        <v>31468</v>
      </c>
      <c r="F459" s="120">
        <f t="shared" si="81"/>
        <v>492009</v>
      </c>
      <c r="G459" s="104">
        <v>21</v>
      </c>
      <c r="H459" s="115" t="s">
        <v>29</v>
      </c>
      <c r="I459" s="74">
        <v>3645</v>
      </c>
      <c r="J459" s="68">
        <f t="shared" si="87"/>
        <v>25061</v>
      </c>
      <c r="K459" s="123">
        <f t="shared" si="83"/>
        <v>820610</v>
      </c>
      <c r="L459" s="104">
        <v>20</v>
      </c>
      <c r="M459" s="115" t="s">
        <v>29</v>
      </c>
      <c r="N459" s="74">
        <v>4070</v>
      </c>
      <c r="O459" s="68">
        <f t="shared" si="88"/>
        <v>32495</v>
      </c>
      <c r="P459" s="123">
        <f t="shared" si="85"/>
        <v>474178</v>
      </c>
    </row>
    <row r="460" spans="1:16" ht="18.75" customHeight="1">
      <c r="A460" s="142" t="s">
        <v>41</v>
      </c>
      <c r="B460" s="102">
        <v>24</v>
      </c>
      <c r="C460" s="107" t="s">
        <v>29</v>
      </c>
      <c r="D460" s="7">
        <v>2947</v>
      </c>
      <c r="E460" s="6">
        <f t="shared" si="86"/>
        <v>34415</v>
      </c>
      <c r="F460" s="120">
        <f t="shared" si="81"/>
        <v>494956</v>
      </c>
      <c r="G460" s="102">
        <v>22</v>
      </c>
      <c r="H460" s="107" t="s">
        <v>29</v>
      </c>
      <c r="I460" s="7">
        <v>835</v>
      </c>
      <c r="J460" s="6">
        <f t="shared" si="87"/>
        <v>25896</v>
      </c>
      <c r="K460" s="120">
        <f t="shared" si="83"/>
        <v>821445</v>
      </c>
      <c r="L460" s="102">
        <v>21</v>
      </c>
      <c r="M460" s="107" t="s">
        <v>8</v>
      </c>
      <c r="N460" s="7">
        <v>233</v>
      </c>
      <c r="O460" s="6">
        <f t="shared" si="88"/>
        <v>32728</v>
      </c>
      <c r="P460" s="120">
        <f t="shared" si="85"/>
        <v>474411</v>
      </c>
    </row>
    <row r="461" spans="1:16" ht="18.75" customHeight="1">
      <c r="A461" s="66" t="s">
        <v>31</v>
      </c>
      <c r="B461" s="102">
        <v>25</v>
      </c>
      <c r="C461" s="107" t="s">
        <v>29</v>
      </c>
      <c r="D461" s="7">
        <v>3779</v>
      </c>
      <c r="E461" s="6">
        <f t="shared" si="86"/>
        <v>38194</v>
      </c>
      <c r="F461" s="120">
        <f t="shared" si="81"/>
        <v>498735</v>
      </c>
      <c r="G461" s="102">
        <v>23</v>
      </c>
      <c r="H461" s="107" t="s">
        <v>29</v>
      </c>
      <c r="I461" s="7">
        <v>652</v>
      </c>
      <c r="J461" s="6">
        <f t="shared" si="87"/>
        <v>26548</v>
      </c>
      <c r="K461" s="120">
        <f t="shared" si="83"/>
        <v>822097</v>
      </c>
      <c r="L461" s="102">
        <v>22</v>
      </c>
      <c r="M461" s="107" t="s">
        <v>29</v>
      </c>
      <c r="N461" s="7">
        <v>681</v>
      </c>
      <c r="O461" s="6">
        <f t="shared" si="88"/>
        <v>33409</v>
      </c>
      <c r="P461" s="120">
        <f t="shared" si="85"/>
        <v>475092</v>
      </c>
    </row>
    <row r="462" spans="1:16" ht="18.75" customHeight="1">
      <c r="A462" s="66" t="s">
        <v>44</v>
      </c>
      <c r="B462" s="102">
        <v>26</v>
      </c>
      <c r="C462" s="107" t="s">
        <v>29</v>
      </c>
      <c r="D462" s="7">
        <v>4470</v>
      </c>
      <c r="E462" s="6">
        <f t="shared" si="86"/>
        <v>42664</v>
      </c>
      <c r="F462" s="120">
        <f t="shared" si="81"/>
        <v>503205</v>
      </c>
      <c r="G462" s="102">
        <v>24</v>
      </c>
      <c r="H462" s="107" t="s">
        <v>29</v>
      </c>
      <c r="I462" s="7">
        <v>551</v>
      </c>
      <c r="J462" s="6">
        <f t="shared" si="87"/>
        <v>27099</v>
      </c>
      <c r="K462" s="120">
        <f t="shared" si="83"/>
        <v>822648</v>
      </c>
      <c r="L462" s="102">
        <v>23</v>
      </c>
      <c r="M462" s="159" t="s">
        <v>0</v>
      </c>
      <c r="N462" s="7">
        <v>600</v>
      </c>
      <c r="O462" s="6">
        <f t="shared" si="88"/>
        <v>34009</v>
      </c>
      <c r="P462" s="120">
        <f t="shared" si="85"/>
        <v>475692</v>
      </c>
    </row>
    <row r="463" spans="1:16" ht="18.75" customHeight="1">
      <c r="A463" s="66" t="s">
        <v>42</v>
      </c>
      <c r="B463" s="102">
        <v>27</v>
      </c>
      <c r="C463" s="107" t="s">
        <v>29</v>
      </c>
      <c r="D463" s="150">
        <v>5198</v>
      </c>
      <c r="E463" s="28">
        <f>E462+D463</f>
        <v>47862</v>
      </c>
      <c r="F463" s="126">
        <f t="shared" si="81"/>
        <v>508403</v>
      </c>
      <c r="G463" s="102">
        <v>25</v>
      </c>
      <c r="H463" s="159" t="s">
        <v>0</v>
      </c>
      <c r="I463" s="7">
        <v>647</v>
      </c>
      <c r="J463" s="6">
        <f t="shared" si="87"/>
        <v>27746</v>
      </c>
      <c r="K463" s="120">
        <f t="shared" si="83"/>
        <v>823295</v>
      </c>
      <c r="L463" s="102">
        <v>24</v>
      </c>
      <c r="M463" s="107" t="s">
        <v>29</v>
      </c>
      <c r="N463" s="7">
        <v>713</v>
      </c>
      <c r="O463" s="6">
        <f t="shared" si="88"/>
        <v>34722</v>
      </c>
      <c r="P463" s="120">
        <f t="shared" si="85"/>
        <v>476405</v>
      </c>
    </row>
    <row r="464" spans="1:16" ht="18.75" customHeight="1">
      <c r="A464" s="66" t="s">
        <v>48</v>
      </c>
      <c r="B464" s="104">
        <v>28</v>
      </c>
      <c r="C464" s="151" t="s">
        <v>29</v>
      </c>
      <c r="D464" s="153">
        <v>10039</v>
      </c>
      <c r="E464" s="133">
        <f>E463+D464</f>
        <v>57901</v>
      </c>
      <c r="F464" s="132">
        <f t="shared" si="81"/>
        <v>518442</v>
      </c>
      <c r="G464" s="104">
        <v>26</v>
      </c>
      <c r="H464" s="115" t="s">
        <v>29</v>
      </c>
      <c r="I464" s="74">
        <v>2659</v>
      </c>
      <c r="J464" s="68">
        <f t="shared" si="87"/>
        <v>30405</v>
      </c>
      <c r="K464" s="123">
        <f t="shared" si="83"/>
        <v>825954</v>
      </c>
      <c r="L464" s="104">
        <v>25</v>
      </c>
      <c r="M464" s="115" t="s">
        <v>2</v>
      </c>
      <c r="N464" s="74">
        <v>2305</v>
      </c>
      <c r="O464" s="68">
        <f t="shared" si="88"/>
        <v>37027</v>
      </c>
      <c r="P464" s="123">
        <f t="shared" si="85"/>
        <v>478710</v>
      </c>
    </row>
    <row r="465" spans="1:16" ht="18.75" customHeight="1">
      <c r="A465" s="66" t="s">
        <v>43</v>
      </c>
      <c r="B465" s="104">
        <v>29</v>
      </c>
      <c r="C465" s="115" t="s">
        <v>8</v>
      </c>
      <c r="D465" s="122">
        <v>4672</v>
      </c>
      <c r="E465" s="133">
        <f>E464+D465</f>
        <v>62573</v>
      </c>
      <c r="F465" s="132">
        <f t="shared" si="81"/>
        <v>523114</v>
      </c>
      <c r="G465" s="104">
        <v>27</v>
      </c>
      <c r="H465" s="115" t="s">
        <v>28</v>
      </c>
      <c r="I465" s="154">
        <v>3006</v>
      </c>
      <c r="J465" s="133">
        <f>J464+I465</f>
        <v>33411</v>
      </c>
      <c r="K465" s="132">
        <f t="shared" si="83"/>
        <v>828960</v>
      </c>
      <c r="L465" s="104">
        <v>26</v>
      </c>
      <c r="M465" s="115" t="s">
        <v>29</v>
      </c>
      <c r="N465" s="154">
        <v>2345</v>
      </c>
      <c r="O465" s="133">
        <f t="shared" ref="O465:O470" si="89">O464+N465</f>
        <v>39372</v>
      </c>
      <c r="P465" s="132">
        <f t="shared" si="85"/>
        <v>481055</v>
      </c>
    </row>
    <row r="466" spans="1:16" ht="18.75" customHeight="1">
      <c r="A466" s="97" t="s">
        <v>45</v>
      </c>
      <c r="B466" s="102">
        <v>30</v>
      </c>
      <c r="C466" s="107" t="s">
        <v>29</v>
      </c>
      <c r="D466" s="112">
        <v>7919</v>
      </c>
      <c r="E466" s="6">
        <f>E465+D466</f>
        <v>70492</v>
      </c>
      <c r="F466" s="120">
        <f t="shared" si="81"/>
        <v>531033</v>
      </c>
      <c r="G466" s="102">
        <v>28</v>
      </c>
      <c r="H466" s="107" t="s">
        <v>29</v>
      </c>
      <c r="I466" s="111">
        <v>1708</v>
      </c>
      <c r="J466" s="28">
        <f>J465+I466</f>
        <v>35119</v>
      </c>
      <c r="K466" s="126">
        <f t="shared" si="83"/>
        <v>830668</v>
      </c>
      <c r="L466" s="102">
        <v>27</v>
      </c>
      <c r="M466" s="107" t="s">
        <v>29</v>
      </c>
      <c r="N466" s="111">
        <v>1343</v>
      </c>
      <c r="O466" s="28">
        <f t="shared" si="89"/>
        <v>40715</v>
      </c>
      <c r="P466" s="126">
        <f t="shared" si="85"/>
        <v>482398</v>
      </c>
    </row>
    <row r="467" spans="1:16" ht="18.75" customHeight="1">
      <c r="A467" s="97" t="s">
        <v>41</v>
      </c>
      <c r="B467" s="102">
        <v>31</v>
      </c>
      <c r="C467" s="107" t="s">
        <v>29</v>
      </c>
      <c r="D467" s="112">
        <v>6713</v>
      </c>
      <c r="E467" s="6">
        <f>E466+D467</f>
        <v>77205</v>
      </c>
      <c r="F467" s="120">
        <f t="shared" si="81"/>
        <v>537746</v>
      </c>
      <c r="G467" s="102">
        <v>29</v>
      </c>
      <c r="H467" s="107" t="s">
        <v>29</v>
      </c>
      <c r="I467" s="112">
        <v>2354</v>
      </c>
      <c r="J467" s="6">
        <f>J466+I467</f>
        <v>37473</v>
      </c>
      <c r="K467" s="120">
        <f t="shared" si="83"/>
        <v>833022</v>
      </c>
      <c r="L467" s="102">
        <v>28</v>
      </c>
      <c r="M467" s="107" t="s">
        <v>61</v>
      </c>
      <c r="N467" s="112">
        <v>1570</v>
      </c>
      <c r="O467" s="6">
        <f t="shared" si="89"/>
        <v>42285</v>
      </c>
      <c r="P467" s="120">
        <f t="shared" si="85"/>
        <v>483968</v>
      </c>
    </row>
    <row r="468" spans="1:16" ht="18.75" customHeight="1">
      <c r="A468" s="140" t="s">
        <v>31</v>
      </c>
      <c r="B468" s="192"/>
      <c r="C468" s="224"/>
      <c r="D468" s="224"/>
      <c r="E468" s="224"/>
      <c r="F468" s="271"/>
      <c r="G468" s="102">
        <v>30</v>
      </c>
      <c r="H468" s="107" t="s">
        <v>29</v>
      </c>
      <c r="I468" s="112">
        <v>2260</v>
      </c>
      <c r="J468" s="6">
        <f>J467+I468</f>
        <v>39733</v>
      </c>
      <c r="K468" s="120">
        <f t="shared" si="83"/>
        <v>835282</v>
      </c>
      <c r="L468" s="102">
        <v>29</v>
      </c>
      <c r="M468" s="107" t="s">
        <v>29</v>
      </c>
      <c r="N468" s="112">
        <v>2162</v>
      </c>
      <c r="O468" s="6">
        <f t="shared" si="89"/>
        <v>44447</v>
      </c>
      <c r="P468" s="120">
        <f t="shared" si="85"/>
        <v>486130</v>
      </c>
    </row>
    <row r="469" spans="1:16" ht="18.75" customHeight="1">
      <c r="A469" s="97" t="s">
        <v>20</v>
      </c>
      <c r="B469" s="192"/>
      <c r="C469" s="224"/>
      <c r="D469" s="300"/>
      <c r="E469" s="327"/>
      <c r="F469" s="212"/>
      <c r="G469" s="102">
        <v>31</v>
      </c>
      <c r="H469" s="107"/>
      <c r="I469" s="112">
        <v>1887</v>
      </c>
      <c r="J469" s="6">
        <f>J468+I469</f>
        <v>41620</v>
      </c>
      <c r="K469" s="120">
        <f>SUM(K468+I469)</f>
        <v>837169</v>
      </c>
      <c r="L469" s="102">
        <v>30</v>
      </c>
      <c r="M469" s="107" t="s">
        <v>29</v>
      </c>
      <c r="N469" s="112">
        <v>2188</v>
      </c>
      <c r="O469" s="6">
        <f t="shared" si="89"/>
        <v>46635</v>
      </c>
      <c r="P469" s="120">
        <f>SUM(P468+N469)</f>
        <v>488318</v>
      </c>
    </row>
    <row r="470" spans="1:16" ht="18.75" customHeight="1" thickBot="1">
      <c r="A470" s="97" t="s">
        <v>21</v>
      </c>
      <c r="B470" s="93"/>
      <c r="C470" s="92"/>
      <c r="D470" s="92"/>
      <c r="E470" s="93"/>
      <c r="F470" s="258"/>
      <c r="G470" s="244"/>
      <c r="H470" s="262"/>
      <c r="I470" s="328"/>
      <c r="J470" s="224"/>
      <c r="K470" s="271"/>
      <c r="L470" s="102">
        <v>31</v>
      </c>
      <c r="M470" s="107" t="s">
        <v>7</v>
      </c>
      <c r="N470" s="112">
        <v>508</v>
      </c>
      <c r="O470" s="6">
        <f t="shared" si="89"/>
        <v>47143</v>
      </c>
      <c r="P470" s="120">
        <f>SUM(P469+N470)</f>
        <v>488826</v>
      </c>
    </row>
    <row r="471" spans="1:16" ht="18.75" customHeight="1" thickBot="1">
      <c r="A471" s="94" t="s">
        <v>5</v>
      </c>
      <c r="B471" s="76"/>
      <c r="C471" s="77"/>
      <c r="D471" s="34">
        <f>SUM(D437:D468)</f>
        <v>77205</v>
      </c>
      <c r="E471" s="78"/>
      <c r="F471" s="79"/>
      <c r="G471" s="76"/>
      <c r="H471" s="77"/>
      <c r="I471" s="34">
        <f>SUM(I437:I470)</f>
        <v>41620</v>
      </c>
      <c r="J471" s="78"/>
      <c r="K471" s="79"/>
      <c r="L471" s="76"/>
      <c r="M471" s="77"/>
      <c r="N471" s="34">
        <f>SUM(N437:N470)</f>
        <v>47143</v>
      </c>
      <c r="O471" s="78"/>
      <c r="P471" s="79"/>
    </row>
    <row r="472" spans="1:16" ht="18.75" customHeight="1">
      <c r="A472" s="19"/>
      <c r="B472" s="8"/>
      <c r="C472" s="118"/>
      <c r="D472" s="8"/>
      <c r="E472" s="8"/>
      <c r="F472" s="8"/>
      <c r="G472" s="8"/>
      <c r="H472" s="118"/>
      <c r="I472" s="8"/>
      <c r="J472" s="8"/>
      <c r="K472" s="8"/>
      <c r="L472" s="8"/>
      <c r="M472" s="118"/>
      <c r="N472" s="8"/>
      <c r="O472" s="8"/>
      <c r="P472" s="8"/>
    </row>
    <row r="473" spans="1:16" ht="18.75" customHeight="1"/>
  </sheetData>
  <mergeCells count="48">
    <mergeCell ref="L435:P435"/>
    <mergeCell ref="B398:F398"/>
    <mergeCell ref="C401:D401"/>
    <mergeCell ref="C402:D402"/>
    <mergeCell ref="B435:F435"/>
    <mergeCell ref="H361:J361"/>
    <mergeCell ref="H401:I401"/>
    <mergeCell ref="H402:I402"/>
    <mergeCell ref="G435:K435"/>
    <mergeCell ref="B239:F239"/>
    <mergeCell ref="B279:F279"/>
    <mergeCell ref="B318:F318"/>
    <mergeCell ref="C350:E350"/>
    <mergeCell ref="B358:F358"/>
    <mergeCell ref="C360:E360"/>
    <mergeCell ref="B2:F2"/>
    <mergeCell ref="B41:F41"/>
    <mergeCell ref="B81:F81"/>
    <mergeCell ref="B120:F120"/>
    <mergeCell ref="B160:F160"/>
    <mergeCell ref="B200:F200"/>
    <mergeCell ref="H351:J351"/>
    <mergeCell ref="M408:N408"/>
    <mergeCell ref="M409:N409"/>
    <mergeCell ref="G358:K358"/>
    <mergeCell ref="L358:P358"/>
    <mergeCell ref="G398:K398"/>
    <mergeCell ref="L398:P398"/>
    <mergeCell ref="M353:N353"/>
    <mergeCell ref="M363:N363"/>
    <mergeCell ref="G318:K318"/>
    <mergeCell ref="L318:P318"/>
    <mergeCell ref="G239:K239"/>
    <mergeCell ref="L239:P239"/>
    <mergeCell ref="G279:K279"/>
    <mergeCell ref="L279:P279"/>
    <mergeCell ref="G2:K2"/>
    <mergeCell ref="G41:K41"/>
    <mergeCell ref="L41:P41"/>
    <mergeCell ref="L2:P2"/>
    <mergeCell ref="G81:K81"/>
    <mergeCell ref="L81:P81"/>
    <mergeCell ref="G120:K120"/>
    <mergeCell ref="L120:P120"/>
    <mergeCell ref="G160:K160"/>
    <mergeCell ref="L160:P160"/>
    <mergeCell ref="G200:K200"/>
    <mergeCell ref="L200:P200"/>
  </mergeCells>
  <phoneticPr fontId="2"/>
  <printOptions horizontalCentered="1"/>
  <pageMargins left="0.39370078740157483" right="0.39370078740157483" top="0.47244094488188981" bottom="0.59055118110236227" header="0.43307086614173229" footer="0.51181102362204722"/>
  <pageSetup paperSize="9" scale="78" fitToHeight="0" orientation="portrait" r:id="rId1"/>
  <headerFooter alignWithMargins="0"/>
  <rowBreaks count="11" manualBreakCount="11">
    <brk id="39" max="16" man="1"/>
    <brk id="78" max="16" man="1"/>
    <brk id="118" max="16" man="1"/>
    <brk id="158" max="16" man="1"/>
    <brk id="198" max="16" man="1"/>
    <brk id="237" max="16" man="1"/>
    <brk id="277" max="16" man="1"/>
    <brk id="316" max="16" man="1"/>
    <brk id="356" max="16" man="1"/>
    <brk id="396" max="16" man="1"/>
    <brk id="433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F1" sqref="F1"/>
    </sheetView>
  </sheetViews>
  <sheetFormatPr defaultColWidth="11" defaultRowHeight="12"/>
  <cols>
    <col min="1" max="1" width="8.75" style="14" customWidth="1"/>
    <col min="2" max="2" width="10.875" style="61" customWidth="1"/>
    <col min="3" max="3" width="10.875" style="14" customWidth="1"/>
    <col min="4" max="5" width="10.875" style="2" customWidth="1"/>
    <col min="6" max="6" width="11.875" style="2" customWidth="1"/>
    <col min="7" max="7" width="13.75" style="2" customWidth="1"/>
    <col min="8" max="8" width="6.875" style="43" customWidth="1"/>
    <col min="9" max="9" width="7.75" style="44" customWidth="1"/>
    <col min="10" max="16" width="6.875" style="2" customWidth="1"/>
    <col min="17" max="17" width="6.75" style="2" customWidth="1"/>
    <col min="18" max="18" width="6.75" style="1" customWidth="1"/>
    <col min="19" max="19" width="7.5" style="13" customWidth="1"/>
    <col min="20" max="20" width="7.5" style="2" customWidth="1"/>
    <col min="21" max="21" width="9" style="45" customWidth="1"/>
    <col min="22" max="16384" width="11" style="1"/>
  </cols>
  <sheetData>
    <row r="1" spans="1:9" ht="24" customHeight="1">
      <c r="A1" s="41"/>
      <c r="B1" s="36" t="s">
        <v>32</v>
      </c>
      <c r="C1" s="26" t="s">
        <v>33</v>
      </c>
      <c r="D1" s="42" t="s">
        <v>34</v>
      </c>
      <c r="E1" s="42" t="s">
        <v>35</v>
      </c>
      <c r="F1" s="42" t="s">
        <v>5</v>
      </c>
      <c r="G1" s="6" t="s">
        <v>40</v>
      </c>
    </row>
    <row r="2" spans="1:9" ht="24" customHeight="1">
      <c r="A2" s="46" t="s">
        <v>36</v>
      </c>
      <c r="B2" s="47"/>
      <c r="C2" s="48"/>
      <c r="D2" s="6"/>
      <c r="E2" s="6"/>
      <c r="F2" s="6">
        <f>SUM(B2:E2)</f>
        <v>0</v>
      </c>
      <c r="G2" s="6">
        <f>8485-F2</f>
        <v>8485</v>
      </c>
    </row>
    <row r="3" spans="1:9" ht="24" customHeight="1">
      <c r="A3" s="49">
        <v>0.45833333333333331</v>
      </c>
      <c r="B3" s="47"/>
      <c r="C3" s="48"/>
      <c r="D3" s="6"/>
      <c r="E3" s="6"/>
      <c r="F3" s="6">
        <f>SUM(B3:E3)</f>
        <v>0</v>
      </c>
      <c r="G3" s="6">
        <f>G2-F3</f>
        <v>8485</v>
      </c>
    </row>
    <row r="4" spans="1:9" ht="24" customHeight="1">
      <c r="A4" s="49">
        <v>0.5</v>
      </c>
      <c r="B4" s="47"/>
      <c r="C4" s="48"/>
      <c r="D4" s="6"/>
      <c r="E4" s="6"/>
      <c r="F4" s="6">
        <f t="shared" ref="F4:F14" si="0">SUM(B4:E4)</f>
        <v>0</v>
      </c>
      <c r="G4" s="6">
        <f>G3-F4</f>
        <v>8485</v>
      </c>
    </row>
    <row r="5" spans="1:9" ht="24" customHeight="1">
      <c r="A5" s="49">
        <v>0.54166666666666696</v>
      </c>
      <c r="B5" s="47"/>
      <c r="C5" s="48"/>
      <c r="D5" s="6"/>
      <c r="E5" s="6"/>
      <c r="F5" s="6">
        <f t="shared" si="0"/>
        <v>0</v>
      </c>
      <c r="G5" s="6">
        <f t="shared" ref="G5:G13" si="1">G4-F5</f>
        <v>8485</v>
      </c>
    </row>
    <row r="6" spans="1:9" ht="24" customHeight="1">
      <c r="A6" s="49">
        <v>0.58333333333333304</v>
      </c>
      <c r="B6" s="47"/>
      <c r="C6" s="48"/>
      <c r="D6" s="6"/>
      <c r="E6" s="6"/>
      <c r="F6" s="6">
        <f t="shared" si="0"/>
        <v>0</v>
      </c>
      <c r="G6" s="6">
        <f t="shared" si="1"/>
        <v>8485</v>
      </c>
    </row>
    <row r="7" spans="1:9" ht="24" customHeight="1">
      <c r="A7" s="49">
        <v>0.625</v>
      </c>
      <c r="B7" s="47"/>
      <c r="C7" s="48"/>
      <c r="D7" s="6"/>
      <c r="E7" s="6"/>
      <c r="F7" s="6">
        <f t="shared" si="0"/>
        <v>0</v>
      </c>
      <c r="G7" s="6">
        <f t="shared" si="1"/>
        <v>8485</v>
      </c>
    </row>
    <row r="8" spans="1:9" ht="24" customHeight="1">
      <c r="A8" s="49">
        <v>0.66666666666666696</v>
      </c>
      <c r="B8" s="47"/>
      <c r="C8" s="48"/>
      <c r="D8" s="6"/>
      <c r="E8" s="6"/>
      <c r="F8" s="6">
        <f t="shared" si="0"/>
        <v>0</v>
      </c>
      <c r="G8" s="6">
        <f t="shared" si="1"/>
        <v>8485</v>
      </c>
    </row>
    <row r="9" spans="1:9" ht="24" customHeight="1">
      <c r="A9" s="49">
        <v>0.70833333333333304</v>
      </c>
      <c r="B9" s="47"/>
      <c r="C9" s="48"/>
      <c r="D9" s="6"/>
      <c r="E9" s="6"/>
      <c r="F9" s="6">
        <f t="shared" si="0"/>
        <v>0</v>
      </c>
      <c r="G9" s="6">
        <f t="shared" si="1"/>
        <v>8485</v>
      </c>
      <c r="H9" s="50">
        <f>F2+F3+F4+F5+F6+F7+F8+F9</f>
        <v>0</v>
      </c>
      <c r="I9" s="51" t="s">
        <v>37</v>
      </c>
    </row>
    <row r="10" spans="1:9" ht="24" customHeight="1">
      <c r="A10" s="52">
        <v>0.75</v>
      </c>
      <c r="B10" s="53"/>
      <c r="C10" s="16"/>
      <c r="D10" s="11"/>
      <c r="E10" s="11"/>
      <c r="F10" s="11">
        <f t="shared" si="0"/>
        <v>0</v>
      </c>
      <c r="G10" s="11">
        <f t="shared" si="1"/>
        <v>8485</v>
      </c>
      <c r="H10" s="2"/>
      <c r="I10" s="2"/>
    </row>
    <row r="11" spans="1:9" ht="24" customHeight="1">
      <c r="A11" s="52">
        <v>0.79166666666666696</v>
      </c>
      <c r="B11" s="54"/>
      <c r="C11" s="55"/>
      <c r="D11" s="11"/>
      <c r="E11" s="11"/>
      <c r="F11" s="11">
        <f t="shared" si="0"/>
        <v>0</v>
      </c>
      <c r="G11" s="11">
        <f t="shared" si="1"/>
        <v>8485</v>
      </c>
      <c r="I11" s="21"/>
    </row>
    <row r="12" spans="1:9" ht="24" customHeight="1">
      <c r="A12" s="52">
        <v>0.83333333333333304</v>
      </c>
      <c r="B12" s="54"/>
      <c r="C12" s="55"/>
      <c r="D12" s="11"/>
      <c r="E12" s="11"/>
      <c r="F12" s="11">
        <f t="shared" si="0"/>
        <v>0</v>
      </c>
      <c r="G12" s="11">
        <f t="shared" si="1"/>
        <v>8485</v>
      </c>
      <c r="I12" s="21"/>
    </row>
    <row r="13" spans="1:9" ht="24" customHeight="1" thickBot="1">
      <c r="A13" s="52">
        <v>0.875</v>
      </c>
      <c r="B13" s="54"/>
      <c r="C13" s="55"/>
      <c r="D13" s="11"/>
      <c r="E13" s="11"/>
      <c r="F13" s="27">
        <f t="shared" si="0"/>
        <v>0</v>
      </c>
      <c r="G13" s="11">
        <f t="shared" si="1"/>
        <v>8485</v>
      </c>
      <c r="H13" s="56">
        <f>F10+F11+F12+F13</f>
        <v>0</v>
      </c>
      <c r="I13" s="57" t="s">
        <v>38</v>
      </c>
    </row>
    <row r="14" spans="1:9" ht="26.25" customHeight="1" thickTop="1" thickBot="1">
      <c r="A14" s="26" t="s">
        <v>5</v>
      </c>
      <c r="B14" s="47">
        <f>SUM(B2:B13)</f>
        <v>0</v>
      </c>
      <c r="C14" s="47">
        <f>SUM(C2:C13)</f>
        <v>0</v>
      </c>
      <c r="D14" s="47">
        <f>SUM(D2:D13)</f>
        <v>0</v>
      </c>
      <c r="E14" s="58">
        <f>SUM(E2:E13)</f>
        <v>0</v>
      </c>
      <c r="F14" s="59">
        <f t="shared" si="0"/>
        <v>0</v>
      </c>
      <c r="G14" s="60"/>
    </row>
    <row r="15" spans="1:9" ht="17.25" customHeight="1" thickTop="1">
      <c r="H15" s="2"/>
      <c r="I15" s="2"/>
    </row>
    <row r="16" spans="1:9" ht="17.25" customHeight="1">
      <c r="C16" s="62" t="s">
        <v>39</v>
      </c>
      <c r="D16" s="63">
        <f>D10+D11+D12+D13</f>
        <v>0</v>
      </c>
      <c r="H16" s="2"/>
      <c r="I16" s="2"/>
    </row>
    <row r="17" spans="8:9" ht="17.25" customHeight="1">
      <c r="H17" s="2"/>
      <c r="I17" s="2"/>
    </row>
    <row r="18" spans="8:9" ht="17.25" customHeight="1">
      <c r="H18" s="2"/>
      <c r="I18" s="2"/>
    </row>
    <row r="19" spans="8:9" ht="17.25" customHeight="1"/>
    <row r="20" spans="8:9" ht="17.25" customHeight="1"/>
    <row r="21" spans="8:9" ht="17.25" customHeight="1"/>
    <row r="22" spans="8:9" ht="17.25" customHeight="1"/>
    <row r="23" spans="8:9" ht="17.25" customHeight="1"/>
    <row r="24" spans="8:9" ht="17.25" customHeight="1"/>
    <row r="25" spans="8:9" ht="17.25" customHeight="1"/>
    <row r="26" spans="8:9" ht="17.25" customHeight="1"/>
    <row r="27" spans="8:9" ht="17.25" customHeight="1"/>
    <row r="28" spans="8:9" ht="17.25" customHeight="1"/>
    <row r="29" spans="8:9" ht="17.25" customHeight="1"/>
    <row r="30" spans="8:9" ht="17.25" customHeigh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【別添-2】日別入園者数（H26年度～28年度）</vt:lpstr>
      <vt:lpstr>Sheet1</vt:lpstr>
      <vt:lpstr>'【別添-2】日別入園者数（H26年度～28年度）'!Print_Area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2017-12-21T01:08:40Z</dcterms:created>
  <dcterms:modified xsi:type="dcterms:W3CDTF">2017-12-21T01:11:58Z</dcterms:modified>
</cp:coreProperties>
</file>