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020" windowHeight="8415" activeTab="0"/>
  </bookViews>
  <sheets>
    <sheet name="フロー（記載不要）" sheetId="1" r:id="rId1"/>
    <sheet name="設条" sheetId="2" r:id="rId2"/>
    <sheet name="床版" sheetId="3" r:id="rId3"/>
    <sheet name="橋面" sheetId="4" r:id="rId4"/>
    <sheet name="主断" sheetId="5" r:id="rId5"/>
    <sheet name="断合成" sheetId="6" r:id="rId6"/>
    <sheet name="中横" sheetId="7" r:id="rId7"/>
    <sheet name="端横" sheetId="8" r:id="rId8"/>
    <sheet name="支落" sheetId="9" r:id="rId9"/>
    <sheet name="コメ" sheetId="10" r:id="rId10"/>
    <sheet name="一覧表（自動計算）" sheetId="11" r:id="rId11"/>
  </sheets>
  <definedNames>
    <definedName name="_xlnm.Print_Area" localSheetId="9">'コメ'!$A$1:$AN$60</definedName>
    <definedName name="_xlnm.Print_Area" localSheetId="0">'フロー（記載不要）'!$A$1:$AN$61</definedName>
    <definedName name="_xlnm.Print_Area" localSheetId="10">'一覧表（自動計算）'!$A$1:$CO$58</definedName>
    <definedName name="_xlnm.Print_Area" localSheetId="3">'橋面'!$A$1:$AN$61</definedName>
    <definedName name="_xlnm.Print_Area" localSheetId="8">'支落'!$A$1:$AN$60</definedName>
    <definedName name="_xlnm.Print_Area" localSheetId="4">'主断'!$A$1:$AN$61</definedName>
    <definedName name="_xlnm.Print_Area" localSheetId="2">'床版'!$A$1:$AN$61</definedName>
    <definedName name="_xlnm.Print_Area" localSheetId="1">'設条'!$A$1:$AS$62</definedName>
    <definedName name="_xlnm.Print_Area" localSheetId="7">'端横'!$A$1:$AN$59</definedName>
    <definedName name="_xlnm.Print_Area" localSheetId="5">'断合成'!$A$1:$AN$59</definedName>
    <definedName name="_xlnm.Print_Area" localSheetId="6">'中横'!$A$1:$AO$60</definedName>
  </definedNames>
  <calcPr fullCalcOnLoad="1"/>
</workbook>
</file>

<file path=xl/sharedStrings.xml><?xml version="1.0" encoding="utf-8"?>
<sst xmlns="http://schemas.openxmlformats.org/spreadsheetml/2006/main" count="1166" uniqueCount="717">
  <si>
    <t>長方形断面</t>
  </si>
  <si>
    <t>T型断面</t>
  </si>
  <si>
    <t>プレストレス・合成応力度・せん断力の検証</t>
  </si>
  <si>
    <r>
      <t>斜引張鉄筋
Aw （cm</t>
    </r>
    <r>
      <rPr>
        <vertAlign val="superscript"/>
        <sz val="9"/>
        <rFont val="ＭＳ Ｐ明朝"/>
        <family val="1"/>
      </rPr>
      <t>2</t>
    </r>
    <r>
      <rPr>
        <sz val="9"/>
        <rFont val="ＭＳ Ｐ明朝"/>
        <family val="1"/>
      </rPr>
      <t>/m）</t>
    </r>
  </si>
  <si>
    <t>（記入数値より計算）</t>
  </si>
  <si>
    <t>断面諸元・断面力</t>
  </si>
  <si>
    <t>合成応力度・曲げ破壊安全度</t>
  </si>
  <si>
    <t>固定可動</t>
  </si>
  <si>
    <t>タイプ</t>
  </si>
  <si>
    <t>支承セット方向(支承線に対して角度表示）</t>
  </si>
  <si>
    <t>度</t>
  </si>
  <si>
    <t>設計荷重</t>
  </si>
  <si>
    <t>ΣR</t>
  </si>
  <si>
    <t>kN</t>
  </si>
  <si>
    <t>σmin≧σmina</t>
  </si>
  <si>
    <t>≧</t>
  </si>
  <si>
    <t>―</t>
  </si>
  <si>
    <t>地震時(L1)</t>
  </si>
  <si>
    <t>σce≦σcra</t>
  </si>
  <si>
    <t>≦</t>
  </si>
  <si>
    <t>σte≦σta</t>
  </si>
  <si>
    <t>γse≦γsea</t>
  </si>
  <si>
    <t>％</t>
  </si>
  <si>
    <r>
      <t>N/mm</t>
    </r>
    <r>
      <rPr>
        <vertAlign val="superscript"/>
        <sz val="8"/>
        <rFont val="ＪＳ明朝"/>
        <family val="1"/>
      </rPr>
      <t>2</t>
    </r>
  </si>
  <si>
    <r>
      <t>N/mm</t>
    </r>
    <r>
      <rPr>
        <vertAlign val="superscript"/>
        <sz val="8"/>
        <rFont val="ＪＳ明朝"/>
        <family val="1"/>
      </rPr>
      <t>2</t>
    </r>
  </si>
  <si>
    <r>
      <t>桁かかり長　Ｓ</t>
    </r>
    <r>
      <rPr>
        <vertAlign val="subscript"/>
        <sz val="10"/>
        <rFont val="ＭＳ Ｐ明朝"/>
        <family val="1"/>
      </rPr>
      <t>Ｅ</t>
    </r>
    <r>
      <rPr>
        <sz val="10"/>
        <rFont val="ＭＳ Ｐ明朝"/>
        <family val="1"/>
      </rPr>
      <t>（ｍ）</t>
    </r>
  </si>
  <si>
    <r>
      <t>最小値　Ｓ</t>
    </r>
    <r>
      <rPr>
        <vertAlign val="subscript"/>
        <sz val="8"/>
        <rFont val="ＭＳ Ｐ明朝"/>
        <family val="1"/>
      </rPr>
      <t>ＥＭ</t>
    </r>
    <r>
      <rPr>
        <sz val="10"/>
        <rFont val="ＭＳ Ｐ明朝"/>
        <family val="1"/>
      </rPr>
      <t>（ｍ）</t>
    </r>
  </si>
  <si>
    <t>Ｓ（ｍ）</t>
  </si>
  <si>
    <t>Ｓａ＝0.2+0.005L（ｍ）</t>
  </si>
  <si>
    <t>桁かかり長・縁端長の検証</t>
  </si>
  <si>
    <t>設計地震力　ＨＦ＝１．５Ｒｄ</t>
  </si>
  <si>
    <t>―</t>
  </si>
  <si>
    <t>n・Ｐａ≧ＨＦの検証</t>
  </si>
  <si>
    <t>―</t>
  </si>
  <si>
    <t>設計地震力　Ｈｓ＝３・ｋｈ・Ｒｄ</t>
  </si>
  <si>
    <t>　Ｓａ≧Ｈｓの検証</t>
  </si>
  <si>
    <t>―</t>
  </si>
  <si>
    <t>部に数値を記入してください。</t>
  </si>
  <si>
    <t>ページ</t>
  </si>
  <si>
    <t>断面諸元</t>
  </si>
  <si>
    <t>プレストレス</t>
  </si>
  <si>
    <t>―</t>
  </si>
  <si>
    <t>圧縮破壊耐力Ｓｕｃ＝τｍａｘ・ｂｗ・ｄ（ｋＮ）</t>
  </si>
  <si>
    <t>－</t>
  </si>
  <si>
    <t>最大圧縮応力度</t>
  </si>
  <si>
    <t>最小圧縮応力度</t>
  </si>
  <si>
    <t>せん断ひずみ</t>
  </si>
  <si>
    <t>ＰＣ断面</t>
  </si>
  <si>
    <t>凡　　例</t>
  </si>
  <si>
    <t>与条件</t>
  </si>
  <si>
    <t>入力値</t>
  </si>
  <si>
    <t>設計諸量</t>
  </si>
  <si>
    <t>設計照査値</t>
  </si>
  <si>
    <t>不適切</t>
  </si>
  <si>
    <t>片持ち部</t>
  </si>
  <si>
    <t>中間支間部</t>
  </si>
  <si>
    <t>σⅠ</t>
  </si>
  <si>
    <t>Ｓｕｃ（N)</t>
  </si>
  <si>
    <t>Ｓｕｓ（N)</t>
  </si>
  <si>
    <t>○</t>
  </si>
  <si>
    <t>；</t>
  </si>
  <si>
    <t>△</t>
  </si>
  <si>
    <t>；</t>
  </si>
  <si>
    <t>×</t>
  </si>
  <si>
    <t>　主　桁</t>
  </si>
  <si>
    <t>－</t>
  </si>
  <si>
    <t>ＲＣ断面</t>
  </si>
  <si>
    <t>支　承</t>
  </si>
  <si>
    <t>　端　横　桁</t>
  </si>
  <si>
    <t>Ｓｕｃ（ｋＮ）</t>
  </si>
  <si>
    <t>Ｓｕｓ（ｋＮ）</t>
  </si>
  <si>
    <t>Ｓｒ　（ｋＮ）</t>
  </si>
  <si>
    <t>Ｒ　（ｋＮ）</t>
  </si>
  <si>
    <t>設計条件</t>
  </si>
  <si>
    <t>コメント欄</t>
  </si>
  <si>
    <t>【コメント欄】　　（特に設計内容に係るコメント或いは構造面における判定結果（△・×）の記述等</t>
  </si>
  <si>
    <t>曲げ破壊
安全度</t>
  </si>
  <si>
    <t>破壊抵抗曲げモーメントMu</t>
  </si>
  <si>
    <t>破壊モーメント　Md</t>
  </si>
  <si>
    <t>設計業務等のチェックシート</t>
  </si>
  <si>
    <t>設計の手順</t>
  </si>
  <si>
    <t>照査のポイント</t>
  </si>
  <si>
    <t>NO</t>
  </si>
  <si>
    <t>YES</t>
  </si>
  <si>
    <t>判定の評価</t>
  </si>
  <si>
    <t>適切</t>
  </si>
  <si>
    <t>要検討</t>
  </si>
  <si>
    <t>×</t>
  </si>
  <si>
    <t>不適切</t>
  </si>
  <si>
    <t>　設計条件・許容応力度</t>
  </si>
  <si>
    <t>対象工事名</t>
  </si>
  <si>
    <t>対象業務</t>
  </si>
  <si>
    <t>業　務　等　の　名　称</t>
  </si>
  <si>
    <t>受　託　者　名</t>
  </si>
  <si>
    <t>業　務　の　実　施　期　間</t>
  </si>
  <si>
    <t>照査工種</t>
  </si>
  <si>
    <t>構　造　形　式　等</t>
  </si>
  <si>
    <t>適　　用　　示　　方　　書　　等</t>
  </si>
  <si>
    <t>PC上部工</t>
  </si>
  <si>
    <t>道路橋示方書・同解説Ⅰ～Ⅴ　 　Ｈ14.3</t>
  </si>
  <si>
    <t>①　設計条件</t>
  </si>
  <si>
    <t>高欄形式</t>
  </si>
  <si>
    <t>フロリダ型</t>
  </si>
  <si>
    <t>重　要　度　区　分</t>
  </si>
  <si>
    <t>遮音壁</t>
  </si>
  <si>
    <t>活荷重</t>
  </si>
  <si>
    <t>主桁</t>
  </si>
  <si>
    <t>鉄筋</t>
  </si>
  <si>
    <t>斜角</t>
  </si>
  <si>
    <t>設計水平震度</t>
  </si>
  <si>
    <t>車道部</t>
  </si>
  <si>
    <t>歩道部</t>
  </si>
  <si>
    <t>判定</t>
  </si>
  <si>
    <t>導入直後</t>
  </si>
  <si>
    <t>設計荷重時</t>
  </si>
  <si>
    <t>緊張作業時</t>
  </si>
  <si>
    <t>床版</t>
  </si>
  <si>
    <t>計算</t>
  </si>
  <si>
    <t>設図</t>
  </si>
  <si>
    <t>項目</t>
  </si>
  <si>
    <t>設計基準強度</t>
  </si>
  <si>
    <t>プレストレス導入直後</t>
  </si>
  <si>
    <t>死荷重時</t>
  </si>
  <si>
    <t>コンクリートが負担できる平均せん断応力度</t>
  </si>
  <si>
    <t>ＰＣ鋼材</t>
  </si>
  <si>
    <t>その他の部材</t>
  </si>
  <si>
    <t>コンクリートの平均せん断応力度の最大値</t>
  </si>
  <si>
    <t>ページ</t>
  </si>
  <si>
    <t>落下物防止柵</t>
  </si>
  <si>
    <t>橋軸方向</t>
  </si>
  <si>
    <t>直角方向</t>
  </si>
  <si>
    <t>平面曲線</t>
  </si>
  <si>
    <t>設計図</t>
  </si>
  <si>
    <t>衝突時</t>
  </si>
  <si>
    <t>①</t>
  </si>
  <si>
    <t>合成応力度</t>
  </si>
  <si>
    <t>上　縁</t>
  </si>
  <si>
    <t>下　縁</t>
  </si>
  <si>
    <t>③</t>
  </si>
  <si>
    <t>④</t>
  </si>
  <si>
    <t>①</t>
  </si>
  <si>
    <t>軸方向</t>
  </si>
  <si>
    <t>直角方向鉄筋</t>
  </si>
  <si>
    <t>上縁</t>
  </si>
  <si>
    <t>下縁</t>
  </si>
  <si>
    <t>設計荷重時</t>
  </si>
  <si>
    <t>②</t>
  </si>
  <si>
    <t>緊張時</t>
  </si>
  <si>
    <t>σpe=</t>
  </si>
  <si>
    <r>
      <t xml:space="preserve"> </t>
    </r>
    <r>
      <rPr>
        <sz val="11"/>
        <rFont val="ＭＳ Ｐゴシック"/>
        <family val="3"/>
      </rPr>
      <t xml:space="preserve">   </t>
    </r>
    <r>
      <rPr>
        <sz val="11"/>
        <rFont val="ＭＳ Ｐゴシック"/>
        <family val="3"/>
      </rPr>
      <t>②床版の設計</t>
    </r>
  </si>
  <si>
    <t>床版　鉄筋配置図・PC鋼材配置図</t>
  </si>
  <si>
    <t>－</t>
  </si>
  <si>
    <t>主桁自重</t>
  </si>
  <si>
    <t>場所打ちコンクリート</t>
  </si>
  <si>
    <t>最大</t>
  </si>
  <si>
    <t>最小</t>
  </si>
  <si>
    <t>応力度照査決定主桁番号</t>
  </si>
  <si>
    <t>舗装</t>
  </si>
  <si>
    <t>雪</t>
  </si>
  <si>
    <t>合計</t>
  </si>
  <si>
    <t>支間長</t>
  </si>
  <si>
    <t>桁上縁</t>
  </si>
  <si>
    <t>桁下縁</t>
  </si>
  <si>
    <t>橋面荷重</t>
  </si>
  <si>
    <t>　プレストレス導入直後</t>
  </si>
  <si>
    <t>　死荷重作用時</t>
  </si>
  <si>
    <t>導入直後　　　</t>
  </si>
  <si>
    <t>有効プレストレス　　</t>
  </si>
  <si>
    <t>プレス
トレス</t>
  </si>
  <si>
    <t>曲げ
応力度</t>
  </si>
  <si>
    <t>　設計荷重
作用時</t>
  </si>
  <si>
    <t>合成
応力度</t>
  </si>
  <si>
    <t>ＰＣ鋼材</t>
  </si>
  <si>
    <t>曲げ破壊安全度</t>
  </si>
  <si>
    <t>設計計算書</t>
  </si>
  <si>
    <t>許容値</t>
  </si>
  <si>
    <t>斜引張応力度</t>
  </si>
  <si>
    <t>終局荷重時</t>
  </si>
  <si>
    <t>中　間　横　桁</t>
  </si>
  <si>
    <t>軸力に対する有効幅　：Ｂｎ</t>
  </si>
  <si>
    <t>有効断面及びＰＣ鋼材位置図</t>
  </si>
  <si>
    <t>ＰＣ鋼材配置位置表</t>
  </si>
  <si>
    <t>1段目</t>
  </si>
  <si>
    <t>2段目</t>
  </si>
  <si>
    <t>3段目</t>
  </si>
  <si>
    <t>断面緒元</t>
  </si>
  <si>
    <t>断面力</t>
  </si>
  <si>
    <t>死荷重</t>
  </si>
  <si>
    <t>曲げモーメント照査</t>
  </si>
  <si>
    <t>直応力度</t>
  </si>
  <si>
    <t>上縁</t>
  </si>
  <si>
    <t>死　荷　重</t>
  </si>
  <si>
    <t>最　大</t>
  </si>
  <si>
    <t>最　小</t>
  </si>
  <si>
    <t>曲げ破壊安全度　　Ｆ＝Ｍｕ／Ｍｄ</t>
  </si>
  <si>
    <t>せん断力照査</t>
  </si>
  <si>
    <t>落橋防止構造</t>
  </si>
  <si>
    <t>変位制限構造</t>
  </si>
  <si>
    <t>寸法・抵抗断面図</t>
  </si>
  <si>
    <t>外縁</t>
  </si>
  <si>
    <t>内縁</t>
  </si>
  <si>
    <t>本数</t>
  </si>
  <si>
    <t>作用せん断力　Ｓ（ｋＮ）</t>
  </si>
  <si>
    <t>単位：ｋN</t>
  </si>
  <si>
    <t>反力</t>
  </si>
  <si>
    <t>⑧　支　　　　　　　　　　　　　　　承　　　</t>
  </si>
  <si>
    <t>移動量</t>
  </si>
  <si>
    <t>常時設計移動量</t>
  </si>
  <si>
    <t>mm</t>
  </si>
  <si>
    <t>―</t>
  </si>
  <si>
    <t>地震時移動量</t>
  </si>
  <si>
    <t>mm</t>
  </si>
  <si>
    <t>常時鉛直反力</t>
  </si>
  <si>
    <t>死荷重</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</si>
  <si>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</si>
  <si>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</si>
  <si>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</si>
  <si>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</si>
  <si>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</si>
  <si>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</si>
  <si>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</si>
  <si>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</si>
  <si>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</si>
  <si>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</si>
  <si>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</si>
  <si>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</si>
  <si>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</si>
  <si>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</si>
  <si>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</si>
  <si>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</si>
  <si>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</si>
  <si>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</si>
  <si>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</si>
  <si>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</si>
  <si>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</si>
  <si>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</si>
  <si>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</si>
  <si>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t>≦</t>
  </si>
  <si>
    <t>最小圧縮応力度</t>
  </si>
  <si>
    <t>座屈安全性</t>
  </si>
  <si>
    <t>常時</t>
  </si>
  <si>
    <t>地震時</t>
  </si>
  <si>
    <t>引張応力度</t>
  </si>
  <si>
    <t>内部鋼板引張応力度</t>
  </si>
  <si>
    <t>σs≦σsa</t>
  </si>
  <si>
    <t>≦</t>
  </si>
  <si>
    <t>変位追随</t>
  </si>
  <si>
    <t>せん断歪み</t>
  </si>
  <si>
    <t>回転機能</t>
  </si>
  <si>
    <t>δr≦δc/fv</t>
  </si>
  <si>
    <t>局部せん断歪み</t>
  </si>
  <si>
    <t>γt≦γta</t>
  </si>
  <si>
    <t>≦</t>
  </si>
  <si>
    <t>材質</t>
  </si>
  <si>
    <t>径</t>
  </si>
  <si>
    <t>φ</t>
  </si>
  <si>
    <t>mm</t>
  </si>
  <si>
    <t>本</t>
  </si>
  <si>
    <t>埋込み長</t>
  </si>
  <si>
    <t>L</t>
  </si>
  <si>
    <t>mm</t>
  </si>
  <si>
    <t>せん断応力度</t>
  </si>
  <si>
    <t>τh≦τha</t>
  </si>
  <si>
    <t>≦</t>
  </si>
  <si>
    <t>―</t>
  </si>
  <si>
    <t>付着応力度</t>
  </si>
  <si>
    <t>τo≦τoa</t>
  </si>
  <si>
    <t>≦</t>
  </si>
  <si>
    <t>―</t>
  </si>
  <si>
    <t>落橋防止システム</t>
  </si>
  <si>
    <t>桁かかり長</t>
  </si>
  <si>
    <t>設計計算</t>
  </si>
  <si>
    <t>縁　端　長</t>
  </si>
  <si>
    <t>構造形式</t>
  </si>
  <si>
    <t>ＰＣケーブル本数(支点当り）　ｎ</t>
  </si>
  <si>
    <t>１本当り耐力　　Ｐａ　（ｋN)　</t>
  </si>
  <si>
    <t>支点当り許容耐力　　n・Ｐａ（ｋN)</t>
  </si>
  <si>
    <t>―</t>
  </si>
  <si>
    <t>アンカーバー本数（支点当り）Ｎ</t>
  </si>
  <si>
    <t>１本当りせん断耐力　　Ｓａ</t>
  </si>
  <si>
    <t>支点当り許容せん断耐力　Ｎ・Ｓａ</t>
  </si>
  <si>
    <t>形式</t>
  </si>
  <si>
    <t>照査結果一覧表</t>
  </si>
  <si>
    <t>曲げ合成応力</t>
  </si>
  <si>
    <t>桁高＝</t>
  </si>
  <si>
    <t>せん断照査</t>
  </si>
  <si>
    <t>注）</t>
  </si>
  <si>
    <t>解析方法</t>
  </si>
  <si>
    <t>使用ソフト名</t>
  </si>
  <si>
    <t>横桁外縁</t>
  </si>
  <si>
    <t>横桁内縁</t>
  </si>
  <si>
    <t>応力度照査主桁番号</t>
  </si>
  <si>
    <t>合成応力度σｃ</t>
  </si>
  <si>
    <t>鋼材</t>
  </si>
  <si>
    <t>床版・横桁</t>
  </si>
  <si>
    <t>コンクリート</t>
  </si>
  <si>
    <t>曲げ照査</t>
  </si>
  <si>
    <t>適用示方書等</t>
  </si>
  <si>
    <t>支承タイプ</t>
  </si>
  <si>
    <t>支承形式</t>
  </si>
  <si>
    <t>死荷重時　</t>
  </si>
  <si>
    <t>設計荷重時　</t>
  </si>
  <si>
    <t>平均せん断応力度</t>
  </si>
  <si>
    <t>鉄筋材質</t>
  </si>
  <si>
    <t>横断勾配</t>
  </si>
  <si>
    <t>使用プログラム</t>
  </si>
  <si>
    <t>プログラム名</t>
  </si>
  <si>
    <t>開発会社</t>
  </si>
  <si>
    <t>適用示方書</t>
  </si>
  <si>
    <t>－</t>
  </si>
  <si>
    <t>温度差</t>
  </si>
  <si>
    <t>　温度差時</t>
  </si>
  <si>
    <t>連結PC鋼材</t>
  </si>
  <si>
    <t>抵抗幅:ｈ2＝</t>
  </si>
  <si>
    <t>横桁高：h1＝</t>
  </si>
  <si>
    <t>φ＝</t>
  </si>
  <si>
    <t>横締めPC鋼材</t>
  </si>
  <si>
    <t>ｂｗ＝</t>
  </si>
  <si>
    <t>(1支承線当り）</t>
  </si>
  <si>
    <t>荷重図</t>
  </si>
  <si>
    <t>H=</t>
  </si>
  <si>
    <t>設計計算書・設計図との整合</t>
  </si>
  <si>
    <t>A2</t>
  </si>
  <si>
    <t>A1</t>
  </si>
  <si>
    <t>H ..～H . .</t>
  </si>
  <si>
    <t>種の橋</t>
  </si>
  <si>
    <t>Ａ＝～ R=m</t>
  </si>
  <si>
    <t>%</t>
  </si>
  <si>
    <t>° ´ ″</t>
  </si>
  <si>
    <t>mm（　  　）</t>
  </si>
  <si>
    <t>ｋｈ＝</t>
  </si>
  <si>
    <t>ｋＮ（H= ｍ）</t>
  </si>
  <si>
    <t>分散</t>
  </si>
  <si>
    <t>橋梁名</t>
  </si>
  <si>
    <r>
      <t>単位：Ｎ/mm</t>
    </r>
    <r>
      <rPr>
        <vertAlign val="superscript"/>
        <sz val="8"/>
        <rFont val="ＭＳ Ｐ明朝"/>
        <family val="1"/>
      </rPr>
      <t>2</t>
    </r>
  </si>
  <si>
    <t>照査のチェックポイントボックス</t>
  </si>
  <si>
    <r>
      <t>（N/mm</t>
    </r>
    <r>
      <rPr>
        <vertAlign val="superscript"/>
        <sz val="10"/>
        <rFont val="ＭＳ Ｐ明朝"/>
        <family val="1"/>
      </rPr>
      <t>2</t>
    </r>
    <r>
      <rPr>
        <sz val="10"/>
        <rFont val="ＭＳ Ｐ明朝"/>
        <family val="1"/>
      </rPr>
      <t>)</t>
    </r>
  </si>
  <si>
    <t>主桁のウエブ厚（m）</t>
  </si>
  <si>
    <t>有効高（m）</t>
  </si>
  <si>
    <r>
      <t>平均せん断応力度(N/mm</t>
    </r>
    <r>
      <rPr>
        <vertAlign val="superscript"/>
        <sz val="10"/>
        <rFont val="ＭＳ Ｐ明朝"/>
        <family val="1"/>
      </rPr>
      <t>2</t>
    </r>
    <r>
      <rPr>
        <sz val="10"/>
        <rFont val="ＭＳ Ｐ明朝"/>
        <family val="1"/>
      </rPr>
      <t>）</t>
    </r>
  </si>
  <si>
    <t>終局荷重作用時</t>
  </si>
  <si>
    <t>最小鉄筋量</t>
  </si>
  <si>
    <t>必要鉄筋量</t>
  </si>
  <si>
    <t>配置鉄筋</t>
  </si>
  <si>
    <t>（ｍ）</t>
  </si>
  <si>
    <t>曲げ有効幅：Ｂｍ</t>
  </si>
  <si>
    <t>Ｌ１（m）</t>
  </si>
  <si>
    <t>Ｌ１</t>
  </si>
  <si>
    <t>ｂｗｃ</t>
  </si>
  <si>
    <t>ページ</t>
  </si>
  <si>
    <t>－</t>
  </si>
  <si>
    <t>－</t>
  </si>
  <si>
    <t>σca</t>
  </si>
  <si>
    <r>
      <t>斜引張応力度　（N/mm</t>
    </r>
    <r>
      <rPr>
        <vertAlign val="superscript"/>
        <sz val="10"/>
        <rFont val="ＭＳ Ｐ明朝"/>
        <family val="1"/>
      </rPr>
      <t>2</t>
    </r>
    <r>
      <rPr>
        <sz val="10"/>
        <rFont val="ＭＳ Ｐ明朝"/>
        <family val="1"/>
      </rPr>
      <t>）</t>
    </r>
  </si>
  <si>
    <t>ウエブ圧壊耐力　 Ｓｕｃ（ｋN)</t>
  </si>
  <si>
    <t>スターラップ配置鉄筋</t>
  </si>
  <si>
    <t>○</t>
  </si>
  <si>
    <t>適　切</t>
  </si>
  <si>
    <t>①　コメント欄が不足する場合や参考資料を添付する必要があるときは、別用紙とし</t>
  </si>
  <si>
    <t>△</t>
  </si>
  <si>
    <t>　　　てＡ－４にまとめて添付する。</t>
  </si>
  <si>
    <t>⑦中　　間　　横　　桁</t>
  </si>
  <si>
    <t>⑧端横桁</t>
  </si>
  <si>
    <r>
      <t>単位：N/mm</t>
    </r>
    <r>
      <rPr>
        <vertAlign val="superscript"/>
        <sz val="10"/>
        <rFont val="ＭＳ Ｐ明朝"/>
        <family val="1"/>
      </rPr>
      <t>2</t>
    </r>
  </si>
  <si>
    <r>
      <t>断面積　Ａｃ</t>
    </r>
    <r>
      <rPr>
        <sz val="8"/>
        <rFont val="ＭＳ Ｐ明朝"/>
        <family val="1"/>
      </rPr>
      <t>＝</t>
    </r>
    <r>
      <rPr>
        <sz val="10"/>
        <rFont val="ＭＳ Ｐ明朝"/>
        <family val="1"/>
      </rPr>
      <t>ｂｗ・ｈ2　（ｍ</t>
    </r>
    <r>
      <rPr>
        <vertAlign val="superscript"/>
        <sz val="10"/>
        <rFont val="ＭＳ Ｐ明朝"/>
        <family val="1"/>
      </rPr>
      <t>２</t>
    </r>
    <r>
      <rPr>
        <sz val="10"/>
        <rFont val="ＭＳ Ｐ明朝"/>
        <family val="1"/>
      </rPr>
      <t>）</t>
    </r>
  </si>
  <si>
    <r>
      <t>断面係数　　Ｚｃ（ｍ</t>
    </r>
    <r>
      <rPr>
        <vertAlign val="superscript"/>
        <sz val="10"/>
        <rFont val="ＭＳ Ｐ明朝"/>
        <family val="1"/>
      </rPr>
      <t>３</t>
    </r>
    <r>
      <rPr>
        <sz val="10"/>
        <rFont val="ＭＳ Ｐ明朝"/>
        <family val="1"/>
      </rPr>
      <t>）</t>
    </r>
  </si>
  <si>
    <r>
      <t>合成応力度（N/mm</t>
    </r>
    <r>
      <rPr>
        <vertAlign val="superscript"/>
        <sz val="9"/>
        <rFont val="ＭＳ Ｐ明朝"/>
        <family val="1"/>
      </rPr>
      <t>2</t>
    </r>
    <r>
      <rPr>
        <sz val="9"/>
        <rFont val="ＭＳ Ｐ明朝"/>
        <family val="1"/>
      </rPr>
      <t>）</t>
    </r>
  </si>
  <si>
    <r>
      <t>σｃ（Ｎ/mm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</si>
  <si>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</si>
  <si>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t>P　C</t>
  </si>
  <si>
    <r>
      <t>応力度（N/mm</t>
    </r>
    <r>
      <rPr>
        <vertAlign val="superscript"/>
        <sz val="10"/>
        <rFont val="ＭＳ Ｐ明朝"/>
        <family val="1"/>
      </rPr>
      <t>2</t>
    </r>
    <r>
      <rPr>
        <sz val="10"/>
        <rFont val="ＭＳ Ｐ明朝"/>
        <family val="1"/>
      </rPr>
      <t>)</t>
    </r>
  </si>
  <si>
    <r>
      <t>コンクリート応力度（Ｎ／mm</t>
    </r>
    <r>
      <rPr>
        <vertAlign val="superscript"/>
        <sz val="10"/>
        <rFont val="ＭＳ Ｐ明朝"/>
        <family val="1"/>
      </rPr>
      <t>2</t>
    </r>
    <r>
      <rPr>
        <sz val="10"/>
        <rFont val="ＭＳ Ｐ明朝"/>
        <family val="1"/>
      </rPr>
      <t>)</t>
    </r>
  </si>
  <si>
    <r>
      <t>コンクリート設計基準強度（N/mm</t>
    </r>
    <r>
      <rPr>
        <vertAlign val="superscript"/>
        <sz val="10"/>
        <rFont val="ＭＳ Ｐ明朝"/>
        <family val="1"/>
      </rPr>
      <t>2</t>
    </r>
    <r>
      <rPr>
        <sz val="10"/>
        <rFont val="ＭＳ Ｐ明朝"/>
        <family val="1"/>
      </rPr>
      <t>)</t>
    </r>
  </si>
  <si>
    <t>舗装厚
（材料名）</t>
  </si>
  <si>
    <t>バチ・拡幅等</t>
  </si>
  <si>
    <t>ページ項は代表的なページ番号を記入してください。</t>
  </si>
  <si>
    <t>プレストレス導入時の圧縮強度</t>
  </si>
  <si>
    <t>σｃ≦</t>
  </si>
  <si>
    <t>σｓ≦</t>
  </si>
  <si>
    <t>ＰＣ鋼材種別</t>
  </si>
  <si>
    <t>配置ピッチ</t>
  </si>
  <si>
    <t>軸方向鉄筋</t>
  </si>
  <si>
    <t>＠</t>
  </si>
  <si>
    <t>は寸法を記入してください。</t>
  </si>
  <si>
    <t>D</t>
  </si>
  <si>
    <t>―</t>
  </si>
  <si>
    <t>配置鉄筋量</t>
  </si>
  <si>
    <t>＠</t>
  </si>
  <si>
    <t>D</t>
  </si>
  <si>
    <t>1S19.3</t>
  </si>
  <si>
    <t>軸力に対する断面積</t>
  </si>
  <si>
    <t>曲げに対する断面積</t>
  </si>
  <si>
    <t>曲げモーメント
（kN･m）</t>
  </si>
  <si>
    <t>終局荷重時せん断力　Su（ｋN）</t>
  </si>
  <si>
    <t>有効プレストレス</t>
  </si>
  <si>
    <t>PC鋼材偏心量（ｍ）</t>
  </si>
  <si>
    <t>軸力に対する有効幅　：Ｂｎ(m)</t>
  </si>
  <si>
    <t>曲げ有効幅：Ｂｍ(m)</t>
  </si>
  <si>
    <r>
      <t>断面積(m</t>
    </r>
    <r>
      <rPr>
        <vertAlign val="superscript"/>
        <sz val="10"/>
        <rFont val="ＭＳ Ｐ明朝"/>
        <family val="1"/>
      </rPr>
      <t>2</t>
    </r>
    <r>
      <rPr>
        <sz val="10"/>
        <rFont val="ＭＳ Ｐ明朝"/>
        <family val="1"/>
      </rPr>
      <t>)</t>
    </r>
  </si>
  <si>
    <t>斜引張破壊耐力    Ｓｕｓ（kＮ）</t>
  </si>
  <si>
    <t>D</t>
  </si>
  <si>
    <t>＠</t>
  </si>
  <si>
    <t>せん断力の検証</t>
  </si>
  <si>
    <t>曲げモーメントの検証</t>
  </si>
  <si>
    <t>種別</t>
  </si>
  <si>
    <t>アンカーバーφ＝</t>
  </si>
  <si>
    <t>ｂｗ1＝</t>
  </si>
  <si>
    <t>抵抗幅：ｈ2＝</t>
  </si>
  <si>
    <t>埋込長</t>
  </si>
  <si>
    <t>設計計算書・設計図との整合（○×で記入してください。）</t>
  </si>
  <si>
    <t>≦σpea=</t>
  </si>
  <si>
    <t>Pe=</t>
  </si>
  <si>
    <t>(kN)</t>
  </si>
  <si>
    <t>有効応力度・引張力　</t>
  </si>
  <si>
    <t>曲げモーメント</t>
  </si>
  <si>
    <t xml:space="preserve"> （ｋＮ・ｍ）</t>
  </si>
  <si>
    <t>≦σca≦</t>
  </si>
  <si>
    <r>
      <t>曲げ応力度</t>
    </r>
    <r>
      <rPr>
        <sz val="10"/>
        <rFont val="ＭＳ Ｐ明朝"/>
        <family val="1"/>
      </rPr>
      <t>　</t>
    </r>
  </si>
  <si>
    <r>
      <t>引張鉄筋量（cm</t>
    </r>
    <r>
      <rPr>
        <vertAlign val="superscript"/>
        <sz val="9"/>
        <rFont val="ＭＳ Ｐ明朝"/>
        <family val="1"/>
      </rPr>
      <t>2</t>
    </r>
    <r>
      <rPr>
        <sz val="9"/>
        <rFont val="ＭＳ Ｐ明朝"/>
        <family val="1"/>
      </rPr>
      <t>/有効幅）</t>
    </r>
  </si>
  <si>
    <r>
      <t>応力度（N/mm</t>
    </r>
    <r>
      <rPr>
        <vertAlign val="superscript"/>
        <sz val="10"/>
        <rFont val="ＭＳ Ｐ明朝"/>
        <family val="1"/>
      </rPr>
      <t>2</t>
    </r>
    <r>
      <rPr>
        <sz val="10"/>
        <rFont val="ＭＳ Ｐ明朝"/>
        <family val="1"/>
      </rPr>
      <t>)</t>
    </r>
  </si>
  <si>
    <t>有効プレストレス(N/mm2)</t>
  </si>
  <si>
    <t>斜引張破壊耐力Ｓｕｓ＝Ｓｃ＋Ｓｓ（ｋＮ）</t>
  </si>
  <si>
    <t>押抜せん断抵抗力Ｓｒ＝1.5τpa・Ac(kN)</t>
  </si>
  <si>
    <t>主桁と横桁のずれ抵抗力Ｒ＝As･γsa+μ･Pe</t>
  </si>
  <si>
    <t>D</t>
  </si>
  <si>
    <t>×</t>
  </si>
  <si>
    <t>せん断耐力検証</t>
  </si>
  <si>
    <t>記入欄・判定欄で記入が該当しない項には　―　又は「該当なし」を記入してください。</t>
  </si>
  <si>
    <t>橋長(m)</t>
  </si>
  <si>
    <t>桁長(m)</t>
  </si>
  <si>
    <t>支間長(m)</t>
  </si>
  <si>
    <t>有効幅員(m)</t>
  </si>
  <si>
    <r>
      <t>断面積 Ac=bw・h１(m</t>
    </r>
    <r>
      <rPr>
        <vertAlign val="superscript"/>
        <sz val="10"/>
        <rFont val="ＭＳ Ｐ明朝"/>
        <family val="1"/>
      </rPr>
      <t>2</t>
    </r>
    <r>
      <rPr>
        <sz val="10"/>
        <rFont val="ＭＳ Ｐ明朝"/>
        <family val="1"/>
      </rPr>
      <t>)　　</t>
    </r>
  </si>
  <si>
    <t>応力度</t>
  </si>
  <si>
    <t>　死荷重
作用時</t>
  </si>
  <si>
    <t>≦σc≦</t>
  </si>
  <si>
    <t>PC鋼材</t>
  </si>
  <si>
    <t>許容値・標準値</t>
  </si>
  <si>
    <t>合成応力度</t>
  </si>
  <si>
    <t>安全度</t>
  </si>
  <si>
    <t>F=Mu/Md≧1.0</t>
  </si>
  <si>
    <t>σⅠ≧σⅠa=</t>
  </si>
  <si>
    <r>
      <t>σ</t>
    </r>
    <r>
      <rPr>
        <sz val="8"/>
        <rFont val="ＭＳ Ｐ明朝"/>
        <family val="1"/>
      </rPr>
      <t>Ⅰ</t>
    </r>
    <r>
      <rPr>
        <sz val="10"/>
        <rFont val="ＭＳ Ｐ明朝"/>
        <family val="1"/>
      </rPr>
      <t>≧σ</t>
    </r>
    <r>
      <rPr>
        <sz val="8"/>
        <rFont val="ＭＳ Ｐ明朝"/>
        <family val="1"/>
      </rPr>
      <t>Ⅰ</t>
    </r>
    <r>
      <rPr>
        <sz val="10"/>
        <rFont val="ＭＳ Ｐ明朝"/>
        <family val="1"/>
      </rPr>
      <t>a=</t>
    </r>
  </si>
  <si>
    <t>ウエブ圧壊
耐力(kN）</t>
  </si>
  <si>
    <r>
      <t>σ</t>
    </r>
    <r>
      <rPr>
        <sz val="8"/>
        <rFont val="ＭＳ Ｐ明朝"/>
        <family val="1"/>
      </rPr>
      <t>Ⅰ</t>
    </r>
  </si>
  <si>
    <r>
      <t>σ</t>
    </r>
    <r>
      <rPr>
        <sz val="9"/>
        <rFont val="ＭＳ Ｐ明朝"/>
        <family val="1"/>
      </rPr>
      <t>Ⅰ</t>
    </r>
  </si>
  <si>
    <t>Suc≧Sh</t>
  </si>
  <si>
    <t>圧縮壊壊耐力　Suc</t>
  </si>
  <si>
    <t>終局時せん断力　Sh</t>
  </si>
  <si>
    <t>―</t>
  </si>
  <si>
    <t>配置鉄筋量≧
必要・最小鉄筋量</t>
  </si>
  <si>
    <t>配置鉄筋量≧
必要鉄筋量</t>
  </si>
  <si>
    <t>せん断力に対する検証</t>
  </si>
  <si>
    <t>Ｆ＝　　</t>
  </si>
  <si>
    <t>―</t>
  </si>
  <si>
    <r>
      <t>斜引張鉄筋
（cm</t>
    </r>
    <r>
      <rPr>
        <vertAlign val="superscript"/>
        <sz val="10"/>
        <rFont val="ＭＳ Ｐ明朝"/>
        <family val="1"/>
      </rPr>
      <t>2</t>
    </r>
    <r>
      <rPr>
        <sz val="10"/>
        <rFont val="ＭＳ Ｐ明朝"/>
        <family val="1"/>
      </rPr>
      <t>/m）</t>
    </r>
  </si>
  <si>
    <r>
      <t>許容応力度（n/mm</t>
    </r>
    <r>
      <rPr>
        <vertAlign val="superscript"/>
        <sz val="9"/>
        <rFont val="ＭＳ Ｐ明朝"/>
        <family val="1"/>
      </rPr>
      <t>2</t>
    </r>
    <r>
      <rPr>
        <sz val="9"/>
        <rFont val="ＭＳ Ｐ明朝"/>
        <family val="1"/>
      </rPr>
      <t>)</t>
    </r>
  </si>
  <si>
    <t>連結ＰＣ鋼材方式</t>
  </si>
  <si>
    <t>アンカーバー方式</t>
  </si>
  <si>
    <t>σc</t>
  </si>
  <si>
    <t>σs</t>
  </si>
  <si>
    <t>衝突荷重時</t>
  </si>
  <si>
    <t>PC部材</t>
  </si>
  <si>
    <t>RC部材</t>
  </si>
  <si>
    <t>設計
図</t>
  </si>
  <si>
    <t>@</t>
  </si>
  <si>
    <r>
      <t>鉄筋量
(㎝</t>
    </r>
    <r>
      <rPr>
        <vertAlign val="superscript"/>
        <sz val="10"/>
        <rFont val="ＭＳ Ｐ明朝"/>
        <family val="1"/>
      </rPr>
      <t>2</t>
    </r>
    <r>
      <rPr>
        <sz val="10"/>
        <rFont val="ＭＳ Ｐ明朝"/>
        <family val="1"/>
      </rPr>
      <t>/m)</t>
    </r>
  </si>
  <si>
    <t>必要鉄筋</t>
  </si>
  <si>
    <t>PC鋼材
配置</t>
  </si>
  <si>
    <t>呼び名</t>
  </si>
  <si>
    <t>計算書</t>
  </si>
  <si>
    <t>σpia=</t>
  </si>
  <si>
    <t>σpia=</t>
  </si>
  <si>
    <t>σpi=</t>
  </si>
  <si>
    <t>RC部材曲げ応力度</t>
  </si>
  <si>
    <t>PC部材合成応力度</t>
  </si>
  <si>
    <t>PC鋼材配置・PC鋼材応力度</t>
  </si>
  <si>
    <t>軸方向応力度・鉄筋配置</t>
  </si>
  <si>
    <t>鉄筋配置</t>
  </si>
  <si>
    <t>下段　軸方向鉄筋：</t>
  </si>
  <si>
    <t>※必要な場合記入してください。</t>
  </si>
  <si>
    <t>曲げ</t>
  </si>
  <si>
    <t>破壊</t>
  </si>
  <si>
    <r>
      <t>N/mm</t>
    </r>
    <r>
      <rPr>
        <vertAlign val="superscript"/>
        <sz val="10"/>
        <rFont val="ＭＳ Ｐ明朝"/>
        <family val="1"/>
      </rPr>
      <t>2</t>
    </r>
  </si>
  <si>
    <t>偏心量（m)</t>
  </si>
  <si>
    <t>設計荷重作用時</t>
  </si>
  <si>
    <t>温度差時</t>
  </si>
  <si>
    <t>終局時せん断力Sh(kN)</t>
  </si>
  <si>
    <t>ウエブ圧壊耐力(kN）</t>
  </si>
  <si>
    <t>D</t>
  </si>
  <si>
    <t>＠</t>
  </si>
  <si>
    <t>軸方向鉄筋　下段</t>
  </si>
  <si>
    <t>配置ピッチ</t>
  </si>
  <si>
    <t>中間横桁</t>
  </si>
  <si>
    <t>ゴム全厚</t>
  </si>
  <si>
    <t>はケーブル曲上げ始点位置を想定しています。</t>
  </si>
  <si>
    <t>せん断設計断面（支点よりh/2）のせん断力を記入してください。</t>
  </si>
  <si>
    <t>橋長(m)</t>
  </si>
  <si>
    <t>主桁間隔(m)</t>
  </si>
  <si>
    <t>桁高(m)</t>
  </si>
  <si>
    <t>桁かかり長
(m)</t>
  </si>
  <si>
    <t>縁端長
(m)</t>
  </si>
  <si>
    <t xml:space="preserve">SE </t>
  </si>
  <si>
    <t xml:space="preserve">SEM </t>
  </si>
  <si>
    <t xml:space="preserve">S </t>
  </si>
  <si>
    <t xml:space="preserve">Sa </t>
  </si>
  <si>
    <t>設計水平力(kN）</t>
  </si>
  <si>
    <t>許容耐力(kN）</t>
  </si>
  <si>
    <t>風荷重時</t>
  </si>
  <si>
    <r>
      <t>PC鋼材応力度
(N/mm</t>
    </r>
    <r>
      <rPr>
        <vertAlign val="superscript"/>
        <sz val="9"/>
        <rFont val="ＭＳ Ｐ明朝"/>
        <family val="1"/>
      </rPr>
      <t>2</t>
    </r>
    <r>
      <rPr>
        <sz val="9"/>
        <rFont val="ＭＳ Ｐ明朝"/>
        <family val="1"/>
      </rPr>
      <t>)</t>
    </r>
  </si>
  <si>
    <t>ピッチ
＠</t>
  </si>
  <si>
    <t>―</t>
  </si>
  <si>
    <t>―</t>
  </si>
  <si>
    <t>JIS桁番号</t>
  </si>
  <si>
    <t>1.080m以内</t>
  </si>
  <si>
    <t>適用支間長18～24ｍ</t>
  </si>
  <si>
    <t>90～70度</t>
  </si>
  <si>
    <t>クリープ係数</t>
  </si>
  <si>
    <t>横桁及び床版</t>
  </si>
  <si>
    <t>乾燥収縮度</t>
  </si>
  <si>
    <t>ヤング係数</t>
  </si>
  <si>
    <t>プレストレス導入直後</t>
  </si>
  <si>
    <t>場所打ち</t>
  </si>
  <si>
    <t>プレストレス導入時まで</t>
  </si>
  <si>
    <t>高温養生の影響</t>
  </si>
  <si>
    <t>プレストレス導入後</t>
  </si>
  <si>
    <t>主桁の断面力</t>
  </si>
  <si>
    <t>桁自重</t>
  </si>
  <si>
    <t>橋面荷重</t>
  </si>
  <si>
    <t>死荷重合計</t>
  </si>
  <si>
    <t>雪荷重</t>
  </si>
  <si>
    <t>材料の設計諸数値</t>
  </si>
  <si>
    <t>主桁のデータ</t>
  </si>
  <si>
    <t>解析方法(荷重分配）</t>
  </si>
  <si>
    <t>JIS※</t>
  </si>
  <si>
    <t>BG18～BG24,AG18～AG24</t>
  </si>
  <si>
    <t>2.6（早強ポルトランドセメント）</t>
  </si>
  <si>
    <r>
      <t>20×10</t>
    </r>
    <r>
      <rPr>
        <vertAlign val="superscript"/>
        <sz val="10"/>
        <rFont val="ＭＳ Ｐ明朝"/>
        <family val="1"/>
      </rPr>
      <t>-5</t>
    </r>
  </si>
  <si>
    <r>
      <t>3.3×10</t>
    </r>
    <r>
      <rPr>
        <vertAlign val="superscript"/>
        <sz val="10"/>
        <rFont val="ＭＳ Ｐ明朝"/>
        <family val="1"/>
      </rPr>
      <t>4</t>
    </r>
  </si>
  <si>
    <r>
      <t>2.95×10</t>
    </r>
    <r>
      <rPr>
        <vertAlign val="superscript"/>
        <sz val="10"/>
        <rFont val="ＭＳ Ｐ明朝"/>
        <family val="1"/>
      </rPr>
      <t>4</t>
    </r>
  </si>
  <si>
    <r>
      <t>2.8×10</t>
    </r>
    <r>
      <rPr>
        <vertAlign val="superscript"/>
        <sz val="10"/>
        <rFont val="ＭＳ Ｐ明朝"/>
        <family val="1"/>
      </rPr>
      <t>4</t>
    </r>
  </si>
  <si>
    <t>横方向</t>
  </si>
  <si>
    <t>1.5（PC鋼より線）</t>
  </si>
  <si>
    <t>格子構造解析</t>
  </si>
  <si>
    <t>―</t>
  </si>
  <si>
    <t>せん断力
(kN）</t>
  </si>
  <si>
    <r>
      <t>PC鋼材の初期導入応力度(N/mm</t>
    </r>
    <r>
      <rPr>
        <vertAlign val="superscript"/>
        <sz val="10"/>
        <rFont val="ＭＳ Ｐ明朝"/>
        <family val="1"/>
      </rPr>
      <t>2</t>
    </r>
    <r>
      <rPr>
        <sz val="10"/>
        <rFont val="ＭＳ Ｐ明朝"/>
        <family val="1"/>
      </rPr>
      <t>）</t>
    </r>
  </si>
  <si>
    <t>③⑤断面力の算出・主桁の設計</t>
  </si>
  <si>
    <t>主桁のデータ･材料の設計諸数値・主桁の断面力</t>
  </si>
  <si>
    <r>
      <t>②</t>
    </r>
    <r>
      <rPr>
        <sz val="10"/>
        <rFont val="ＭＳ Ｐ明朝"/>
        <family val="1"/>
      </rPr>
      <t>はケーブルベンドアップ始点を想定しています。</t>
    </r>
  </si>
  <si>
    <t>設計荷重時※</t>
  </si>
  <si>
    <t>①</t>
  </si>
  <si>
    <t>PC鋼材配置が明確な桁中央断面図（設計図）、②使用したJIS桁番号の中央断面図を添付してください。</t>
  </si>
  <si>
    <t>主桁本数（本）</t>
  </si>
  <si>
    <t>桁高(m)</t>
  </si>
  <si>
    <t>リラク
セーション（％）</t>
  </si>
  <si>
    <t>導入直後（長方形断面）</t>
  </si>
  <si>
    <t>設計
荷重時</t>
  </si>
  <si>
    <t>場所打部</t>
  </si>
  <si>
    <t>引張強度</t>
  </si>
  <si>
    <t>降伏点応力度</t>
  </si>
  <si>
    <t>許容引張
応力度</t>
  </si>
  <si>
    <t>※床版・横桁は引張応力度を発生させない</t>
  </si>
  <si>
    <t>許容曲げ
引張応力度</t>
  </si>
  <si>
    <t>許容曲げ
圧縮応力度</t>
  </si>
  <si>
    <t>許容
斜引張応力度</t>
  </si>
  <si>
    <t>横桁・床版</t>
  </si>
  <si>
    <t>衝突･地震時の基本値</t>
  </si>
  <si>
    <t>許容引
張応力度</t>
  </si>
  <si>
    <t>①材料強度・許容応力度</t>
  </si>
  <si>
    <t>橋　面　荷　重</t>
  </si>
  <si>
    <t>　荷重図</t>
  </si>
  <si>
    <t>単位：ｍ</t>
  </si>
  <si>
    <t>総幅員：</t>
  </si>
  <si>
    <t>有効幅員：</t>
  </si>
  <si>
    <t>Ｂ１＝</t>
  </si>
  <si>
    <t>③断面力の算出（橋面荷重）</t>
  </si>
  <si>
    <t>B2=</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</si>
  <si>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</si>
  <si>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</si>
  <si>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</si>
  <si>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</si>
  <si>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</si>
  <si>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</si>
  <si>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</si>
  <si>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</si>
  <si>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</si>
  <si>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</si>
  <si>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</si>
  <si>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</si>
  <si>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</si>
  <si>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</si>
  <si>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</si>
  <si>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</si>
  <si>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</si>
  <si>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</si>
  <si>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</si>
  <si>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t>ｈ３</t>
  </si>
  <si>
    <t>ｈ１</t>
  </si>
  <si>
    <t>ｈ４</t>
  </si>
  <si>
    <t>ｈ２</t>
  </si>
  <si>
    <t>※均しコンクリートを換算し、
加算してください。</t>
  </si>
  <si>
    <r>
      <t>平均厚</t>
    </r>
    <r>
      <rPr>
        <b/>
        <sz val="10"/>
        <rFont val="ＭＳ Ｐ明朝"/>
        <family val="1"/>
      </rPr>
      <t>ｈ３４</t>
    </r>
  </si>
  <si>
    <r>
      <t>平均厚</t>
    </r>
    <r>
      <rPr>
        <b/>
        <sz val="10"/>
        <rFont val="ＭＳ Ｐ明朝"/>
        <family val="1"/>
      </rPr>
      <t>ｈ１２※</t>
    </r>
  </si>
  <si>
    <t>橋面荷重強度・反力検証</t>
  </si>
  <si>
    <t>荷重強度　ｗｄ（ｋＮ/ｍ）</t>
  </si>
  <si>
    <t>載荷長（桁長）</t>
  </si>
  <si>
    <t>Ｌ（ｍ）</t>
  </si>
  <si>
    <t>頁</t>
  </si>
  <si>
    <t>(wd×t1×B2)　</t>
  </si>
  <si>
    <t>(ｗd×h12×B1)　　</t>
  </si>
  <si>
    <t>(ｗd×ｈ34×B2)</t>
  </si>
  <si>
    <t>遮音壁
(落下物防止柵）</t>
  </si>
  <si>
    <t>ｐ１</t>
  </si>
  <si>
    <t>―</t>
  </si>
  <si>
    <t>ｐ２</t>
  </si>
  <si>
    <t>高欄</t>
  </si>
  <si>
    <t>ｐ３</t>
  </si>
  <si>
    <t>ｐ4</t>
  </si>
  <si>
    <t>地覆</t>
  </si>
  <si>
    <t>ｐ５</t>
  </si>
  <si>
    <t>ｐ６</t>
  </si>
  <si>
    <t>縁石</t>
  </si>
  <si>
    <t>ｐ7</t>
  </si>
  <si>
    <t>添加物</t>
  </si>
  <si>
    <t>ｐ８</t>
  </si>
  <si>
    <r>
      <t>(ｗｓ</t>
    </r>
    <r>
      <rPr>
        <sz val="10"/>
        <rFont val="ＭＳ Ｐ明朝"/>
        <family val="1"/>
      </rPr>
      <t>×B)</t>
    </r>
  </si>
  <si>
    <t>Σｗｄ＝</t>
  </si>
  <si>
    <t>―</t>
  </si>
  <si>
    <t>－</t>
  </si>
  <si>
    <t xml:space="preserve">    ①と②の反力検証（○×を記入してください。）</t>
  </si>
  <si>
    <t>○</t>
  </si>
  <si>
    <t>(橋面荷重）</t>
  </si>
  <si>
    <t>-1.8</t>
  </si>
  <si>
    <t>-1.2</t>
  </si>
  <si>
    <t>－2.3</t>
  </si>
  <si>
    <t>記号・径</t>
  </si>
  <si>
    <t>SWPR7B15.2</t>
  </si>
  <si>
    <t>-0.8</t>
  </si>
  <si>
    <t>-1.7</t>
  </si>
  <si>
    <t>SD295A</t>
  </si>
  <si>
    <t>複数枚にページがわたる場合は～により表現してください。</t>
  </si>
  <si>
    <t>⑤主桁の設計（合成応力度・曲げ破壊安全度）</t>
  </si>
  <si>
    <t>⑤主桁の設計（せん断力照査）</t>
  </si>
  <si>
    <t>引張応力度は負号を付けてください。</t>
  </si>
  <si>
    <t>注）　計算（書）・設図（設計図の略記）の項にはそれぞれ該当する事項が正常に実施されている場合は○、反対の場合は×、一部が誤り又は検討を要する場合等は△を記入してください。</t>
  </si>
  <si>
    <t>①R=Σ0.5*wd
×L（kN)</t>
  </si>
  <si>
    <t>R=0.5*Σwd×L＝</t>
  </si>
  <si>
    <r>
      <t>軸方向鉄筋（cm</t>
    </r>
    <r>
      <rPr>
        <vertAlign val="superscript"/>
        <sz val="8"/>
        <rFont val="ＭＳ Ｐ明朝"/>
        <family val="1"/>
      </rPr>
      <t>2</t>
    </r>
    <r>
      <rPr>
        <sz val="8"/>
        <rFont val="ＭＳ Ｐ明朝"/>
        <family val="1"/>
      </rPr>
      <t>）
又はPC鋼材
（下縁）</t>
    </r>
  </si>
  <si>
    <t>900～1300mｍ</t>
  </si>
  <si>
    <t>支承条件の選定（○を付けてください）</t>
  </si>
  <si>
    <t>A1支点</t>
  </si>
  <si>
    <t>A2支点</t>
  </si>
  <si>
    <t>ページ</t>
  </si>
  <si>
    <t>支 承 タ イ プ（A　or　B)</t>
  </si>
  <si>
    <t>支  承  形  式（ゴム・鋼等）</t>
  </si>
  <si>
    <t>Rd</t>
  </si>
  <si>
    <t>kN</t>
  </si>
  <si>
    <t>⑦　支承</t>
  </si>
  <si>
    <t>σmax≦σcra</t>
  </si>
  <si>
    <t>≦</t>
  </si>
  <si>
    <t>γs≦γsa</t>
  </si>
  <si>
    <t>％</t>
  </si>
  <si>
    <t>アンカーボルト</t>
  </si>
  <si>
    <t>n</t>
  </si>
  <si>
    <t>⑧　落橋防止システム</t>
  </si>
  <si>
    <t>設計フロー図</t>
  </si>
  <si>
    <r>
      <t>斜引張応力度
 (N/mm</t>
    </r>
    <r>
      <rPr>
        <vertAlign val="superscript"/>
        <sz val="9"/>
        <rFont val="ＭＳ Ｐ明朝"/>
        <family val="1"/>
      </rPr>
      <t>2</t>
    </r>
    <r>
      <rPr>
        <sz val="9"/>
        <rFont val="ＭＳ Ｐ明朝"/>
        <family val="1"/>
      </rPr>
      <t>)</t>
    </r>
  </si>
  <si>
    <t>②設計計算書の橋面荷重反力　Rd</t>
  </si>
  <si>
    <t>【ＰＣ上部工　PC単純プレテンションT桁橋 １／１1】</t>
  </si>
  <si>
    <t>【ＰＣ上部工　PC単純プレテンションT桁橋 2／１1】</t>
  </si>
  <si>
    <t>【ＰＣ上部工　PC単純プレテンションT桁橋 3／１1】</t>
  </si>
  <si>
    <t>【ＰＣ上部工　PC単純プレテンションT桁橋 4／１1】</t>
  </si>
  <si>
    <t>【ＰＣ上部工　PC単純プレテンションT桁橋 5／１1】</t>
  </si>
  <si>
    <t>【ＰＣ上部工　PC単純プレテンションT桁橋 6／１1】</t>
  </si>
  <si>
    <t>【ＰＣ上部工　PC単純プレテンションT桁橋 7／１1】</t>
  </si>
  <si>
    <t>【ＰＣ上部工　PC単純プレテンションT桁橋 8／１1】</t>
  </si>
  <si>
    <t>【ＰＣ上部工　PC単純プレテンションT桁橋 10／１1】</t>
  </si>
  <si>
    <t>【ＰＣ上部工　PC単純プレテンションT桁橋 １1／11】</t>
  </si>
  <si>
    <t>連結PC鋼材方式</t>
  </si>
  <si>
    <t>【ＰＣ上部工　PC単純プレテンションT桁橋 9／１1】</t>
  </si>
  <si>
    <t>（記載不要）</t>
  </si>
  <si>
    <t>※JIS項は「設計・製造便覧推奨仕様2-1通常橋げた（PC建設業協会H16・6)」で採用している数値を記入してください。</t>
  </si>
  <si>
    <t>添架物等</t>
  </si>
  <si>
    <t>免震</t>
  </si>
  <si>
    <t>設計便覧（案）近畿地方整備局　　Ｈ24.4</t>
  </si>
  <si>
    <t>　曲げモーメント・せん断力は「設計製造便覧推奨仕様2-1通常橋げた」に記載されている標準数値と大差ないか。</t>
  </si>
  <si>
    <t>　斜角・バチ等捩じりモーメントの発生が予想される構造形状の場合、捩じりモーメントの算出及び安全性の検証を行っているか。</t>
  </si>
  <si>
    <r>
      <t>①</t>
    </r>
    <r>
      <rPr>
        <sz val="10"/>
        <rFont val="ＭＳ Ｐ明朝"/>
        <family val="1"/>
      </rPr>
      <t>(端部）※</t>
    </r>
  </si>
  <si>
    <t>コンクリート</t>
  </si>
  <si>
    <t>曲げ破壊安全度　 F≧1.0</t>
  </si>
  <si>
    <r>
      <t>①</t>
    </r>
    <r>
      <rPr>
        <sz val="10"/>
        <rFont val="ＭＳ Ｐ明朝"/>
        <family val="1"/>
      </rPr>
      <t>(一部拡幅の場合）※</t>
    </r>
  </si>
  <si>
    <t>≦σｃ≦</t>
  </si>
  <si>
    <t>④</t>
  </si>
  <si>
    <t>②</t>
  </si>
  <si>
    <t>③</t>
  </si>
  <si>
    <t>①</t>
  </si>
  <si>
    <r>
      <t>②</t>
    </r>
    <r>
      <rPr>
        <sz val="10"/>
        <rFont val="ＭＳ Ｐ明朝"/>
        <family val="1"/>
      </rPr>
      <t>断面　床版端部は2×（活荷重）に対応しているか。・・・・・・・・・・・・・・・・・・・・・・・・・・・・・・・・・・・</t>
    </r>
  </si>
  <si>
    <t>設計図にPC鋼材配置・配筋が反映されているか。・・・・・・・・・・・・・・・・・・・・・・・・・・・・・・・・・・・・・・</t>
  </si>
  <si>
    <t>　プレストレスが有効に分布していない張出し端部（上図①）でRC部材としての安全性を確認しているか。</t>
  </si>
  <si>
    <t>・・・・・・・・・・・・・・</t>
  </si>
  <si>
    <t>橋面荷重は正確に入力されているか。･･･････････････････････････････････････････････････････</t>
  </si>
  <si>
    <t>　荷重計算・載荷位置に誤りはないか。・・・・・・・・・・・・・・・・・・・・・・・・・・・・・・・・・・・・・・・・・・・・・</t>
  </si>
  <si>
    <t>・・・・・・・・・・・・・・・・・・</t>
  </si>
  <si>
    <t>・・・・・・・・・・・</t>
  </si>
  <si>
    <r>
      <t>断面番号　</t>
    </r>
    <r>
      <rPr>
        <sz val="12"/>
        <rFont val="ＭＳ Ｐ明朝"/>
        <family val="1"/>
      </rPr>
      <t>③</t>
    </r>
  </si>
  <si>
    <r>
      <t>断面番号　</t>
    </r>
    <r>
      <rPr>
        <sz val="12"/>
        <rFont val="ＭＳ Ｐ明朝"/>
        <family val="1"/>
      </rPr>
      <t>②</t>
    </r>
  </si>
  <si>
    <r>
      <t>断面番号　</t>
    </r>
    <r>
      <rPr>
        <sz val="12"/>
        <rFont val="ＭＳ Ｐ明朝"/>
        <family val="1"/>
      </rPr>
      <t>③</t>
    </r>
  </si>
  <si>
    <r>
      <t>断面番号　</t>
    </r>
    <r>
      <rPr>
        <sz val="12"/>
        <rFont val="ＭＳ Ｐ明朝"/>
        <family val="1"/>
      </rPr>
      <t>②</t>
    </r>
  </si>
  <si>
    <t>Ｆ＝≧1.0</t>
  </si>
  <si>
    <t>設計計算書で決定したＰＣ鋼材配置は設計図に反映されているか。・・・・・・・・・・・・・・・・・・・・・・・・・・・</t>
  </si>
  <si>
    <t>アンカーバーの埋め込み長は10φ以上確保しているか。･･･････････････････････････････････････</t>
  </si>
  <si>
    <r>
      <t>N/mm</t>
    </r>
    <r>
      <rPr>
        <vertAlign val="superscript"/>
        <sz val="8"/>
        <rFont val="ＪＳ明朝"/>
        <family val="1"/>
      </rPr>
      <t>2</t>
    </r>
  </si>
  <si>
    <t>⑥</t>
  </si>
  <si>
    <t>⑤</t>
  </si>
  <si>
    <r>
      <t>断面番号</t>
    </r>
    <r>
      <rPr>
        <sz val="12"/>
        <rFont val="ＭＳ Ｐ明朝"/>
        <family val="1"/>
      </rPr>
      <t>③</t>
    </r>
  </si>
  <si>
    <r>
      <t>断面番号</t>
    </r>
    <r>
      <rPr>
        <sz val="12"/>
        <rFont val="ＭＳ Ｐ明朝"/>
        <family val="1"/>
      </rPr>
      <t>②</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</si>
</sst>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000%"/>
    <numFmt numFmtId="180" formatCode="0.0000_ "/>
    <numFmt numFmtId="181" formatCode="0.000;_퐀"/>
    <numFmt numFmtId="182" formatCode="0_ "/>
    <numFmt numFmtId="183" formatCode="0.0000;_ࠀ"/>
    <numFmt numFmtId="184" formatCode="0.00000_ "/>
  </numFmts>
  <fonts count="57">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sz val="9"/>
      <name val="ＭＳ Ｐゴシック"/>
      <family val="3"/>
    </font>
    <font>
      <sz val="8"/>
      <name val="ＭＳ Ｐゴシック"/>
      <family val="3"/>
    </font>
    <font>
      <sz val="7"/>
      <name val="ＭＳ Ｐゴシック"/>
      <family val="3"/>
    </font>
    <font>
      <sz val="10"/>
      <name val="ＭＳ Ｐゴシック"/>
      <family val="3"/>
    </font>
    <font>
      <b/>
      <sz val="14"/>
      <name val="ＭＳ Ｐゴシック"/>
      <family val="3"/>
    </font>
    <font>
      <b/>
      <sz val="12"/>
      <name val="ＪＳゴシック"/>
      <family val="3"/>
    </font>
    <font>
      <sz val="10"/>
      <name val="ＪＳ明朝"/>
      <family val="1"/>
    </font>
    <font>
      <sz val="8"/>
      <name val="ＪＳゴシック"/>
      <family val="3"/>
    </font>
    <font>
      <sz val="10"/>
      <name val="ＭＳ Ｐ明朝"/>
      <family val="1"/>
    </font>
    <font>
      <sz val="10"/>
      <name val="ＪＳゴシック"/>
      <family val="3"/>
    </font>
    <font>
      <b/>
      <sz val="11"/>
      <name val="ＭＳ Ｐゴシック"/>
      <family val="3"/>
    </font>
    <font>
      <b/>
      <sz val="12"/>
      <name val="ＭＳ Ｐゴシック"/>
      <family val="3"/>
    </font>
    <font>
      <sz val="11"/>
      <name val="ＭＳ Ｐ明朝"/>
      <family val="1"/>
    </font>
    <font>
      <sz val="8"/>
      <name val="ＭＳ Ｐ明朝"/>
      <family val="1"/>
    </font>
    <font>
      <sz val="12"/>
      <name val="ＭＳ Ｐ明朝"/>
      <family val="1"/>
    </font>
    <font>
      <sz val="9"/>
      <name val="ＭＳ Ｐ明朝"/>
      <family val="1"/>
    </font>
    <font>
      <b/>
      <sz val="10"/>
      <name val="ＭＳ Ｐ明朝"/>
      <family val="1"/>
    </font>
    <font>
      <sz val="14"/>
      <color indexed="48"/>
      <name val="ＭＳ Ｐ明朝"/>
      <family val="1"/>
    </font>
    <font>
      <sz val="10"/>
      <name val="ＭＳ ゴシック"/>
      <family val="3"/>
    </font>
    <font>
      <sz val="11"/>
      <color indexed="10"/>
      <name val="ＭＳ Ｐゴシック"/>
      <family val="3"/>
    </font>
    <font>
      <b/>
      <sz val="14"/>
      <name val="ＭＳ ゴシック"/>
      <family val="3"/>
    </font>
    <font>
      <b/>
      <sz val="11"/>
      <name val="ＭＳ ゴシック"/>
      <family val="3"/>
    </font>
    <font>
      <b/>
      <sz val="12"/>
      <name val="ＭＳ ゴシック"/>
      <family val="3"/>
    </font>
    <font>
      <sz val="10"/>
      <color indexed="10"/>
      <name val="ＭＳ Ｐ明朝"/>
      <family val="1"/>
    </font>
    <font>
      <sz val="14"/>
      <color indexed="10"/>
      <name val="ＭＳ Ｐゴシック"/>
      <family val="3"/>
    </font>
    <font>
      <sz val="10"/>
      <color indexed="48"/>
      <name val="ＭＳ Ｐ明朝"/>
      <family val="1"/>
    </font>
    <font>
      <sz val="14"/>
      <color indexed="48"/>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9"/>
      <name val="ＪＳゴシック"/>
      <family val="3"/>
    </font>
    <font>
      <b/>
      <sz val="8"/>
      <name val="ＪＳゴシック"/>
      <family val="3"/>
    </font>
    <font>
      <u val="single"/>
      <sz val="10"/>
      <name val="ＭＳ Ｐゴシック"/>
      <family val="3"/>
    </font>
    <font>
      <vertAlign val="superscript"/>
      <sz val="8"/>
      <name val="ＭＳ Ｐ明朝"/>
      <family val="1"/>
    </font>
    <font>
      <vertAlign val="superscript"/>
      <sz val="10"/>
      <name val="ＭＳ Ｐ明朝"/>
      <family val="1"/>
    </font>
    <font>
      <vertAlign val="superscript"/>
      <sz val="9"/>
      <name val="ＭＳ Ｐ明朝"/>
      <family val="1"/>
    </font>
    <font>
      <b/>
      <sz val="10"/>
      <name val="ＪＳゴシック"/>
      <family val="3"/>
    </font>
    <font>
      <sz val="9"/>
      <name val="MS UI Gothic"/>
      <family val="3"/>
    </font>
    <font>
      <vertAlign val="superscript"/>
      <sz val="11"/>
      <name val="ＭＳ Ｐゴシック"/>
      <family val="3"/>
    </font>
    <font>
      <b/>
      <sz val="8"/>
      <name val="ＭＳ Ｐゴシック"/>
      <family val="3"/>
    </font>
    <font>
      <b/>
      <sz val="8"/>
      <name val="ＪＳ明朝"/>
      <family val="1"/>
    </font>
    <font>
      <vertAlign val="subscript"/>
      <sz val="10"/>
      <name val="ＭＳ Ｐ明朝"/>
      <family val="1"/>
    </font>
    <font>
      <vertAlign val="subscript"/>
      <sz val="8"/>
      <name val="ＭＳ Ｐ明朝"/>
      <family val="1"/>
    </font>
    <font>
      <sz val="10"/>
      <color indexed="12"/>
      <name val="ＭＳ Ｐ明朝"/>
      <family val="1"/>
    </font>
    <font>
      <b/>
      <sz val="11"/>
      <color indexed="12"/>
      <name val="ＭＳ Ｐ明朝"/>
      <family val="1"/>
    </font>
    <font>
      <b/>
      <sz val="10"/>
      <name val="ＭＳ Ｐゴシック"/>
      <family val="3"/>
    </font>
    <font>
      <b/>
      <sz val="11"/>
      <name val="ＭＳ Ｐ明朝"/>
      <family val="1"/>
    </font>
    <font>
      <sz val="11"/>
      <name val="ＪＳ明朝"/>
      <family val="1"/>
    </font>
    <font>
      <sz val="14"/>
      <name val="ＭＳ Ｐ明朝"/>
      <family val="1"/>
    </font>
    <font>
      <sz val="14"/>
      <name val="ＭＳ Ｐゴシック"/>
      <family val="3"/>
    </font>
  </fonts>
  <fills count="13">
    <fill>
      <patternFill/>
    </fill>
    <fill>
      <patternFill patternType="gray125"/>
    </fill>
    <fill>
      <patternFill patternType="solid">
        <fgColor indexed="43"/>
        <bgColor indexed="64"/>
      </patternFill>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57"/>
        <bgColor indexed="64"/>
      </patternFill>
    </fill>
    <fill>
      <patternFill patternType="lightUp"/>
    </fill>
    <fill>
      <patternFill patternType="solid">
        <fgColor indexed="22"/>
        <bgColor indexed="64"/>
      </patternFill>
    </fill>
    <fill>
      <patternFill patternType="lightGray"/>
    </fill>
    <fill>
      <patternFill patternType="gray0625">
        <fgColor indexed="26"/>
        <bgColor indexed="26"/>
      </patternFill>
    </fill>
  </fills>
  <borders count="166">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color indexed="63"/>
      </bottom>
    </border>
    <border>
      <left>
        <color indexed="63"/>
      </left>
      <right style="medium"/>
      <top>
        <color indexed="63"/>
      </top>
      <bottom style="thin"/>
    </border>
    <border>
      <left style="thin"/>
      <right style="thin"/>
      <top>
        <color indexed="63"/>
      </top>
      <bottom style="thin"/>
    </border>
    <border>
      <left>
        <color indexed="63"/>
      </left>
      <right>
        <color indexed="63"/>
      </right>
      <top style="medium"/>
      <bottom style="thin"/>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medium">
        <color indexed="10"/>
      </bottom>
    </border>
    <border>
      <left>
        <color indexed="63"/>
      </left>
      <right style="thin"/>
      <top>
        <color indexed="63"/>
      </top>
      <bottom style="medium">
        <color indexed="10"/>
      </bottom>
    </border>
    <border>
      <left style="thin"/>
      <right>
        <color indexed="63"/>
      </right>
      <top style="medium">
        <color indexed="10"/>
      </top>
      <bottom style="medium"/>
    </border>
    <border>
      <left style="thin"/>
      <right style="medium"/>
      <top>
        <color indexed="63"/>
      </top>
      <bottom style="thin"/>
    </border>
    <border>
      <left>
        <color indexed="63"/>
      </left>
      <right style="medium"/>
      <top style="medium"/>
      <bottom style="medium">
        <color indexed="10"/>
      </bottom>
    </border>
    <border>
      <left>
        <color indexed="63"/>
      </left>
      <right style="medium"/>
      <top style="medium">
        <color indexed="10"/>
      </top>
      <bottom style="medium"/>
    </border>
    <border>
      <left>
        <color indexed="63"/>
      </left>
      <right>
        <color indexed="63"/>
      </right>
      <top style="medium"/>
      <bottom style="medium">
        <color indexed="10"/>
      </bottom>
    </border>
    <border>
      <left>
        <color indexed="63"/>
      </left>
      <right>
        <color indexed="63"/>
      </right>
      <top style="medium">
        <color indexed="10"/>
      </top>
      <bottom style="medium"/>
    </border>
    <border>
      <left>
        <color indexed="63"/>
      </left>
      <right>
        <color indexed="63"/>
      </right>
      <top>
        <color indexed="63"/>
      </top>
      <bottom style="dashed"/>
    </border>
    <border>
      <left>
        <color indexed="63"/>
      </left>
      <right>
        <color indexed="63"/>
      </right>
      <top>
        <color indexed="63"/>
      </top>
      <bottom style="dotted"/>
    </border>
    <border>
      <left>
        <color indexed="63"/>
      </left>
      <right style="medium"/>
      <top style="thin"/>
      <bottom>
        <color indexed="63"/>
      </bottom>
    </border>
    <border>
      <left>
        <color indexed="63"/>
      </left>
      <right>
        <color indexed="63"/>
      </right>
      <top style="thin"/>
      <bottom style="double"/>
    </border>
    <border>
      <left>
        <color indexed="63"/>
      </left>
      <right style="medium"/>
      <top style="thin"/>
      <bottom style="thin"/>
    </border>
    <border>
      <left>
        <color indexed="63"/>
      </left>
      <right style="thin"/>
      <top style="medium"/>
      <bottom>
        <color indexed="63"/>
      </bottom>
    </border>
    <border>
      <left>
        <color indexed="63"/>
      </left>
      <right>
        <color indexed="63"/>
      </right>
      <top style="medium"/>
      <bottom style="medium"/>
    </border>
    <border diagonalDown="1">
      <left style="thin"/>
      <right>
        <color indexed="63"/>
      </right>
      <top>
        <color indexed="63"/>
      </top>
      <bottom>
        <color indexed="63"/>
      </bottom>
      <diagonal style="dashed"/>
    </border>
    <border>
      <left>
        <color indexed="63"/>
      </left>
      <right style="thin"/>
      <top style="thin"/>
      <bottom style="double"/>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medium"/>
    </border>
    <border>
      <left style="dotted"/>
      <right>
        <color indexed="63"/>
      </right>
      <top>
        <color indexed="63"/>
      </top>
      <bottom style="mediu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dashed"/>
      <top>
        <color indexed="63"/>
      </top>
      <bottom>
        <color indexed="63"/>
      </bottom>
    </border>
    <border>
      <left style="thin"/>
      <right>
        <color indexed="63"/>
      </right>
      <top style="thin"/>
      <bottom style="dashed"/>
    </border>
    <border>
      <left>
        <color indexed="63"/>
      </left>
      <right>
        <color indexed="63"/>
      </right>
      <top style="thin"/>
      <bottom style="dashed"/>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left style="dashed"/>
      <right>
        <color indexed="63"/>
      </right>
      <top>
        <color indexed="63"/>
      </top>
      <bottom>
        <color indexed="63"/>
      </bottom>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dashed"/>
      <right style="dashed"/>
      <top style="dashed"/>
      <bottom>
        <color indexed="63"/>
      </bottom>
    </border>
    <border>
      <left style="thin"/>
      <right>
        <color indexed="63"/>
      </right>
      <top style="double"/>
      <bottom style="thin"/>
    </border>
    <border>
      <left>
        <color indexed="63"/>
      </left>
      <right>
        <color indexed="63"/>
      </right>
      <top style="dashed"/>
      <bottom>
        <color indexed="63"/>
      </bottom>
    </border>
    <border>
      <left style="thin"/>
      <right>
        <color indexed="63"/>
      </right>
      <top style="medium"/>
      <bottom>
        <color indexed="63"/>
      </bottom>
    </border>
    <border>
      <left>
        <color indexed="63"/>
      </left>
      <right style="medium"/>
      <top style="medium">
        <color indexed="10"/>
      </top>
      <bottom>
        <color indexed="63"/>
      </bottom>
    </border>
    <border>
      <left>
        <color indexed="63"/>
      </left>
      <right>
        <color indexed="63"/>
      </right>
      <top style="medium">
        <color indexed="10"/>
      </top>
      <bottom>
        <color indexed="63"/>
      </bottom>
    </border>
    <border>
      <left>
        <color indexed="63"/>
      </left>
      <right style="thin"/>
      <top style="medium">
        <color indexed="10"/>
      </top>
      <bottom>
        <color indexed="63"/>
      </bottom>
    </border>
    <border>
      <left>
        <color indexed="63"/>
      </left>
      <right>
        <color indexed="63"/>
      </right>
      <top style="double"/>
      <bottom>
        <color indexed="63"/>
      </bottom>
    </border>
    <border>
      <left style="thin"/>
      <right style="dotted"/>
      <top style="thin"/>
      <bottom style="thin"/>
    </border>
    <border>
      <left style="dotted"/>
      <right>
        <color indexed="63"/>
      </right>
      <top style="thin"/>
      <bottom style="thin"/>
    </border>
    <border>
      <left style="dotted"/>
      <right style="dotted"/>
      <top style="thin"/>
      <bottom style="thin"/>
    </border>
    <border>
      <left style="medium"/>
      <right style="thin"/>
      <top>
        <color indexed="63"/>
      </top>
      <bottom>
        <color indexed="63"/>
      </bottom>
    </border>
    <border>
      <left>
        <color indexed="63"/>
      </left>
      <right style="medium"/>
      <top>
        <color indexed="63"/>
      </top>
      <bottom style="dotted"/>
    </border>
    <border>
      <left>
        <color indexed="63"/>
      </left>
      <right style="thin"/>
      <top>
        <color indexed="63"/>
      </top>
      <bottom style="dotted"/>
    </border>
    <border>
      <left style="dotted"/>
      <right>
        <color indexed="63"/>
      </right>
      <top>
        <color indexed="63"/>
      </top>
      <bottom style="dashed"/>
    </border>
    <border>
      <left style="dashed"/>
      <right>
        <color indexed="63"/>
      </right>
      <top>
        <color indexed="63"/>
      </top>
      <bottom style="thin"/>
    </border>
    <border>
      <left style="dashed"/>
      <right style="dashed"/>
      <top>
        <color indexed="63"/>
      </top>
      <bottom>
        <color indexed="63"/>
      </bottom>
    </border>
    <border>
      <left style="medium"/>
      <right>
        <color indexed="63"/>
      </right>
      <top style="thin"/>
      <bottom style="thin"/>
    </border>
    <border>
      <left>
        <color indexed="63"/>
      </left>
      <right style="medium"/>
      <top style="medium"/>
      <bottom style="thin"/>
    </border>
    <border>
      <left style="dotted"/>
      <right style="thin"/>
      <top style="thin"/>
      <bottom style="thin"/>
    </border>
    <border>
      <left style="medium"/>
      <right>
        <color indexed="63"/>
      </right>
      <top style="thin"/>
      <bottom>
        <color indexed="63"/>
      </bottom>
    </border>
    <border>
      <left style="thin"/>
      <right>
        <color indexed="63"/>
      </right>
      <top style="medium"/>
      <bottom style="thin"/>
    </border>
    <border>
      <left>
        <color indexed="63"/>
      </left>
      <right style="dashed"/>
      <top>
        <color indexed="63"/>
      </top>
      <bottom style="thin"/>
    </border>
    <border>
      <left style="dotted"/>
      <right style="thin"/>
      <top>
        <color indexed="63"/>
      </top>
      <bottom style="thin"/>
    </border>
    <border>
      <left style="dotted"/>
      <right>
        <color indexed="63"/>
      </right>
      <top style="thin"/>
      <bottom>
        <color indexed="63"/>
      </bottom>
    </border>
    <border>
      <left style="dotted"/>
      <right style="dotted"/>
      <top style="thin"/>
      <bottom style="dotted"/>
    </border>
    <border>
      <left style="medium"/>
      <right>
        <color indexed="63"/>
      </right>
      <top style="medium">
        <color indexed="10"/>
      </top>
      <bottom style="medium"/>
    </border>
    <border>
      <left style="thin"/>
      <right style="dotted"/>
      <top>
        <color indexed="63"/>
      </top>
      <bottom>
        <color indexed="63"/>
      </bottom>
    </border>
    <border>
      <left>
        <color indexed="63"/>
      </left>
      <right style="medium"/>
      <top style="medium"/>
      <bottom style="medium"/>
    </border>
    <border>
      <left>
        <color indexed="63"/>
      </left>
      <right>
        <color indexed="63"/>
      </right>
      <top style="dotted"/>
      <bottom style="thin"/>
    </border>
    <border>
      <left>
        <color indexed="63"/>
      </left>
      <right>
        <color indexed="63"/>
      </right>
      <top style="dotted"/>
      <bottom>
        <color indexed="63"/>
      </bottom>
    </border>
    <border>
      <left>
        <color indexed="63"/>
      </left>
      <right style="dotted"/>
      <top>
        <color indexed="63"/>
      </top>
      <bottom style="dotted"/>
    </border>
    <border>
      <left style="dotted"/>
      <right style="dotted"/>
      <top>
        <color indexed="63"/>
      </top>
      <bottom style="dotted"/>
    </border>
    <border>
      <left>
        <color indexed="63"/>
      </left>
      <right style="medium"/>
      <top style="thin"/>
      <bottom style="dashed"/>
    </border>
    <border>
      <left style="dotted"/>
      <right style="dotted"/>
      <top style="thin"/>
      <bottom>
        <color indexed="63"/>
      </bottom>
    </border>
    <border>
      <left>
        <color indexed="63"/>
      </left>
      <right style="dotted"/>
      <top style="thin"/>
      <bottom>
        <color indexed="63"/>
      </bottom>
    </border>
    <border>
      <left>
        <color indexed="63"/>
      </left>
      <right style="dotted"/>
      <top style="thin"/>
      <bottom style="thin"/>
    </border>
    <border>
      <left style="dotted"/>
      <right style="dotted"/>
      <top style="thin"/>
      <bottom style="medium"/>
    </border>
    <border>
      <left>
        <color indexed="63"/>
      </left>
      <right style="dotted"/>
      <top>
        <color indexed="63"/>
      </top>
      <bottom style="thin"/>
    </border>
    <border>
      <left style="thin"/>
      <right style="medium"/>
      <top style="thin"/>
      <bottom>
        <color indexed="63"/>
      </bottom>
    </border>
    <border>
      <left style="thin"/>
      <right style="medium"/>
      <top style="thin"/>
      <bottom style="double"/>
    </border>
    <border>
      <left style="thin"/>
      <right style="thin"/>
      <top style="double"/>
      <bottom style="thin"/>
    </border>
    <border>
      <left style="thin"/>
      <right style="thin"/>
      <top style="thin"/>
      <bottom style="double"/>
    </border>
    <border>
      <left style="dotted"/>
      <right style="dotted"/>
      <top>
        <color indexed="63"/>
      </top>
      <bottom style="thin"/>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style="thin"/>
      <right style="thin"/>
      <top style="thin"/>
      <bottom style="medium"/>
    </border>
    <border>
      <left style="dotted"/>
      <right>
        <color indexed="63"/>
      </right>
      <top style="double"/>
      <bottom style="dotted"/>
    </border>
    <border>
      <left>
        <color indexed="63"/>
      </left>
      <right>
        <color indexed="63"/>
      </right>
      <top style="double"/>
      <bottom style="dotted"/>
    </border>
    <border>
      <left>
        <color indexed="63"/>
      </left>
      <right style="dotted"/>
      <top style="double"/>
      <bottom style="dotted"/>
    </border>
    <border>
      <left style="dotted"/>
      <right>
        <color indexed="63"/>
      </right>
      <top>
        <color indexed="63"/>
      </top>
      <bottom style="thin"/>
    </border>
    <border>
      <left style="dotted"/>
      <right>
        <color indexed="63"/>
      </right>
      <top>
        <color indexed="63"/>
      </top>
      <bottom style="dotted"/>
    </border>
    <border>
      <left>
        <color indexed="63"/>
      </left>
      <right style="dashed"/>
      <top>
        <color indexed="63"/>
      </top>
      <bottom style="dashed"/>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ashed"/>
      <bottom style="dashed"/>
    </border>
    <border>
      <left style="thin"/>
      <right>
        <color indexed="63"/>
      </right>
      <top>
        <color indexed="63"/>
      </top>
      <bottom style="dashed"/>
    </border>
    <border>
      <left>
        <color indexed="63"/>
      </left>
      <right style="dotted"/>
      <top>
        <color indexed="63"/>
      </top>
      <bottom style="dashed"/>
    </border>
    <border>
      <left style="dotted"/>
      <right>
        <color indexed="63"/>
      </right>
      <top style="dotted"/>
      <bottom>
        <color indexed="63"/>
      </bottom>
    </border>
    <border>
      <left>
        <color indexed="63"/>
      </left>
      <right style="dotted"/>
      <top style="dotted"/>
      <bottom>
        <color indexed="63"/>
      </bottom>
    </border>
    <border>
      <left style="dashed"/>
      <right>
        <color indexed="63"/>
      </right>
      <top>
        <color indexed="63"/>
      </top>
      <bottom style="dashed"/>
    </border>
    <border>
      <left>
        <color indexed="63"/>
      </left>
      <right style="dashed"/>
      <top style="dashed"/>
      <bottom style="dashed"/>
    </border>
    <border>
      <left>
        <color indexed="63"/>
      </left>
      <right style="medium"/>
      <top style="thin"/>
      <bottom style="double"/>
    </border>
    <border>
      <left style="dashed"/>
      <right>
        <color indexed="63"/>
      </right>
      <top style="dashed"/>
      <bottom style="dashed"/>
    </border>
    <border>
      <left style="dashed"/>
      <right style="dashed"/>
      <top style="dotted"/>
      <bottom>
        <color indexed="63"/>
      </bottom>
    </border>
    <border>
      <left style="dashed"/>
      <right style="dashed"/>
      <top>
        <color indexed="63"/>
      </top>
      <bottom style="dotted"/>
    </border>
    <border>
      <left style="thin"/>
      <right>
        <color indexed="63"/>
      </right>
      <top>
        <color indexed="63"/>
      </top>
      <bottom style="double"/>
    </border>
    <border>
      <left>
        <color indexed="63"/>
      </left>
      <right>
        <color indexed="63"/>
      </right>
      <top>
        <color indexed="63"/>
      </top>
      <bottom style="double"/>
    </border>
    <border>
      <left style="dotted"/>
      <right>
        <color indexed="63"/>
      </right>
      <top style="dotted"/>
      <bottom style="dashed"/>
    </border>
    <border>
      <left>
        <color indexed="63"/>
      </left>
      <right>
        <color indexed="63"/>
      </right>
      <top style="dotted"/>
      <bottom style="dashed"/>
    </border>
    <border>
      <left>
        <color indexed="63"/>
      </left>
      <right style="dotted"/>
      <top style="dotted"/>
      <bottom style="dashed"/>
    </border>
    <border>
      <left style="thin"/>
      <right>
        <color indexed="63"/>
      </right>
      <top style="dashed"/>
      <bottom style="dashed"/>
    </border>
    <border>
      <left>
        <color indexed="63"/>
      </left>
      <right style="thin"/>
      <top style="dotted"/>
      <bottom style="dotted"/>
    </border>
    <border>
      <left style="dashed"/>
      <right>
        <color indexed="63"/>
      </right>
      <top style="dashed"/>
      <bottom>
        <color indexed="63"/>
      </bottom>
    </border>
    <border>
      <left style="dashed"/>
      <right style="dashed"/>
      <top>
        <color indexed="63"/>
      </top>
      <bottom style="medium"/>
    </border>
    <border>
      <left>
        <color indexed="63"/>
      </left>
      <right style="medium"/>
      <top style="dotted"/>
      <bottom style="dotted"/>
    </border>
    <border>
      <left style="thin"/>
      <right style="medium"/>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medium"/>
      <right>
        <color indexed="63"/>
      </right>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dotted"/>
      <top style="thin"/>
      <bottom style="medium"/>
    </border>
    <border>
      <left style="medium"/>
      <right style="thin"/>
      <top style="thin"/>
      <bottom>
        <color indexed="63"/>
      </bottom>
    </border>
    <border>
      <left style="medium"/>
      <right style="thin"/>
      <top>
        <color indexed="63"/>
      </top>
      <bottom style="medium"/>
    </border>
    <border>
      <left>
        <color indexed="63"/>
      </left>
      <right style="dotted"/>
      <top style="thin"/>
      <bottom style="dotted"/>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748">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3" fillId="0" borderId="0" xfId="0" applyFont="1" applyBorder="1" applyAlignment="1">
      <alignment horizontal="center" vertical="center"/>
    </xf>
    <xf numFmtId="0" fontId="12" fillId="0" borderId="5" xfId="0" applyFont="1" applyBorder="1" applyAlignment="1">
      <alignment vertical="center"/>
    </xf>
    <xf numFmtId="0" fontId="12" fillId="0" borderId="8" xfId="0" applyFont="1" applyBorder="1" applyAlignment="1">
      <alignment vertical="center"/>
    </xf>
    <xf numFmtId="0" fontId="13" fillId="0" borderId="8" xfId="0" applyFont="1" applyBorder="1" applyAlignment="1">
      <alignment vertical="center"/>
    </xf>
    <xf numFmtId="0" fontId="13" fillId="0" borderId="4" xfId="0" applyFont="1" applyBorder="1" applyAlignment="1">
      <alignment vertical="center"/>
    </xf>
    <xf numFmtId="0" fontId="12" fillId="0" borderId="6"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3" fillId="0" borderId="2" xfId="0" applyFont="1" applyBorder="1" applyAlignment="1">
      <alignment vertical="center"/>
    </xf>
    <xf numFmtId="0" fontId="14" fillId="0" borderId="0" xfId="0" applyFont="1" applyAlignment="1">
      <alignment vertical="center"/>
    </xf>
    <xf numFmtId="0" fontId="13" fillId="0" borderId="0"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horizontal="right" vertical="center"/>
    </xf>
    <xf numFmtId="0" fontId="14" fillId="0" borderId="0" xfId="0" applyFont="1" applyBorder="1" applyAlignment="1">
      <alignment horizontal="right" vertical="center"/>
    </xf>
    <xf numFmtId="0" fontId="9" fillId="0" borderId="0" xfId="0" applyFont="1" applyAlignment="1">
      <alignment vertical="center"/>
    </xf>
    <xf numFmtId="0" fontId="14" fillId="0" borderId="8" xfId="0" applyFont="1" applyBorder="1" applyAlignment="1">
      <alignment vertical="center"/>
    </xf>
    <xf numFmtId="0" fontId="14" fillId="0" borderId="2" xfId="0" applyFont="1" applyBorder="1" applyAlignment="1">
      <alignment vertical="center"/>
    </xf>
    <xf numFmtId="0" fontId="14" fillId="0" borderId="6" xfId="0" applyFont="1" applyBorder="1" applyAlignment="1">
      <alignment vertical="center"/>
    </xf>
    <xf numFmtId="0" fontId="14" fillId="0" borderId="4" xfId="0" applyFont="1" applyBorder="1" applyAlignment="1">
      <alignment vertical="center"/>
    </xf>
    <xf numFmtId="0" fontId="0" fillId="0" borderId="0" xfId="0" applyBorder="1" applyAlignment="1">
      <alignment horizontal="center"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1"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vertical="center"/>
    </xf>
    <xf numFmtId="0" fontId="14" fillId="0" borderId="13"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6" xfId="0" applyFont="1" applyBorder="1" applyAlignment="1">
      <alignment horizontal="center" vertical="center" textRotation="255"/>
    </xf>
    <xf numFmtId="0" fontId="14" fillId="0" borderId="17" xfId="0" applyFont="1" applyBorder="1" applyAlignment="1">
      <alignment vertical="center"/>
    </xf>
    <xf numFmtId="0" fontId="14" fillId="0" borderId="18" xfId="0" applyFont="1" applyBorder="1" applyAlignment="1">
      <alignment vertical="center"/>
    </xf>
    <xf numFmtId="0" fontId="0" fillId="0" borderId="0" xfId="0" applyAlignment="1">
      <alignment horizontal="center" vertical="center"/>
    </xf>
    <xf numFmtId="0" fontId="14" fillId="0" borderId="11" xfId="0"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14" fillId="0" borderId="20" xfId="0" applyFont="1" applyBorder="1" applyAlignment="1">
      <alignment vertical="center"/>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8" xfId="0" applyFont="1" applyBorder="1" applyAlignment="1">
      <alignment horizontal="center" vertical="center"/>
    </xf>
    <xf numFmtId="0" fontId="14" fillId="0" borderId="1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Border="1" applyAlignment="1">
      <alignment vertical="center"/>
    </xf>
    <xf numFmtId="0" fontId="14" fillId="0" borderId="18"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4" fillId="0" borderId="12" xfId="0" applyFont="1" applyBorder="1" applyAlignment="1">
      <alignment vertical="center"/>
    </xf>
    <xf numFmtId="0" fontId="14" fillId="0" borderId="19" xfId="0" applyFont="1" applyBorder="1" applyAlignment="1">
      <alignment vertical="center"/>
    </xf>
    <xf numFmtId="0" fontId="14" fillId="0" borderId="0" xfId="0" applyFont="1" applyAlignment="1">
      <alignment vertical="center"/>
    </xf>
    <xf numFmtId="0" fontId="14" fillId="0" borderId="16" xfId="0" applyFont="1" applyBorder="1" applyAlignment="1">
      <alignment vertical="center"/>
    </xf>
    <xf numFmtId="0" fontId="14" fillId="0" borderId="17" xfId="0" applyFont="1" applyBorder="1" applyAlignment="1">
      <alignment horizontal="center" vertical="center" textRotation="255"/>
    </xf>
    <xf numFmtId="0" fontId="14" fillId="0" borderId="11" xfId="0" applyFont="1" applyBorder="1" applyAlignment="1">
      <alignment vertical="center"/>
    </xf>
    <xf numFmtId="0" fontId="14" fillId="0" borderId="23" xfId="0" applyFont="1" applyBorder="1" applyAlignment="1">
      <alignment horizontal="center" vertical="center" shrinkToFit="1"/>
    </xf>
    <xf numFmtId="0" fontId="14" fillId="0" borderId="13" xfId="0"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9" xfId="0" applyFont="1" applyBorder="1" applyAlignment="1">
      <alignment vertical="center"/>
    </xf>
    <xf numFmtId="0" fontId="0" fillId="0" borderId="18" xfId="0" applyBorder="1" applyAlignment="1">
      <alignment vertical="center"/>
    </xf>
    <xf numFmtId="0" fontId="14" fillId="0" borderId="25" xfId="0" applyFont="1" applyBorder="1" applyAlignment="1">
      <alignment horizontal="center" vertical="center" shrinkToFit="1"/>
    </xf>
    <xf numFmtId="0" fontId="14" fillId="0" borderId="21" xfId="0" applyFont="1" applyBorder="1" applyAlignment="1">
      <alignment horizontal="center"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xf>
    <xf numFmtId="0" fontId="18" fillId="0" borderId="11" xfId="0" applyFont="1" applyBorder="1" applyAlignment="1">
      <alignment vertical="center"/>
    </xf>
    <xf numFmtId="0" fontId="18" fillId="0" borderId="25" xfId="0" applyFont="1" applyBorder="1" applyAlignment="1">
      <alignment vertical="center"/>
    </xf>
    <xf numFmtId="0" fontId="18" fillId="0" borderId="6" xfId="0" applyFont="1" applyBorder="1" applyAlignment="1">
      <alignment vertical="center"/>
    </xf>
    <xf numFmtId="0" fontId="0" fillId="0" borderId="12" xfId="0" applyBorder="1" applyAlignment="1">
      <alignment vertical="center"/>
    </xf>
    <xf numFmtId="0" fontId="18" fillId="0" borderId="11" xfId="0" applyFont="1" applyBorder="1" applyAlignment="1">
      <alignment vertical="center"/>
    </xf>
    <xf numFmtId="0" fontId="14" fillId="0" borderId="0" xfId="0" applyFont="1" applyBorder="1" applyAlignment="1">
      <alignment vertical="center" wrapText="1"/>
    </xf>
    <xf numFmtId="0" fontId="9" fillId="0" borderId="0" xfId="0" applyFont="1" applyBorder="1" applyAlignment="1">
      <alignment vertical="center"/>
    </xf>
    <xf numFmtId="0" fontId="14" fillId="0" borderId="0" xfId="0" applyFont="1" applyBorder="1" applyAlignment="1">
      <alignment horizontal="center" vertical="center" textRotation="255"/>
    </xf>
    <xf numFmtId="0" fontId="14" fillId="0" borderId="26" xfId="0" applyFont="1" applyBorder="1" applyAlignment="1">
      <alignment vertical="center"/>
    </xf>
    <xf numFmtId="0" fontId="14" fillId="0" borderId="1" xfId="0" applyFont="1" applyBorder="1" applyAlignment="1">
      <alignment vertical="center"/>
    </xf>
    <xf numFmtId="0" fontId="0" fillId="0" borderId="13" xfId="0"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29" xfId="0" applyFont="1" applyBorder="1" applyAlignment="1">
      <alignment vertical="center"/>
    </xf>
    <xf numFmtId="0" fontId="14" fillId="2" borderId="16" xfId="0" applyFont="1" applyFill="1" applyBorder="1" applyAlignment="1">
      <alignment vertical="center"/>
    </xf>
    <xf numFmtId="0" fontId="14" fillId="2" borderId="19" xfId="0" applyFont="1" applyFill="1" applyBorder="1" applyAlignment="1">
      <alignment vertical="center"/>
    </xf>
    <xf numFmtId="0" fontId="14" fillId="0" borderId="19" xfId="0" applyFont="1" applyFill="1" applyBorder="1" applyAlignment="1">
      <alignment vertical="center"/>
    </xf>
    <xf numFmtId="0" fontId="14" fillId="0" borderId="16" xfId="0" applyFont="1" applyFill="1" applyBorder="1" applyAlignment="1">
      <alignment vertical="center"/>
    </xf>
    <xf numFmtId="0" fontId="14" fillId="0" borderId="0" xfId="0" applyFont="1" applyFill="1" applyAlignment="1">
      <alignment vertical="center"/>
    </xf>
    <xf numFmtId="0" fontId="14" fillId="0" borderId="30" xfId="0" applyFont="1" applyBorder="1" applyAlignment="1">
      <alignment vertical="center"/>
    </xf>
    <xf numFmtId="0" fontId="14" fillId="0" borderId="3" xfId="0" applyFont="1" applyBorder="1" applyAlignment="1">
      <alignment vertical="center"/>
    </xf>
    <xf numFmtId="0" fontId="14" fillId="0" borderId="31" xfId="0" applyFont="1" applyBorder="1" applyAlignment="1">
      <alignment vertical="center"/>
    </xf>
    <xf numFmtId="0" fontId="14" fillId="0" borderId="32" xfId="0" applyFont="1" applyBorder="1" applyAlignment="1">
      <alignment vertical="center"/>
    </xf>
    <xf numFmtId="0" fontId="18" fillId="0" borderId="21" xfId="0" applyFont="1" applyBorder="1" applyAlignment="1">
      <alignment vertical="center" shrinkToFit="1"/>
    </xf>
    <xf numFmtId="0" fontId="14" fillId="2" borderId="11" xfId="0" applyFont="1" applyFill="1" applyBorder="1" applyAlignment="1">
      <alignment vertical="center"/>
    </xf>
    <xf numFmtId="0" fontId="14" fillId="2" borderId="1"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center" vertical="center"/>
    </xf>
    <xf numFmtId="0" fontId="14" fillId="0" borderId="1" xfId="0" applyFont="1" applyFill="1" applyBorder="1" applyAlignment="1">
      <alignment vertical="center"/>
    </xf>
    <xf numFmtId="0" fontId="14" fillId="0" borderId="13" xfId="0" applyFont="1" applyFill="1" applyBorder="1" applyAlignment="1">
      <alignment vertical="center"/>
    </xf>
    <xf numFmtId="0" fontId="14" fillId="0" borderId="25" xfId="0" applyFont="1" applyBorder="1" applyAlignment="1">
      <alignment vertical="center"/>
    </xf>
    <xf numFmtId="0" fontId="14" fillId="0" borderId="23" xfId="0" applyFont="1" applyBorder="1" applyAlignment="1">
      <alignment vertical="center"/>
    </xf>
    <xf numFmtId="0" fontId="14" fillId="0" borderId="33" xfId="0" applyFont="1" applyBorder="1" applyAlignment="1">
      <alignment vertical="center"/>
    </xf>
    <xf numFmtId="0" fontId="14" fillId="0" borderId="11" xfId="0" applyFont="1" applyBorder="1" applyAlignment="1">
      <alignment horizontal="left" vertical="center"/>
    </xf>
    <xf numFmtId="0" fontId="14" fillId="2" borderId="18" xfId="0" applyFont="1" applyFill="1" applyBorder="1" applyAlignment="1">
      <alignment vertical="center"/>
    </xf>
    <xf numFmtId="0" fontId="14" fillId="0" borderId="34" xfId="0" applyFont="1" applyFill="1" applyBorder="1" applyAlignment="1">
      <alignment vertical="center"/>
    </xf>
    <xf numFmtId="0" fontId="14" fillId="2" borderId="34" xfId="0" applyFont="1" applyFill="1" applyBorder="1" applyAlignment="1">
      <alignment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7" xfId="0" applyFont="1" applyBorder="1" applyAlignment="1">
      <alignment vertical="center"/>
    </xf>
    <xf numFmtId="0" fontId="14" fillId="0" borderId="36" xfId="0" applyFont="1" applyFill="1" applyBorder="1" applyAlignment="1">
      <alignment vertical="center"/>
    </xf>
    <xf numFmtId="0" fontId="14" fillId="2" borderId="4" xfId="0" applyFont="1" applyFill="1" applyBorder="1" applyAlignment="1">
      <alignment vertical="center"/>
    </xf>
    <xf numFmtId="0" fontId="14" fillId="2" borderId="3" xfId="0" applyFont="1" applyFill="1" applyBorder="1" applyAlignment="1">
      <alignment vertical="center"/>
    </xf>
    <xf numFmtId="0" fontId="14" fillId="2" borderId="0" xfId="0" applyFont="1" applyFill="1" applyBorder="1" applyAlignment="1">
      <alignment vertical="center"/>
    </xf>
    <xf numFmtId="0" fontId="14" fillId="0" borderId="37" xfId="0" applyFont="1" applyBorder="1" applyAlignment="1">
      <alignment vertical="center"/>
    </xf>
    <xf numFmtId="0" fontId="14" fillId="0" borderId="38" xfId="0" applyFont="1" applyFill="1" applyBorder="1" applyAlignment="1">
      <alignment vertical="center"/>
    </xf>
    <xf numFmtId="0" fontId="14" fillId="2" borderId="38" xfId="0" applyFont="1" applyFill="1" applyBorder="1" applyAlignment="1">
      <alignment vertical="center"/>
    </xf>
    <xf numFmtId="0" fontId="14" fillId="2" borderId="39" xfId="0" applyFont="1" applyFill="1" applyBorder="1" applyAlignment="1">
      <alignment vertical="center"/>
    </xf>
    <xf numFmtId="0" fontId="14" fillId="0" borderId="40" xfId="0" applyFont="1" applyBorder="1" applyAlignment="1">
      <alignment vertical="center"/>
    </xf>
    <xf numFmtId="0" fontId="14" fillId="2" borderId="41" xfId="0" applyFont="1" applyFill="1" applyBorder="1" applyAlignment="1">
      <alignment vertical="center"/>
    </xf>
    <xf numFmtId="0" fontId="14" fillId="0" borderId="0" xfId="0" applyFont="1" applyBorder="1" applyAlignment="1">
      <alignment vertical="center" textRotation="255"/>
    </xf>
    <xf numFmtId="0" fontId="14" fillId="0" borderId="30" xfId="0" applyFont="1" applyBorder="1" applyAlignment="1">
      <alignment horizontal="center" vertical="center" shrinkToFit="1"/>
    </xf>
    <xf numFmtId="0" fontId="14" fillId="1" borderId="1" xfId="0" applyFont="1" applyFill="1" applyBorder="1" applyAlignment="1">
      <alignment vertical="center"/>
    </xf>
    <xf numFmtId="0" fontId="14" fillId="1" borderId="3" xfId="0" applyFont="1" applyFill="1" applyBorder="1" applyAlignment="1">
      <alignment vertical="center"/>
    </xf>
    <xf numFmtId="0" fontId="24" fillId="0" borderId="0" xfId="0" applyFont="1" applyBorder="1" applyAlignment="1">
      <alignment horizontal="center" vertical="center" textRotation="255"/>
    </xf>
    <xf numFmtId="0" fontId="14" fillId="2" borderId="12" xfId="0" applyFont="1" applyFill="1" applyBorder="1" applyAlignment="1">
      <alignment vertical="center"/>
    </xf>
    <xf numFmtId="0" fontId="14" fillId="0" borderId="42" xfId="0" applyFont="1" applyBorder="1" applyAlignment="1">
      <alignment vertical="center"/>
    </xf>
    <xf numFmtId="0" fontId="14" fillId="0" borderId="43" xfId="0" applyFont="1" applyBorder="1" applyAlignment="1">
      <alignment vertical="center"/>
    </xf>
    <xf numFmtId="0" fontId="14" fillId="0" borderId="44" xfId="0" applyFont="1" applyBorder="1" applyAlignment="1">
      <alignment vertical="center"/>
    </xf>
    <xf numFmtId="0" fontId="9" fillId="0" borderId="12" xfId="0" applyFont="1" applyBorder="1" applyAlignment="1">
      <alignment vertical="center"/>
    </xf>
    <xf numFmtId="0" fontId="14" fillId="0" borderId="6" xfId="0" applyFont="1" applyFill="1" applyBorder="1" applyAlignment="1">
      <alignment vertical="center"/>
    </xf>
    <xf numFmtId="0" fontId="14" fillId="0" borderId="0" xfId="0" applyFont="1" applyFill="1" applyBorder="1" applyAlignment="1">
      <alignment textRotation="90"/>
    </xf>
    <xf numFmtId="0" fontId="14" fillId="0" borderId="0" xfId="0" applyFont="1" applyFill="1" applyBorder="1" applyAlignment="1">
      <alignment vertical="center" textRotation="90"/>
    </xf>
    <xf numFmtId="0" fontId="0" fillId="0" borderId="0" xfId="0" applyAlignment="1">
      <alignment vertical="center"/>
    </xf>
    <xf numFmtId="0" fontId="14" fillId="0" borderId="0" xfId="0" applyFont="1" applyFill="1" applyBorder="1" applyAlignment="1">
      <alignment/>
    </xf>
    <xf numFmtId="0" fontId="14" fillId="0" borderId="2" xfId="0" applyFont="1" applyFill="1" applyBorder="1" applyAlignment="1">
      <alignment vertical="center"/>
    </xf>
    <xf numFmtId="0" fontId="0" fillId="0" borderId="0" xfId="0" applyFont="1" applyBorder="1" applyAlignment="1">
      <alignment horizontal="center" vertical="distributed" textRotation="255"/>
    </xf>
    <xf numFmtId="0" fontId="0" fillId="0" borderId="0" xfId="0" applyFill="1" applyBorder="1" applyAlignment="1">
      <alignment horizontal="center" vertical="center"/>
    </xf>
    <xf numFmtId="0" fontId="14" fillId="0" borderId="24" xfId="0" applyFont="1" applyBorder="1" applyAlignment="1">
      <alignment horizontal="center" vertical="center" textRotation="255"/>
    </xf>
    <xf numFmtId="0" fontId="14" fillId="0" borderId="21" xfId="0" applyFont="1" applyFill="1" applyBorder="1" applyAlignment="1">
      <alignment horizontal="center" vertical="center"/>
    </xf>
    <xf numFmtId="0" fontId="25" fillId="0" borderId="0" xfId="0" applyFont="1" applyAlignment="1">
      <alignment vertical="center"/>
    </xf>
    <xf numFmtId="0" fontId="0" fillId="0" borderId="44" xfId="0" applyBorder="1" applyAlignment="1">
      <alignment vertical="center"/>
    </xf>
    <xf numFmtId="0" fontId="14" fillId="0" borderId="0" xfId="0" applyFont="1" applyBorder="1" applyAlignment="1">
      <alignment horizontal="center" vertical="distributed" textRotation="255"/>
    </xf>
    <xf numFmtId="0" fontId="14" fillId="0" borderId="2" xfId="0" applyFont="1" applyBorder="1" applyAlignment="1">
      <alignment vertical="center"/>
    </xf>
    <xf numFmtId="0" fontId="14" fillId="0" borderId="0" xfId="0" applyFont="1" applyBorder="1" applyAlignment="1">
      <alignment/>
    </xf>
    <xf numFmtId="0" fontId="14" fillId="0" borderId="29" xfId="0" applyFont="1" applyBorder="1" applyAlignment="1">
      <alignment vertical="center"/>
    </xf>
    <xf numFmtId="0" fontId="14" fillId="0" borderId="25" xfId="0" applyFont="1" applyBorder="1" applyAlignment="1">
      <alignment vertical="center"/>
    </xf>
    <xf numFmtId="0" fontId="14" fillId="0" borderId="27" xfId="0" applyFont="1" applyBorder="1" applyAlignment="1">
      <alignment vertical="center"/>
    </xf>
    <xf numFmtId="0" fontId="14" fillId="0" borderId="1" xfId="0" applyFont="1" applyBorder="1" applyAlignment="1">
      <alignment vertical="center"/>
    </xf>
    <xf numFmtId="0" fontId="14" fillId="0" borderId="45" xfId="0" applyFont="1" applyBorder="1" applyAlignment="1">
      <alignment vertical="center"/>
    </xf>
    <xf numFmtId="0" fontId="14" fillId="0" borderId="30" xfId="0" applyFont="1" applyFill="1" applyBorder="1" applyAlignment="1">
      <alignment horizontal="center" vertical="center"/>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14" fillId="0" borderId="46" xfId="0" applyFont="1" applyBorder="1" applyAlignment="1">
      <alignment vertical="center"/>
    </xf>
    <xf numFmtId="0" fontId="14" fillId="0" borderId="47" xfId="0" applyFont="1" applyBorder="1" applyAlignment="1">
      <alignment vertical="center"/>
    </xf>
    <xf numFmtId="0" fontId="14" fillId="2" borderId="2" xfId="0" applyFont="1" applyFill="1" applyBorder="1" applyAlignment="1">
      <alignment vertical="center"/>
    </xf>
    <xf numFmtId="0" fontId="0" fillId="0" borderId="0" xfId="0" applyFill="1" applyBorder="1" applyAlignment="1">
      <alignment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24" fillId="0" borderId="0" xfId="0" applyFont="1" applyBorder="1" applyAlignment="1">
      <alignment vertical="center"/>
    </xf>
    <xf numFmtId="0" fontId="14" fillId="0" borderId="48" xfId="0" applyFont="1" applyBorder="1" applyAlignment="1">
      <alignment vertical="center"/>
    </xf>
    <xf numFmtId="0" fontId="14" fillId="0" borderId="19" xfId="0" applyFont="1" applyBorder="1" applyAlignment="1">
      <alignment horizontal="center" vertical="center" textRotation="255"/>
    </xf>
    <xf numFmtId="0" fontId="20" fillId="0" borderId="1" xfId="0" applyFont="1"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9" fillId="0" borderId="0" xfId="0" applyFont="1" applyFill="1" applyBorder="1" applyAlignment="1">
      <alignment vertical="center"/>
    </xf>
    <xf numFmtId="0" fontId="0" fillId="0" borderId="5" xfId="0" applyBorder="1" applyAlignment="1">
      <alignment horizontal="center" vertical="center" textRotation="255"/>
    </xf>
    <xf numFmtId="0" fontId="14" fillId="2" borderId="49" xfId="0" applyFont="1" applyFill="1" applyBorder="1" applyAlignment="1">
      <alignment vertical="center"/>
    </xf>
    <xf numFmtId="0" fontId="14" fillId="3" borderId="4" xfId="0" applyFont="1" applyFill="1" applyBorder="1" applyAlignment="1">
      <alignment vertical="center"/>
    </xf>
    <xf numFmtId="0" fontId="14" fillId="2" borderId="32" xfId="0" applyFont="1" applyFill="1" applyBorder="1" applyAlignment="1">
      <alignment vertical="center"/>
    </xf>
    <xf numFmtId="0" fontId="14" fillId="3" borderId="2" xfId="0" applyFont="1" applyFill="1" applyBorder="1" applyAlignment="1">
      <alignment vertical="center"/>
    </xf>
    <xf numFmtId="0" fontId="14" fillId="2" borderId="37" xfId="0" applyFont="1" applyFill="1" applyBorder="1" applyAlignment="1">
      <alignment vertical="center"/>
    </xf>
    <xf numFmtId="0" fontId="14" fillId="3" borderId="29" xfId="0" applyFont="1" applyFill="1" applyBorder="1" applyAlignment="1">
      <alignment vertical="center"/>
    </xf>
    <xf numFmtId="0" fontId="14" fillId="3" borderId="46" xfId="0" applyFont="1" applyFill="1" applyBorder="1" applyAlignment="1">
      <alignment vertical="center"/>
    </xf>
    <xf numFmtId="0" fontId="14" fillId="1" borderId="13" xfId="0" applyFont="1" applyFill="1" applyBorder="1" applyAlignment="1">
      <alignment vertical="center"/>
    </xf>
    <xf numFmtId="0" fontId="14" fillId="0" borderId="50" xfId="0" applyFont="1" applyBorder="1" applyAlignment="1">
      <alignment vertical="center"/>
    </xf>
    <xf numFmtId="0" fontId="14" fillId="0" borderId="12" xfId="0" applyFont="1" applyBorder="1" applyAlignment="1">
      <alignment horizontal="left" vertical="center"/>
    </xf>
    <xf numFmtId="0" fontId="14" fillId="0" borderId="12" xfId="0" applyFont="1" applyFill="1" applyBorder="1" applyAlignment="1">
      <alignment horizontal="center" vertical="center"/>
    </xf>
    <xf numFmtId="0" fontId="14" fillId="0" borderId="0" xfId="0" applyFont="1" applyBorder="1" applyAlignment="1">
      <alignment vertical="center" shrinkToFit="1"/>
    </xf>
    <xf numFmtId="0" fontId="14" fillId="0" borderId="7" xfId="0" applyFont="1" applyBorder="1" applyAlignment="1">
      <alignment vertical="center"/>
    </xf>
    <xf numFmtId="0" fontId="14" fillId="0" borderId="3" xfId="0" applyFont="1" applyBorder="1" applyAlignment="1">
      <alignment vertical="center"/>
    </xf>
    <xf numFmtId="0" fontId="14" fillId="0" borderId="0" xfId="0" applyFont="1" applyBorder="1" applyAlignment="1">
      <alignment vertical="center" textRotation="255" wrapText="1"/>
    </xf>
    <xf numFmtId="0" fontId="0" fillId="0" borderId="0" xfId="0" applyFill="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14" xfId="0" applyFont="1" applyFill="1" applyBorder="1" applyAlignment="1">
      <alignment vertical="center"/>
    </xf>
    <xf numFmtId="0" fontId="14" fillId="0" borderId="0" xfId="0" applyFont="1" applyBorder="1" applyAlignment="1">
      <alignment textRotation="90"/>
    </xf>
    <xf numFmtId="0" fontId="0" fillId="0" borderId="15" xfId="0" applyBorder="1" applyAlignment="1">
      <alignment vertical="center"/>
    </xf>
    <xf numFmtId="0" fontId="20" fillId="0" borderId="0" xfId="0" applyFont="1" applyBorder="1" applyAlignment="1">
      <alignment vertical="center"/>
    </xf>
    <xf numFmtId="0" fontId="16" fillId="0" borderId="6" xfId="0" applyFont="1" applyBorder="1" applyAlignment="1">
      <alignment vertical="center"/>
    </xf>
    <xf numFmtId="0" fontId="31"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0" xfId="0" applyFont="1" applyBorder="1" applyAlignment="1">
      <alignment horizontal="left" vertical="center"/>
    </xf>
    <xf numFmtId="0" fontId="14" fillId="0" borderId="1"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12" xfId="0" applyFont="1" applyBorder="1" applyAlignment="1">
      <alignment horizontal="left" vertical="center" shrinkToFit="1"/>
    </xf>
    <xf numFmtId="0" fontId="32" fillId="0" borderId="8" xfId="0" applyFont="1" applyBorder="1" applyAlignment="1">
      <alignment horizontal="center" vertical="center"/>
    </xf>
    <xf numFmtId="0" fontId="0" fillId="0" borderId="11" xfId="0" applyBorder="1" applyAlignment="1">
      <alignment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34" fillId="0" borderId="14" xfId="0" applyFont="1" applyBorder="1" applyAlignment="1">
      <alignment vertical="center"/>
    </xf>
    <xf numFmtId="0" fontId="34" fillId="0" borderId="11" xfId="0" applyFont="1" applyBorder="1" applyAlignment="1">
      <alignment vertical="center"/>
    </xf>
    <xf numFmtId="0" fontId="34" fillId="0" borderId="23" xfId="0" applyFont="1" applyBorder="1" applyAlignment="1">
      <alignment vertical="center"/>
    </xf>
    <xf numFmtId="0" fontId="34" fillId="0" borderId="12" xfId="0" applyFont="1" applyBorder="1" applyAlignment="1">
      <alignment horizontal="distributed" vertical="center"/>
    </xf>
    <xf numFmtId="0" fontId="33" fillId="0" borderId="0" xfId="0" applyFont="1" applyBorder="1" applyAlignment="1">
      <alignment horizontal="center" vertical="center" textRotation="255"/>
    </xf>
    <xf numFmtId="0" fontId="34" fillId="0" borderId="0" xfId="0" applyFont="1" applyBorder="1" applyAlignment="1">
      <alignment horizontal="distributed" vertical="center"/>
    </xf>
    <xf numFmtId="0" fontId="37" fillId="0" borderId="0" xfId="0" applyFont="1" applyBorder="1" applyAlignment="1">
      <alignment vertical="center"/>
    </xf>
    <xf numFmtId="0" fontId="15" fillId="0" borderId="4" xfId="0" applyFont="1" applyBorder="1" applyAlignment="1">
      <alignment vertical="center"/>
    </xf>
    <xf numFmtId="0" fontId="38" fillId="0" borderId="0" xfId="0" applyFont="1" applyBorder="1" applyAlignment="1">
      <alignment horizontal="center" vertical="center"/>
    </xf>
    <xf numFmtId="0" fontId="12" fillId="0" borderId="6" xfId="0" applyFont="1" applyBorder="1" applyAlignment="1">
      <alignment vertical="center" textRotation="255"/>
    </xf>
    <xf numFmtId="0" fontId="14" fillId="0" borderId="8" xfId="0" applyFont="1" applyBorder="1" applyAlignment="1">
      <alignment vertical="center"/>
    </xf>
    <xf numFmtId="0" fontId="14" fillId="0" borderId="0" xfId="0" applyFont="1" applyBorder="1" applyAlignment="1">
      <alignment horizontal="distributed" vertical="center"/>
    </xf>
    <xf numFmtId="0" fontId="14" fillId="0" borderId="32" xfId="0" applyFont="1" applyBorder="1" applyAlignment="1">
      <alignment vertical="center"/>
    </xf>
    <xf numFmtId="0" fontId="14" fillId="0" borderId="53" xfId="0" applyFont="1" applyBorder="1" applyAlignment="1">
      <alignment vertical="center"/>
    </xf>
    <xf numFmtId="0" fontId="14" fillId="0" borderId="0" xfId="0" applyFont="1" applyFill="1" applyBorder="1" applyAlignment="1">
      <alignment horizontal="distributed" vertical="center"/>
    </xf>
    <xf numFmtId="0" fontId="0" fillId="0" borderId="19"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4" fillId="0" borderId="0" xfId="0" applyFont="1" applyAlignment="1">
      <alignment horizontal="center" vertical="center"/>
    </xf>
    <xf numFmtId="0" fontId="14" fillId="0" borderId="54" xfId="0" applyFont="1" applyBorder="1" applyAlignment="1">
      <alignment vertical="center"/>
    </xf>
    <xf numFmtId="0" fontId="14" fillId="0" borderId="55" xfId="0" applyFont="1" applyBorder="1" applyAlignment="1">
      <alignment vertical="center"/>
    </xf>
    <xf numFmtId="0" fontId="14" fillId="0" borderId="56" xfId="0" applyFont="1" applyBorder="1" applyAlignment="1">
      <alignment vertical="center"/>
    </xf>
    <xf numFmtId="0" fontId="14" fillId="0" borderId="57" xfId="0" applyFont="1" applyBorder="1" applyAlignment="1">
      <alignment vertical="center"/>
    </xf>
    <xf numFmtId="0" fontId="14" fillId="0" borderId="0" xfId="0" applyFont="1" applyAlignment="1">
      <alignment horizontal="left" vertical="center"/>
    </xf>
    <xf numFmtId="0" fontId="14" fillId="4" borderId="58" xfId="0" applyFont="1" applyFill="1" applyBorder="1" applyAlignment="1">
      <alignment horizontal="center" vertical="center"/>
    </xf>
    <xf numFmtId="0" fontId="14" fillId="4" borderId="59" xfId="0" applyFont="1" applyFill="1" applyBorder="1" applyAlignment="1">
      <alignment horizontal="center" vertical="center"/>
    </xf>
    <xf numFmtId="0" fontId="14" fillId="5" borderId="60" xfId="0" applyFont="1" applyFill="1" applyBorder="1" applyAlignment="1">
      <alignment horizontal="center" vertical="center"/>
    </xf>
    <xf numFmtId="0" fontId="14" fillId="5" borderId="61" xfId="0" applyFont="1" applyFill="1" applyBorder="1" applyAlignment="1">
      <alignment horizontal="center" vertical="center"/>
    </xf>
    <xf numFmtId="0" fontId="14" fillId="6" borderId="60" xfId="0" applyFont="1" applyFill="1" applyBorder="1" applyAlignment="1">
      <alignment horizontal="center" vertical="center"/>
    </xf>
    <xf numFmtId="0" fontId="14" fillId="6" borderId="61" xfId="0" applyFont="1" applyFill="1" applyBorder="1" applyAlignment="1">
      <alignment horizontal="center" vertical="center"/>
    </xf>
    <xf numFmtId="0" fontId="14" fillId="0" borderId="12" xfId="0" applyFont="1" applyBorder="1" applyAlignment="1">
      <alignment vertical="top"/>
    </xf>
    <xf numFmtId="0" fontId="14" fillId="0" borderId="19" xfId="0" applyFont="1" applyBorder="1" applyAlignment="1">
      <alignment vertical="top"/>
    </xf>
    <xf numFmtId="0" fontId="14" fillId="0" borderId="16" xfId="0" applyFont="1" applyBorder="1" applyAlignment="1">
      <alignment vertical="distributed" textRotation="255"/>
    </xf>
    <xf numFmtId="0" fontId="29" fillId="7" borderId="62" xfId="0" applyFont="1" applyFill="1" applyBorder="1" applyAlignment="1">
      <alignment horizontal="center" vertical="center"/>
    </xf>
    <xf numFmtId="0" fontId="14" fillId="7" borderId="63" xfId="0" applyFont="1" applyFill="1" applyBorder="1" applyAlignment="1">
      <alignment horizontal="center" vertical="center"/>
    </xf>
    <xf numFmtId="0" fontId="14" fillId="0" borderId="12" xfId="0" applyFont="1" applyBorder="1" applyAlignment="1">
      <alignment vertical="distributed" textRotation="255"/>
    </xf>
    <xf numFmtId="0" fontId="14" fillId="0" borderId="0" xfId="0" applyFont="1" applyBorder="1" applyAlignment="1">
      <alignment vertical="top"/>
    </xf>
    <xf numFmtId="0" fontId="14" fillId="0" borderId="13" xfId="0" applyFont="1" applyFill="1" applyBorder="1" applyAlignment="1">
      <alignment horizontal="distributed" vertical="center"/>
    </xf>
    <xf numFmtId="0" fontId="14" fillId="0" borderId="2" xfId="0" applyFont="1" applyFill="1" applyBorder="1" applyAlignment="1">
      <alignment horizontal="distributed" vertical="center"/>
    </xf>
    <xf numFmtId="0" fontId="14" fillId="0" borderId="20" xfId="0" applyFont="1" applyFill="1" applyBorder="1" applyAlignment="1">
      <alignment horizontal="center" vertical="center"/>
    </xf>
    <xf numFmtId="0" fontId="16" fillId="0" borderId="0" xfId="0" applyFont="1" applyBorder="1" applyAlignment="1">
      <alignment vertical="center"/>
    </xf>
    <xf numFmtId="0" fontId="0" fillId="0" borderId="0" xfId="0" applyFont="1" applyAlignment="1">
      <alignment vertical="center"/>
    </xf>
    <xf numFmtId="0" fontId="5" fillId="0" borderId="0" xfId="0" applyFont="1" applyBorder="1" applyAlignment="1">
      <alignment vertical="center"/>
    </xf>
    <xf numFmtId="0" fontId="0" fillId="0" borderId="24" xfId="0" applyBorder="1" applyAlignment="1">
      <alignment vertical="center"/>
    </xf>
    <xf numFmtId="0" fontId="14" fillId="0" borderId="21" xfId="0" applyFont="1" applyBorder="1" applyAlignment="1" quotePrefix="1">
      <alignment horizontal="center" vertical="center"/>
    </xf>
    <xf numFmtId="0" fontId="14" fillId="0" borderId="64" xfId="0" applyFont="1" applyBorder="1" applyAlignment="1">
      <alignment vertical="center"/>
    </xf>
    <xf numFmtId="0" fontId="0" fillId="0" borderId="0" xfId="0" applyBorder="1" applyAlignment="1">
      <alignment vertical="center" textRotation="255"/>
    </xf>
    <xf numFmtId="0" fontId="0" fillId="0" borderId="17" xfId="0" applyBorder="1" applyAlignment="1">
      <alignment vertical="center" textRotation="255"/>
    </xf>
    <xf numFmtId="0" fontId="0" fillId="0" borderId="0" xfId="0" applyBorder="1" applyAlignment="1">
      <alignment textRotation="90"/>
    </xf>
    <xf numFmtId="0" fontId="14" fillId="2" borderId="65" xfId="0" applyFont="1" applyFill="1" applyBorder="1" applyAlignment="1">
      <alignment vertical="center"/>
    </xf>
    <xf numFmtId="0" fontId="14" fillId="2" borderId="66" xfId="0" applyFont="1" applyFill="1" applyBorder="1" applyAlignment="1">
      <alignment vertical="center"/>
    </xf>
    <xf numFmtId="0" fontId="0" fillId="0" borderId="0" xfId="0" applyAlignment="1">
      <alignment vertical="center" textRotation="255"/>
    </xf>
    <xf numFmtId="0" fontId="0" fillId="0" borderId="13" xfId="0" applyBorder="1" applyAlignment="1">
      <alignment textRotation="90"/>
    </xf>
    <xf numFmtId="0" fontId="14" fillId="2" borderId="17" xfId="0" applyFont="1" applyFill="1" applyBorder="1" applyAlignment="1">
      <alignment vertical="center"/>
    </xf>
    <xf numFmtId="0" fontId="0" fillId="2" borderId="0" xfId="0" applyFill="1" applyBorder="1" applyAlignment="1">
      <alignment vertical="center"/>
    </xf>
    <xf numFmtId="0" fontId="0" fillId="2" borderId="18" xfId="0" applyFill="1" applyBorder="1" applyAlignment="1">
      <alignment vertical="center"/>
    </xf>
    <xf numFmtId="0" fontId="14" fillId="0" borderId="12" xfId="0" applyFont="1" applyBorder="1" applyAlignment="1">
      <alignment textRotation="90"/>
    </xf>
    <xf numFmtId="0" fontId="0" fillId="2" borderId="49" xfId="0" applyFill="1" applyBorder="1" applyAlignment="1">
      <alignment vertical="center"/>
    </xf>
    <xf numFmtId="0" fontId="0" fillId="2" borderId="67" xfId="0" applyFill="1" applyBorder="1" applyAlignment="1">
      <alignment vertical="center"/>
    </xf>
    <xf numFmtId="0" fontId="14" fillId="2" borderId="68" xfId="0" applyFont="1" applyFill="1" applyBorder="1" applyAlignment="1">
      <alignment vertical="center"/>
    </xf>
    <xf numFmtId="0" fontId="14" fillId="8" borderId="20" xfId="0" applyFont="1" applyFill="1" applyBorder="1" applyAlignment="1">
      <alignment vertical="center"/>
    </xf>
    <xf numFmtId="0" fontId="0" fillId="0" borderId="16" xfId="0" applyFill="1" applyBorder="1" applyAlignment="1">
      <alignment vertical="center" textRotation="90"/>
    </xf>
    <xf numFmtId="0" fontId="0" fillId="2" borderId="69" xfId="0" applyFill="1" applyBorder="1" applyAlignment="1">
      <alignment vertical="center"/>
    </xf>
    <xf numFmtId="0" fontId="0" fillId="2" borderId="70" xfId="0" applyFill="1" applyBorder="1" applyAlignment="1">
      <alignment vertical="center"/>
    </xf>
    <xf numFmtId="0" fontId="0" fillId="2" borderId="71" xfId="0" applyFill="1" applyBorder="1" applyAlignment="1">
      <alignment vertical="center"/>
    </xf>
    <xf numFmtId="0" fontId="0" fillId="2" borderId="72" xfId="0" applyFill="1" applyBorder="1" applyAlignment="1">
      <alignment vertical="center"/>
    </xf>
    <xf numFmtId="0" fontId="0" fillId="0" borderId="12" xfId="0" applyBorder="1" applyAlignment="1">
      <alignment textRotation="90"/>
    </xf>
    <xf numFmtId="0" fontId="18" fillId="0" borderId="0" xfId="0" applyFont="1" applyBorder="1" applyAlignment="1">
      <alignment vertical="center" textRotation="90"/>
    </xf>
    <xf numFmtId="0" fontId="14" fillId="1" borderId="66" xfId="0" applyFont="1" applyFill="1" applyBorder="1" applyAlignment="1">
      <alignment vertical="center"/>
    </xf>
    <xf numFmtId="0" fontId="0" fillId="0" borderId="17" xfId="0" applyBorder="1" applyAlignment="1">
      <alignment vertical="center"/>
    </xf>
    <xf numFmtId="0" fontId="14" fillId="0" borderId="73" xfId="0" applyFont="1" applyBorder="1" applyAlignment="1">
      <alignment vertical="center"/>
    </xf>
    <xf numFmtId="0" fontId="14" fillId="9" borderId="18" xfId="0" applyFont="1" applyFill="1" applyBorder="1" applyAlignment="1">
      <alignment vertical="center"/>
    </xf>
    <xf numFmtId="0" fontId="14" fillId="9" borderId="0" xfId="0" applyFont="1" applyFill="1" applyAlignment="1">
      <alignment vertical="center"/>
    </xf>
    <xf numFmtId="0" fontId="14" fillId="0" borderId="74" xfId="0" applyFont="1" applyBorder="1" applyAlignment="1">
      <alignment vertical="center"/>
    </xf>
    <xf numFmtId="0" fontId="14" fillId="0" borderId="17" xfId="0" applyFont="1" applyBorder="1" applyAlignment="1">
      <alignment vertical="center" shrinkToFit="1"/>
    </xf>
    <xf numFmtId="0" fontId="0" fillId="0" borderId="30" xfId="0" applyBorder="1" applyAlignment="1">
      <alignment vertical="center" shrinkToFit="1"/>
    </xf>
    <xf numFmtId="0" fontId="14" fillId="0" borderId="29" xfId="0" applyFont="1" applyBorder="1" applyAlignment="1">
      <alignment vertical="center" shrinkToFit="1"/>
    </xf>
    <xf numFmtId="0" fontId="14" fillId="0" borderId="11" xfId="0" applyFont="1" applyBorder="1" applyAlignment="1">
      <alignment vertical="center"/>
    </xf>
    <xf numFmtId="0" fontId="14" fillId="0" borderId="0" xfId="0" applyFont="1" applyFill="1" applyBorder="1" applyAlignment="1" quotePrefix="1">
      <alignment horizontal="center" vertical="center"/>
    </xf>
    <xf numFmtId="176" fontId="14" fillId="0" borderId="0"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26" fillId="0" borderId="0" xfId="0" applyFont="1" applyBorder="1" applyAlignment="1">
      <alignment vertical="center"/>
    </xf>
    <xf numFmtId="0" fontId="15" fillId="0" borderId="8" xfId="0" applyFont="1" applyBorder="1" applyAlignment="1">
      <alignment vertical="center"/>
    </xf>
    <xf numFmtId="0" fontId="14" fillId="0" borderId="0" xfId="21" applyFont="1" applyBorder="1" applyAlignment="1">
      <alignment vertical="center"/>
      <protection/>
    </xf>
    <xf numFmtId="0" fontId="9" fillId="0" borderId="0" xfId="0" applyFont="1" applyBorder="1" applyAlignment="1">
      <alignment horizontal="center" vertical="center"/>
    </xf>
    <xf numFmtId="178" fontId="14" fillId="0" borderId="0" xfId="0" applyNumberFormat="1" applyFont="1" applyBorder="1" applyAlignment="1">
      <alignment horizontal="center" vertical="center"/>
    </xf>
    <xf numFmtId="0" fontId="14" fillId="0" borderId="0" xfId="0" applyFont="1" applyAlignment="1">
      <alignment vertical="center" wrapText="1"/>
    </xf>
    <xf numFmtId="0" fontId="21" fillId="0" borderId="12" xfId="0" applyFont="1" applyBorder="1" applyAlignment="1">
      <alignment vertical="center"/>
    </xf>
    <xf numFmtId="178" fontId="14" fillId="0" borderId="0" xfId="0" applyNumberFormat="1" applyFont="1" applyFill="1" applyBorder="1" applyAlignment="1">
      <alignment horizontal="center" vertical="center"/>
    </xf>
    <xf numFmtId="0" fontId="14" fillId="0" borderId="12" xfId="0" applyFont="1" applyBorder="1" applyAlignment="1">
      <alignment vertical="center"/>
    </xf>
    <xf numFmtId="0" fontId="14" fillId="0" borderId="12" xfId="0" applyFont="1" applyBorder="1" applyAlignment="1">
      <alignment horizontal="center"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distributed" textRotation="255"/>
    </xf>
    <xf numFmtId="0" fontId="28" fillId="0" borderId="0" xfId="0" applyFont="1" applyBorder="1" applyAlignment="1">
      <alignment horizontal="center" vertical="center"/>
    </xf>
    <xf numFmtId="0" fontId="28" fillId="0" borderId="47" xfId="0" applyFont="1" applyBorder="1" applyAlignment="1">
      <alignment horizontal="center" vertical="center"/>
    </xf>
    <xf numFmtId="0" fontId="28" fillId="0" borderId="8" xfId="0" applyFont="1" applyBorder="1" applyAlignment="1">
      <alignment horizontal="center" vertical="center"/>
    </xf>
    <xf numFmtId="0" fontId="20" fillId="0" borderId="8" xfId="0" applyFont="1" applyBorder="1" applyAlignment="1">
      <alignment vertical="center"/>
    </xf>
    <xf numFmtId="0" fontId="20" fillId="0" borderId="4" xfId="0" applyFont="1" applyBorder="1" applyAlignment="1">
      <alignment vertical="center"/>
    </xf>
    <xf numFmtId="178" fontId="14" fillId="0" borderId="75" xfId="0" applyNumberFormat="1" applyFont="1" applyFill="1" applyBorder="1" applyAlignment="1">
      <alignment vertical="center"/>
    </xf>
    <xf numFmtId="0" fontId="28" fillId="0" borderId="76" xfId="0" applyFont="1" applyBorder="1" applyAlignment="1">
      <alignment horizontal="center" vertical="center"/>
    </xf>
    <xf numFmtId="0" fontId="14" fillId="0" borderId="1" xfId="21" applyFont="1" applyBorder="1" applyAlignment="1">
      <alignment vertical="center"/>
      <protection/>
    </xf>
    <xf numFmtId="0" fontId="14" fillId="1" borderId="48" xfId="0" applyFont="1" applyFill="1" applyBorder="1" applyAlignment="1">
      <alignment vertical="center"/>
    </xf>
    <xf numFmtId="0" fontId="14" fillId="1" borderId="0" xfId="0" applyFont="1" applyFill="1" applyAlignment="1">
      <alignment vertical="center"/>
    </xf>
    <xf numFmtId="0" fontId="14" fillId="1" borderId="2" xfId="0" applyFont="1" applyFill="1" applyBorder="1" applyAlignment="1">
      <alignment vertical="center"/>
    </xf>
    <xf numFmtId="176" fontId="14" fillId="0" borderId="0" xfId="0" applyNumberFormat="1" applyFont="1" applyBorder="1" applyAlignment="1">
      <alignment horizontal="center" vertical="center"/>
    </xf>
    <xf numFmtId="0" fontId="12" fillId="0" borderId="0" xfId="21" applyFont="1" applyBorder="1" applyAlignment="1">
      <alignment vertical="center"/>
      <protection/>
    </xf>
    <xf numFmtId="0" fontId="12" fillId="0" borderId="1" xfId="21" applyFont="1" applyBorder="1" applyAlignment="1">
      <alignment vertical="center"/>
      <protection/>
    </xf>
    <xf numFmtId="0" fontId="14" fillId="0" borderId="54" xfId="0" applyFont="1" applyBorder="1" applyAlignment="1">
      <alignment vertical="center"/>
    </xf>
    <xf numFmtId="0" fontId="18" fillId="0" borderId="2" xfId="0" applyFont="1" applyBorder="1" applyAlignment="1">
      <alignment vertical="center"/>
    </xf>
    <xf numFmtId="0" fontId="14" fillId="0" borderId="0" xfId="0" applyFont="1" applyAlignment="1">
      <alignment horizontal="left" vertical="center" wrapText="1"/>
    </xf>
    <xf numFmtId="0" fontId="14" fillId="0" borderId="77" xfId="0" applyFont="1" applyFill="1" applyBorder="1" applyAlignment="1">
      <alignment vertical="center"/>
    </xf>
    <xf numFmtId="0" fontId="14" fillId="0" borderId="78" xfId="0" applyFont="1" applyBorder="1" applyAlignment="1">
      <alignment vertical="center"/>
    </xf>
    <xf numFmtId="0" fontId="14" fillId="0" borderId="79" xfId="0" applyFont="1" applyBorder="1" applyAlignment="1">
      <alignment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0" fillId="0" borderId="0" xfId="0" applyFill="1" applyBorder="1" applyAlignment="1">
      <alignment vertical="center"/>
    </xf>
    <xf numFmtId="178" fontId="14" fillId="0" borderId="0" xfId="0" applyNumberFormat="1" applyFont="1" applyFill="1" applyBorder="1" applyAlignment="1">
      <alignment vertical="center"/>
    </xf>
    <xf numFmtId="0" fontId="14" fillId="0" borderId="14" xfId="0" applyFont="1" applyBorder="1" applyAlignment="1">
      <alignment vertical="center" shrinkToFit="1"/>
    </xf>
    <xf numFmtId="0" fontId="14" fillId="0" borderId="21" xfId="0" applyFont="1" applyBorder="1" applyAlignment="1">
      <alignment vertical="center" shrinkToFit="1"/>
    </xf>
    <xf numFmtId="0" fontId="14" fillId="0" borderId="46" xfId="0" applyFont="1" applyBorder="1" applyAlignment="1">
      <alignment vertical="center" shrinkToFit="1"/>
    </xf>
    <xf numFmtId="0" fontId="46" fillId="0" borderId="11" xfId="0" applyFont="1" applyFill="1" applyBorder="1" applyAlignment="1">
      <alignment vertical="center"/>
    </xf>
    <xf numFmtId="0" fontId="12" fillId="0" borderId="9"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0" xfId="0" applyFont="1" applyBorder="1" applyAlignment="1">
      <alignment vertical="center" textRotation="255"/>
    </xf>
    <xf numFmtId="0" fontId="14" fillId="0" borderId="80" xfId="0" applyFont="1" applyBorder="1" applyAlignment="1">
      <alignment vertical="center"/>
    </xf>
    <xf numFmtId="178" fontId="14" fillId="0" borderId="42" xfId="0" applyNumberFormat="1" applyFont="1" applyFill="1" applyBorder="1" applyAlignment="1">
      <alignment vertical="center"/>
    </xf>
    <xf numFmtId="178" fontId="14" fillId="0" borderId="0" xfId="0" applyNumberFormat="1" applyFont="1" applyFill="1" applyBorder="1" applyAlignment="1">
      <alignment textRotation="90"/>
    </xf>
    <xf numFmtId="0" fontId="0" fillId="0" borderId="2" xfId="0" applyBorder="1" applyAlignment="1">
      <alignment vertical="center" shrinkToFit="1"/>
    </xf>
    <xf numFmtId="0" fontId="9" fillId="0" borderId="0" xfId="0" applyFont="1" applyBorder="1" applyAlignment="1">
      <alignment vertical="center"/>
    </xf>
    <xf numFmtId="0" fontId="14" fillId="2" borderId="7" xfId="0" applyFont="1" applyFill="1" applyBorder="1" applyAlignment="1">
      <alignment vertical="center"/>
    </xf>
    <xf numFmtId="0" fontId="0" fillId="0" borderId="18" xfId="0" applyBorder="1" applyAlignment="1">
      <alignment horizontal="distributed" vertical="center"/>
    </xf>
    <xf numFmtId="0" fontId="0" fillId="0" borderId="0" xfId="0" applyBorder="1" applyAlignment="1">
      <alignment horizontal="distributed" vertical="center"/>
    </xf>
    <xf numFmtId="178" fontId="14" fillId="0" borderId="23" xfId="0" applyNumberFormat="1" applyFont="1" applyFill="1" applyBorder="1" applyAlignment="1">
      <alignment horizontal="center" vertical="center"/>
    </xf>
    <xf numFmtId="0" fontId="14" fillId="0" borderId="11" xfId="0" applyFont="1" applyBorder="1" applyAlignment="1">
      <alignment vertical="center" wrapText="1"/>
    </xf>
    <xf numFmtId="0" fontId="0" fillId="0" borderId="11" xfId="0" applyBorder="1" applyAlignment="1">
      <alignment vertical="center"/>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0" fontId="39" fillId="0" borderId="0" xfId="0" applyFont="1" applyBorder="1" applyAlignment="1">
      <alignment horizontal="center" vertical="center"/>
    </xf>
    <xf numFmtId="0" fontId="14" fillId="0" borderId="0" xfId="0" applyFont="1" applyFill="1" applyBorder="1" applyAlignment="1">
      <alignment vertical="center"/>
    </xf>
    <xf numFmtId="178" fontId="14" fillId="0" borderId="12" xfId="0" applyNumberFormat="1" applyFont="1" applyFill="1" applyBorder="1" applyAlignment="1">
      <alignment horizontal="center" vertical="center"/>
    </xf>
    <xf numFmtId="178" fontId="14" fillId="0" borderId="81" xfId="0" applyNumberFormat="1" applyFont="1" applyFill="1" applyBorder="1" applyAlignment="1">
      <alignment horizontal="center" vertical="center"/>
    </xf>
    <xf numFmtId="178" fontId="14" fillId="0" borderId="82" xfId="0" applyNumberFormat="1" applyFont="1" applyFill="1" applyBorder="1" applyAlignment="1">
      <alignment horizontal="center" vertical="center"/>
    </xf>
    <xf numFmtId="178" fontId="14" fillId="0" borderId="83" xfId="0" applyNumberFormat="1" applyFont="1" applyFill="1" applyBorder="1" applyAlignment="1">
      <alignment horizontal="center" vertical="center"/>
    </xf>
    <xf numFmtId="0" fontId="14" fillId="0" borderId="25" xfId="0" applyFont="1" applyBorder="1" applyAlignment="1">
      <alignment vertical="center"/>
    </xf>
    <xf numFmtId="0" fontId="0" fillId="0" borderId="23" xfId="0" applyBorder="1" applyAlignment="1">
      <alignment vertical="center"/>
    </xf>
    <xf numFmtId="0" fontId="14" fillId="0" borderId="82" xfId="0" applyFont="1" applyFill="1" applyBorder="1" applyAlignment="1">
      <alignment vertical="center"/>
    </xf>
    <xf numFmtId="0" fontId="14" fillId="0" borderId="17" xfId="0" applyFont="1" applyFill="1" applyBorder="1" applyAlignment="1">
      <alignment vertical="center" textRotation="90"/>
    </xf>
    <xf numFmtId="0" fontId="0" fillId="0" borderId="17" xfId="0" applyFill="1" applyBorder="1" applyAlignment="1">
      <alignment vertical="center" textRotation="90"/>
    </xf>
    <xf numFmtId="0" fontId="14" fillId="0" borderId="18" xfId="0" applyFont="1" applyFill="1" applyBorder="1" applyAlignment="1">
      <alignment vertical="center" textRotation="90"/>
    </xf>
    <xf numFmtId="0" fontId="0" fillId="0" borderId="18" xfId="0" applyFill="1" applyBorder="1" applyAlignment="1">
      <alignment vertical="center" textRotation="90"/>
    </xf>
    <xf numFmtId="0" fontId="0" fillId="0" borderId="19" xfId="0" applyFill="1" applyBorder="1" applyAlignment="1">
      <alignment vertical="center" textRotation="90"/>
    </xf>
    <xf numFmtId="0" fontId="14" fillId="2" borderId="84" xfId="0" applyFont="1" applyFill="1" applyBorder="1" applyAlignment="1">
      <alignment vertical="center"/>
    </xf>
    <xf numFmtId="0" fontId="14" fillId="0" borderId="0" xfId="0" applyFont="1" applyBorder="1" applyAlignment="1">
      <alignment vertical="center" textRotation="90" shrinkToFit="1"/>
    </xf>
    <xf numFmtId="0" fontId="0" fillId="0" borderId="0" xfId="0" applyBorder="1" applyAlignment="1">
      <alignment vertical="center" textRotation="90" shrinkToFit="1"/>
    </xf>
    <xf numFmtId="0" fontId="14" fillId="0" borderId="54" xfId="0" applyFont="1" applyFill="1" applyBorder="1" applyAlignment="1">
      <alignment textRotation="90"/>
    </xf>
    <xf numFmtId="0" fontId="14" fillId="0" borderId="85" xfId="0" applyFont="1" applyBorder="1" applyAlignment="1">
      <alignment vertical="center"/>
    </xf>
    <xf numFmtId="0" fontId="14" fillId="0" borderId="86" xfId="0" applyFont="1" applyBorder="1" applyAlignment="1">
      <alignment vertical="center"/>
    </xf>
    <xf numFmtId="0" fontId="14" fillId="0" borderId="43" xfId="0" applyFont="1" applyBorder="1" applyAlignment="1">
      <alignment horizontal="center" vertical="center"/>
    </xf>
    <xf numFmtId="0" fontId="0" fillId="0" borderId="43" xfId="0" applyBorder="1" applyAlignment="1">
      <alignment horizontal="center" vertical="center"/>
    </xf>
    <xf numFmtId="178" fontId="0" fillId="0" borderId="87" xfId="0" applyNumberFormat="1" applyFill="1" applyBorder="1" applyAlignment="1">
      <alignment vertical="center"/>
    </xf>
    <xf numFmtId="0" fontId="14" fillId="0" borderId="88" xfId="0" applyFont="1" applyBorder="1" applyAlignment="1">
      <alignment vertical="center"/>
    </xf>
    <xf numFmtId="0" fontId="14" fillId="0" borderId="89" xfId="0" applyFont="1" applyBorder="1" applyAlignment="1">
      <alignment vertical="center"/>
    </xf>
    <xf numFmtId="178" fontId="0" fillId="0" borderId="0" xfId="0" applyNumberFormat="1" applyFill="1" applyBorder="1" applyAlignment="1">
      <alignment vertical="center"/>
    </xf>
    <xf numFmtId="177" fontId="14" fillId="0" borderId="11" xfId="0" applyNumberFormat="1" applyFont="1" applyBorder="1" applyAlignment="1">
      <alignment vertical="center"/>
    </xf>
    <xf numFmtId="0" fontId="21" fillId="0" borderId="11" xfId="0" applyFont="1" applyBorder="1" applyAlignment="1">
      <alignment vertical="center" wrapText="1" shrinkToFit="1"/>
    </xf>
    <xf numFmtId="177" fontId="14" fillId="0" borderId="83" xfId="0" applyNumberFormat="1" applyFont="1" applyFill="1" applyBorder="1" applyAlignment="1">
      <alignment vertical="center"/>
    </xf>
    <xf numFmtId="0" fontId="14" fillId="0" borderId="12" xfId="0" applyFont="1" applyBorder="1" applyAlignment="1">
      <alignment vertical="center" textRotation="255"/>
    </xf>
    <xf numFmtId="0" fontId="14" fillId="0" borderId="18" xfId="0" applyFont="1" applyBorder="1" applyAlignment="1">
      <alignment vertical="center" textRotation="255" wrapText="1"/>
    </xf>
    <xf numFmtId="0" fontId="9" fillId="0" borderId="12" xfId="0" applyFont="1" applyBorder="1" applyAlignment="1">
      <alignment vertical="center"/>
    </xf>
    <xf numFmtId="0" fontId="0" fillId="0" borderId="0" xfId="0" applyBorder="1" applyAlignment="1">
      <alignment vertical="center" textRotation="255" shrinkToFit="1"/>
    </xf>
    <xf numFmtId="0" fontId="14" fillId="0" borderId="20" xfId="0" applyFont="1" applyBorder="1" applyAlignment="1">
      <alignment vertical="center" shrinkToFit="1"/>
    </xf>
    <xf numFmtId="0" fontId="14" fillId="0" borderId="0" xfId="0" applyFont="1" applyFill="1" applyBorder="1" applyAlignment="1">
      <alignment vertical="center" textRotation="255" shrinkToFit="1"/>
    </xf>
    <xf numFmtId="0" fontId="0" fillId="0" borderId="43" xfId="0" applyBorder="1" applyAlignment="1">
      <alignment vertical="center"/>
    </xf>
    <xf numFmtId="0" fontId="14" fillId="0" borderId="0" xfId="0" applyFont="1" applyBorder="1" applyAlignment="1">
      <alignment horizontal="center" vertical="center" wrapText="1"/>
    </xf>
    <xf numFmtId="0" fontId="0" fillId="0" borderId="6" xfId="0" applyFont="1" applyBorder="1" applyAlignment="1">
      <alignment horizontal="center" vertical="distributed" textRotation="255"/>
    </xf>
    <xf numFmtId="178" fontId="14" fillId="0" borderId="11" xfId="0" applyNumberFormat="1" applyFont="1" applyBorder="1" applyAlignment="1">
      <alignment horizontal="center" vertical="center"/>
    </xf>
    <xf numFmtId="0" fontId="14" fillId="0" borderId="11" xfId="0" applyFont="1" applyFill="1" applyBorder="1" applyAlignment="1">
      <alignment horizontal="center" vertical="center"/>
    </xf>
    <xf numFmtId="0" fontId="14" fillId="0" borderId="13" xfId="0" applyFont="1" applyFill="1" applyBorder="1" applyAlignment="1">
      <alignment horizontal="center" vertical="center"/>
    </xf>
    <xf numFmtId="0" fontId="30" fillId="0" borderId="0" xfId="0" applyFont="1" applyBorder="1" applyAlignment="1">
      <alignment vertical="center"/>
    </xf>
    <xf numFmtId="0" fontId="32" fillId="0" borderId="0" xfId="0" applyFont="1" applyBorder="1" applyAlignment="1">
      <alignment vertical="center"/>
    </xf>
    <xf numFmtId="0" fontId="30" fillId="0" borderId="0" xfId="0" applyFont="1" applyBorder="1" applyAlignment="1">
      <alignment/>
    </xf>
    <xf numFmtId="177" fontId="14" fillId="0" borderId="0" xfId="0" applyNumberFormat="1" applyFont="1" applyFill="1" applyBorder="1" applyAlignment="1">
      <alignment horizontal="right" vertical="center"/>
    </xf>
    <xf numFmtId="0" fontId="0" fillId="0" borderId="23" xfId="0" applyFill="1" applyBorder="1" applyAlignment="1">
      <alignment vertical="center"/>
    </xf>
    <xf numFmtId="0" fontId="0" fillId="0" borderId="11" xfId="0" applyFill="1" applyBorder="1" applyAlignment="1">
      <alignment vertical="center"/>
    </xf>
    <xf numFmtId="0" fontId="0" fillId="0" borderId="25" xfId="0" applyFill="1" applyBorder="1" applyAlignment="1">
      <alignment vertical="center"/>
    </xf>
    <xf numFmtId="0" fontId="32" fillId="0" borderId="8" xfId="0" applyFont="1" applyBorder="1" applyAlignment="1">
      <alignment vertical="center"/>
    </xf>
    <xf numFmtId="0" fontId="0" fillId="0" borderId="90" xfId="0" applyFont="1" applyBorder="1" applyAlignment="1">
      <alignment horizontal="center" vertical="center" textRotation="255"/>
    </xf>
    <xf numFmtId="0" fontId="0" fillId="0" borderId="11" xfId="0" applyFont="1" applyBorder="1" applyAlignment="1">
      <alignment horizontal="center" vertical="center" textRotation="255"/>
    </xf>
    <xf numFmtId="0" fontId="14" fillId="0" borderId="31" xfId="0" applyFont="1" applyBorder="1" applyAlignment="1">
      <alignment vertical="center"/>
    </xf>
    <xf numFmtId="0" fontId="51" fillId="0" borderId="23" xfId="0" applyFont="1" applyBorder="1" applyAlignment="1">
      <alignment vertical="center"/>
    </xf>
    <xf numFmtId="0" fontId="14" fillId="0" borderId="91" xfId="0" applyFont="1" applyBorder="1" applyAlignment="1">
      <alignment vertical="center"/>
    </xf>
    <xf numFmtId="178" fontId="14" fillId="0" borderId="92" xfId="0" applyNumberFormat="1" applyFont="1" applyFill="1" applyBorder="1" applyAlignment="1">
      <alignment horizontal="center" vertical="center"/>
    </xf>
    <xf numFmtId="0" fontId="9" fillId="0" borderId="1" xfId="0" applyFont="1" applyBorder="1" applyAlignment="1">
      <alignment vertical="center"/>
    </xf>
    <xf numFmtId="0" fontId="14" fillId="0" borderId="93" xfId="0" applyFont="1" applyBorder="1" applyAlignment="1">
      <alignment vertical="center"/>
    </xf>
    <xf numFmtId="0" fontId="14" fillId="0" borderId="12" xfId="0" applyFont="1" applyBorder="1" applyAlignment="1">
      <alignment vertical="center" shrinkToFit="1"/>
    </xf>
    <xf numFmtId="0" fontId="14" fillId="0" borderId="46" xfId="0" applyFont="1" applyFill="1" applyBorder="1" applyAlignment="1">
      <alignment horizontal="center" vertical="center"/>
    </xf>
    <xf numFmtId="0" fontId="14" fillId="0" borderId="19" xfId="0" applyFont="1" applyBorder="1" applyAlignment="1">
      <alignment vertical="center"/>
    </xf>
    <xf numFmtId="0" fontId="14" fillId="0" borderId="11" xfId="0" applyFont="1" applyBorder="1" applyAlignment="1">
      <alignment vertical="center" textRotation="255"/>
    </xf>
    <xf numFmtId="176" fontId="14" fillId="0" borderId="11" xfId="0" applyNumberFormat="1" applyFont="1" applyFill="1" applyBorder="1" applyAlignment="1">
      <alignment horizontal="center" vertical="center"/>
    </xf>
    <xf numFmtId="0" fontId="14" fillId="0" borderId="5" xfId="0" applyFont="1" applyBorder="1" applyAlignment="1">
      <alignment vertical="center"/>
    </xf>
    <xf numFmtId="0" fontId="14" fillId="0" borderId="47" xfId="0" applyFont="1" applyBorder="1" applyAlignment="1">
      <alignment vertical="center"/>
    </xf>
    <xf numFmtId="0" fontId="14" fillId="0" borderId="94" xfId="0" applyFont="1" applyBorder="1" applyAlignment="1">
      <alignment vertical="center"/>
    </xf>
    <xf numFmtId="0" fontId="14" fillId="0" borderId="83" xfId="0" applyFont="1" applyBorder="1" applyAlignment="1">
      <alignment horizontal="center" vertical="center"/>
    </xf>
    <xf numFmtId="178" fontId="50" fillId="0" borderId="11" xfId="0" applyNumberFormat="1" applyFont="1" applyFill="1" applyBorder="1" applyAlignment="1">
      <alignment vertical="center"/>
    </xf>
    <xf numFmtId="0" fontId="14" fillId="0" borderId="83" xfId="0" applyFont="1" applyBorder="1" applyAlignment="1">
      <alignment vertical="center"/>
    </xf>
    <xf numFmtId="0" fontId="14" fillId="0" borderId="24" xfId="0" applyFont="1" applyBorder="1" applyAlignment="1">
      <alignment vertical="center"/>
    </xf>
    <xf numFmtId="0" fontId="41" fillId="0" borderId="2" xfId="21" applyFont="1" applyBorder="1" applyAlignment="1">
      <alignment vertical="center"/>
      <protection/>
    </xf>
    <xf numFmtId="0" fontId="45" fillId="0" borderId="2" xfId="0" applyFont="1" applyBorder="1" applyAlignment="1">
      <alignment vertical="center"/>
    </xf>
    <xf numFmtId="0" fontId="0" fillId="0" borderId="95" xfId="0" applyBorder="1" applyAlignment="1">
      <alignment vertical="center"/>
    </xf>
    <xf numFmtId="0" fontId="14" fillId="0" borderId="81" xfId="0" applyFont="1" applyBorder="1" applyAlignment="1">
      <alignment vertical="center"/>
    </xf>
    <xf numFmtId="176" fontId="14" fillId="0" borderId="0" xfId="0" applyNumberFormat="1" applyFont="1" applyFill="1" applyBorder="1" applyAlignment="1">
      <alignment vertical="center"/>
    </xf>
    <xf numFmtId="0" fontId="14" fillId="0" borderId="96" xfId="0" applyFont="1" applyFill="1" applyBorder="1" applyAlignment="1">
      <alignment vertical="center"/>
    </xf>
    <xf numFmtId="0" fontId="14" fillId="0" borderId="11" xfId="0" applyFont="1" applyFill="1" applyBorder="1" applyAlignment="1">
      <alignment vertical="center" shrinkToFit="1"/>
    </xf>
    <xf numFmtId="0" fontId="14" fillId="0" borderId="25" xfId="0" applyFont="1" applyFill="1" applyBorder="1" applyAlignment="1">
      <alignment vertical="center" shrinkToFit="1"/>
    </xf>
    <xf numFmtId="177" fontId="14" fillId="0" borderId="13" xfId="0" applyNumberFormat="1" applyFont="1" applyBorder="1" applyAlignment="1">
      <alignment vertical="center"/>
    </xf>
    <xf numFmtId="176" fontId="14" fillId="0" borderId="13" xfId="0" applyNumberFormat="1" applyFont="1" applyBorder="1" applyAlignment="1">
      <alignment vertical="center"/>
    </xf>
    <xf numFmtId="0" fontId="14" fillId="0" borderId="0" xfId="0" applyFont="1" applyBorder="1" applyAlignment="1">
      <alignment vertical="center" textRotation="255" shrinkToFit="1"/>
    </xf>
    <xf numFmtId="0" fontId="14" fillId="0" borderId="0" xfId="0" applyFont="1" applyBorder="1" applyAlignment="1" quotePrefix="1">
      <alignment vertical="center"/>
    </xf>
    <xf numFmtId="177" fontId="14" fillId="0" borderId="0" xfId="0" applyNumberFormat="1" applyFont="1" applyBorder="1" applyAlignment="1">
      <alignment vertical="center"/>
    </xf>
    <xf numFmtId="176" fontId="14" fillId="0" borderId="0" xfId="0" applyNumberFormat="1" applyFont="1" applyBorder="1" applyAlignment="1">
      <alignment vertical="center"/>
    </xf>
    <xf numFmtId="177"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textRotation="255"/>
    </xf>
    <xf numFmtId="0" fontId="14" fillId="0" borderId="0" xfId="0" applyFont="1" applyFill="1" applyBorder="1" applyAlignment="1">
      <alignment vertical="top"/>
    </xf>
    <xf numFmtId="0" fontId="14" fillId="0" borderId="21" xfId="0" applyFont="1" applyBorder="1" applyAlignment="1" quotePrefix="1">
      <alignment vertical="center"/>
    </xf>
    <xf numFmtId="176" fontId="14" fillId="0" borderId="82" xfId="0" applyNumberFormat="1" applyFont="1" applyBorder="1" applyAlignment="1">
      <alignment vertical="center"/>
    </xf>
    <xf numFmtId="176" fontId="14" fillId="0" borderId="83" xfId="0" applyNumberFormat="1" applyFont="1" applyBorder="1" applyAlignment="1">
      <alignment vertical="center"/>
    </xf>
    <xf numFmtId="178" fontId="14" fillId="0" borderId="0" xfId="0" applyNumberFormat="1" applyFont="1" applyBorder="1" applyAlignment="1">
      <alignment vertical="center"/>
    </xf>
    <xf numFmtId="0" fontId="14" fillId="0" borderId="4" xfId="0" applyFont="1" applyBorder="1" applyAlignment="1">
      <alignment vertical="center"/>
    </xf>
    <xf numFmtId="178" fontId="14" fillId="0" borderId="0" xfId="0" applyNumberFormat="1" applyFont="1" applyAlignment="1">
      <alignment vertical="center"/>
    </xf>
    <xf numFmtId="178" fontId="14" fillId="0" borderId="18" xfId="0" applyNumberFormat="1" applyFont="1" applyBorder="1" applyAlignment="1">
      <alignment vertical="center"/>
    </xf>
    <xf numFmtId="0" fontId="14" fillId="0" borderId="97" xfId="0" applyFont="1" applyBorder="1" applyAlignment="1">
      <alignment vertical="center"/>
    </xf>
    <xf numFmtId="0" fontId="14" fillId="0" borderId="98" xfId="0" applyFont="1" applyFill="1" applyBorder="1" applyAlignment="1">
      <alignment horizontal="center" vertical="center"/>
    </xf>
    <xf numFmtId="0" fontId="14" fillId="0" borderId="97" xfId="0" applyFont="1" applyFill="1" applyBorder="1" applyAlignment="1">
      <alignment vertical="center"/>
    </xf>
    <xf numFmtId="177" fontId="14" fillId="0" borderId="0" xfId="0" applyNumberFormat="1" applyFont="1" applyBorder="1" applyAlignment="1">
      <alignment horizontal="center" vertical="center"/>
    </xf>
    <xf numFmtId="176" fontId="14" fillId="0" borderId="17" xfId="0" applyNumberFormat="1" applyFont="1" applyBorder="1" applyAlignment="1">
      <alignment horizontal="center" vertical="center"/>
    </xf>
    <xf numFmtId="0" fontId="14" fillId="0" borderId="0" xfId="0" applyFont="1" applyFill="1" applyBorder="1" applyAlignment="1" quotePrefix="1">
      <alignment vertical="center"/>
    </xf>
    <xf numFmtId="0" fontId="0" fillId="0" borderId="0" xfId="0" applyBorder="1" applyAlignment="1">
      <alignment vertical="center" shrinkToFit="1"/>
    </xf>
    <xf numFmtId="0" fontId="21" fillId="0" borderId="12" xfId="0" applyFont="1" applyFill="1" applyBorder="1" applyAlignment="1">
      <alignment horizontal="center" vertical="center"/>
    </xf>
    <xf numFmtId="0" fontId="14" fillId="2" borderId="99" xfId="0" applyFont="1" applyFill="1" applyBorder="1" applyAlignment="1">
      <alignment vertical="center"/>
    </xf>
    <xf numFmtId="0" fontId="14" fillId="2" borderId="36" xfId="0" applyFont="1" applyFill="1" applyBorder="1" applyAlignment="1">
      <alignment vertical="center"/>
    </xf>
    <xf numFmtId="0" fontId="0" fillId="0" borderId="85" xfId="0" applyBorder="1" applyAlignment="1">
      <alignment vertical="center"/>
    </xf>
    <xf numFmtId="177" fontId="14" fillId="0" borderId="12" xfId="0" applyNumberFormat="1" applyFont="1" applyFill="1" applyBorder="1" applyAlignment="1">
      <alignment horizontal="center" vertical="center"/>
    </xf>
    <xf numFmtId="0" fontId="0" fillId="0" borderId="12" xfId="0" applyFill="1" applyBorder="1" applyAlignment="1">
      <alignment vertical="center"/>
    </xf>
    <xf numFmtId="176" fontId="14" fillId="0" borderId="12" xfId="0" applyNumberFormat="1" applyFont="1" applyFill="1" applyBorder="1" applyAlignment="1">
      <alignment horizontal="center" vertical="center"/>
    </xf>
    <xf numFmtId="0" fontId="50" fillId="0" borderId="12" xfId="0" applyFont="1" applyFill="1" applyBorder="1" applyAlignment="1">
      <alignment vertical="center"/>
    </xf>
    <xf numFmtId="0" fontId="14" fillId="0" borderId="37" xfId="0" applyFont="1" applyBorder="1" applyAlignment="1">
      <alignment horizontal="center" vertical="center" shrinkToFit="1"/>
    </xf>
    <xf numFmtId="177" fontId="14" fillId="0" borderId="11" xfId="0" applyNumberFormat="1" applyFont="1" applyBorder="1" applyAlignment="1">
      <alignment horizontal="center"/>
    </xf>
    <xf numFmtId="177" fontId="14" fillId="0" borderId="25" xfId="0" applyNumberFormat="1" applyFont="1" applyBorder="1" applyAlignment="1">
      <alignment horizontal="center"/>
    </xf>
    <xf numFmtId="0" fontId="14" fillId="0" borderId="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7" xfId="0" applyFont="1" applyBorder="1" applyAlignment="1">
      <alignment horizontal="center" vertical="center" wrapText="1"/>
    </xf>
    <xf numFmtId="0" fontId="14" fillId="0" borderId="0" xfId="0" applyFont="1" applyBorder="1" applyAlignment="1">
      <alignment horizontal="center" vertical="top" textRotation="90"/>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0" fillId="0" borderId="93" xfId="0" applyFont="1" applyBorder="1" applyAlignment="1">
      <alignment horizontal="center" vertical="distributed" textRotation="255"/>
    </xf>
    <xf numFmtId="0" fontId="14" fillId="0" borderId="6" xfId="21" applyFont="1" applyBorder="1" applyAlignment="1">
      <alignment vertical="center"/>
      <protection/>
    </xf>
    <xf numFmtId="0" fontId="28" fillId="0" borderId="0" xfId="0" applyFont="1" applyFill="1" applyBorder="1" applyAlignment="1">
      <alignment vertical="center"/>
    </xf>
    <xf numFmtId="0" fontId="14" fillId="0" borderId="10" xfId="0" applyFont="1" applyBorder="1" applyAlignment="1">
      <alignment vertical="center"/>
    </xf>
    <xf numFmtId="0" fontId="14" fillId="0" borderId="46" xfId="0" applyFont="1" applyBorder="1" applyAlignment="1">
      <alignment vertical="center"/>
    </xf>
    <xf numFmtId="0" fontId="0" fillId="0" borderId="24"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14" fillId="0" borderId="29" xfId="0" applyFont="1" applyFill="1" applyBorder="1" applyAlignment="1">
      <alignment horizontal="center" vertical="center"/>
    </xf>
    <xf numFmtId="0" fontId="14" fillId="0" borderId="13" xfId="0" applyFont="1" applyBorder="1" applyAlignment="1">
      <alignment horizontal="center"/>
    </xf>
    <xf numFmtId="0" fontId="0" fillId="0" borderId="90" xfId="0" applyBorder="1" applyAlignment="1">
      <alignment vertical="center"/>
    </xf>
    <xf numFmtId="0" fontId="14" fillId="0" borderId="23" xfId="0" applyFont="1" applyBorder="1" applyAlignment="1">
      <alignment vertical="center"/>
    </xf>
    <xf numFmtId="0" fontId="0" fillId="0" borderId="47" xfId="0" applyBorder="1" applyAlignment="1">
      <alignment vertical="center"/>
    </xf>
    <xf numFmtId="0" fontId="14" fillId="0" borderId="17" xfId="0" applyFont="1" applyBorder="1" applyAlignment="1">
      <alignment vertical="center" wrapText="1"/>
    </xf>
    <xf numFmtId="177" fontId="14" fillId="0" borderId="11" xfId="0" applyNumberFormat="1" applyFont="1" applyBorder="1" applyAlignment="1">
      <alignment/>
    </xf>
    <xf numFmtId="177" fontId="14" fillId="0" borderId="25" xfId="0" applyNumberFormat="1" applyFont="1" applyBorder="1" applyAlignment="1">
      <alignment/>
    </xf>
    <xf numFmtId="0" fontId="14" fillId="0" borderId="23" xfId="0" applyFont="1" applyFill="1" applyBorder="1" applyAlignment="1">
      <alignment vertical="center"/>
    </xf>
    <xf numFmtId="0" fontId="18" fillId="0" borderId="0" xfId="0" applyFont="1" applyFill="1" applyBorder="1" applyAlignment="1">
      <alignment vertical="center"/>
    </xf>
    <xf numFmtId="177" fontId="14" fillId="0" borderId="13" xfId="0" applyNumberFormat="1" applyFont="1" applyBorder="1" applyAlignment="1">
      <alignment horizontal="center"/>
    </xf>
    <xf numFmtId="0" fontId="0" fillId="0" borderId="14" xfId="0" applyBorder="1" applyAlignment="1">
      <alignment vertical="center"/>
    </xf>
    <xf numFmtId="177" fontId="14" fillId="0" borderId="13" xfId="0" applyNumberFormat="1" applyFont="1" applyBorder="1" applyAlignment="1">
      <alignment/>
    </xf>
    <xf numFmtId="177" fontId="14" fillId="0" borderId="15" xfId="0" applyNumberFormat="1" applyFont="1" applyBorder="1" applyAlignment="1">
      <alignment/>
    </xf>
    <xf numFmtId="0" fontId="0" fillId="0" borderId="13" xfId="0" applyBorder="1" applyAlignment="1">
      <alignment horizontal="center" vertical="center"/>
    </xf>
    <xf numFmtId="0" fontId="0" fillId="0" borderId="13" xfId="0" applyFont="1" applyBorder="1" applyAlignment="1">
      <alignment horizontal="center" vertical="distributed" textRotation="255"/>
    </xf>
    <xf numFmtId="0" fontId="18" fillId="0" borderId="44" xfId="0" applyFont="1" applyBorder="1" applyAlignment="1">
      <alignment horizontal="center" vertical="center"/>
    </xf>
    <xf numFmtId="0" fontId="12" fillId="0" borderId="47" xfId="0" applyFont="1" applyBorder="1" applyAlignment="1">
      <alignment vertical="center"/>
    </xf>
    <xf numFmtId="0" fontId="0" fillId="0" borderId="76" xfId="21" applyBorder="1">
      <alignment/>
      <protection/>
    </xf>
    <xf numFmtId="0" fontId="0" fillId="0" borderId="8" xfId="21" applyBorder="1">
      <alignment/>
      <protection/>
    </xf>
    <xf numFmtId="0" fontId="0" fillId="0" borderId="0" xfId="21" applyBorder="1">
      <alignment/>
      <protection/>
    </xf>
    <xf numFmtId="0" fontId="0" fillId="0" borderId="4" xfId="21" applyBorder="1">
      <alignment/>
      <protection/>
    </xf>
    <xf numFmtId="0" fontId="12" fillId="0" borderId="18" xfId="0" applyFont="1" applyBorder="1" applyAlignment="1">
      <alignment vertical="center"/>
    </xf>
    <xf numFmtId="0" fontId="0" fillId="0" borderId="17" xfId="21" applyBorder="1" applyAlignment="1">
      <alignment/>
      <protection/>
    </xf>
    <xf numFmtId="0" fontId="9" fillId="0" borderId="0" xfId="21" applyFont="1" applyBorder="1" applyAlignment="1">
      <alignment horizontal="left" vertical="center"/>
      <protection/>
    </xf>
    <xf numFmtId="0" fontId="0" fillId="0" borderId="0" xfId="21" applyBorder="1" applyAlignment="1">
      <alignment/>
      <protection/>
    </xf>
    <xf numFmtId="0" fontId="0" fillId="0" borderId="2" xfId="21" applyBorder="1" applyAlignment="1">
      <alignment/>
      <protection/>
    </xf>
    <xf numFmtId="178" fontId="14" fillId="0" borderId="100" xfId="0" applyNumberFormat="1" applyFont="1" applyFill="1" applyBorder="1" applyAlignment="1">
      <alignment vertical="center"/>
    </xf>
    <xf numFmtId="178" fontId="18" fillId="0" borderId="64" xfId="0" applyNumberFormat="1" applyFont="1" applyFill="1" applyBorder="1" applyAlignment="1">
      <alignment vertical="center"/>
    </xf>
    <xf numFmtId="0" fontId="18" fillId="0" borderId="18" xfId="0" applyFont="1" applyFill="1" applyBorder="1" applyAlignment="1">
      <alignment vertical="center"/>
    </xf>
    <xf numFmtId="0" fontId="0" fillId="0" borderId="17" xfId="0" applyFont="1" applyBorder="1" applyAlignment="1">
      <alignment vertical="distributed" textRotation="255"/>
    </xf>
    <xf numFmtId="0" fontId="18" fillId="0" borderId="0" xfId="0" applyFont="1" applyAlignment="1">
      <alignment vertical="center" wrapText="1"/>
    </xf>
    <xf numFmtId="0" fontId="18" fillId="0" borderId="18" xfId="0" applyFont="1" applyBorder="1" applyAlignment="1">
      <alignment vertical="center" wrapText="1"/>
    </xf>
    <xf numFmtId="0" fontId="14" fillId="0" borderId="17" xfId="0" applyFont="1" applyBorder="1" applyAlignment="1">
      <alignment horizontal="center" vertical="top" textRotation="90" shrinkToFit="1"/>
    </xf>
    <xf numFmtId="0" fontId="18" fillId="0" borderId="17" xfId="0" applyFont="1" applyBorder="1" applyAlignment="1">
      <alignment vertical="center" wrapText="1"/>
    </xf>
    <xf numFmtId="0" fontId="18" fillId="0" borderId="17" xfId="0" applyFont="1" applyBorder="1" applyAlignment="1">
      <alignment horizontal="center" vertical="center" wrapText="1"/>
    </xf>
    <xf numFmtId="0" fontId="18" fillId="0" borderId="0" xfId="0" applyFont="1" applyAlignment="1">
      <alignment horizontal="center" vertical="center" wrapText="1"/>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4" fillId="0" borderId="70" xfId="0" applyFont="1" applyBorder="1" applyAlignment="1">
      <alignment vertical="center"/>
    </xf>
    <xf numFmtId="0" fontId="14" fillId="10" borderId="0" xfId="0" applyFont="1" applyFill="1" applyBorder="1" applyAlignment="1">
      <alignment vertical="center"/>
    </xf>
    <xf numFmtId="0" fontId="14" fillId="10" borderId="2" xfId="0" applyFont="1" applyFill="1" applyBorder="1" applyAlignment="1">
      <alignment vertical="center"/>
    </xf>
    <xf numFmtId="0" fontId="14" fillId="1" borderId="7" xfId="0" applyFont="1" applyFill="1" applyBorder="1" applyAlignment="1">
      <alignment vertical="center"/>
    </xf>
    <xf numFmtId="0" fontId="14" fillId="1" borderId="101" xfId="0" applyFont="1" applyFill="1" applyBorder="1" applyAlignment="1">
      <alignment vertical="center"/>
    </xf>
    <xf numFmtId="0" fontId="14" fillId="11" borderId="0" xfId="0" applyFont="1" applyFill="1" applyBorder="1" applyAlignment="1">
      <alignment vertical="center"/>
    </xf>
    <xf numFmtId="0" fontId="14" fillId="12" borderId="0" xfId="0" applyFont="1" applyFill="1" applyBorder="1" applyAlignment="1">
      <alignment vertical="center"/>
    </xf>
    <xf numFmtId="0" fontId="14" fillId="11" borderId="6" xfId="0" applyFont="1" applyFill="1" applyBorder="1" applyAlignment="1">
      <alignment vertical="center"/>
    </xf>
    <xf numFmtId="0" fontId="14" fillId="10" borderId="5" xfId="0" applyFont="1" applyFill="1" applyBorder="1" applyAlignment="1">
      <alignment vertical="center"/>
    </xf>
    <xf numFmtId="0" fontId="14" fillId="10" borderId="1" xfId="0" applyFont="1" applyFill="1" applyBorder="1" applyAlignment="1">
      <alignment vertical="center"/>
    </xf>
    <xf numFmtId="0" fontId="14" fillId="10" borderId="3" xfId="0" applyFont="1" applyFill="1" applyBorder="1" applyAlignment="1">
      <alignment vertical="center"/>
    </xf>
    <xf numFmtId="0" fontId="14" fillId="12" borderId="27" xfId="0" applyFont="1" applyFill="1" applyBorder="1" applyAlignment="1">
      <alignment vertical="center"/>
    </xf>
    <xf numFmtId="0" fontId="14" fillId="12" borderId="1" xfId="0" applyFont="1" applyFill="1" applyBorder="1" applyAlignment="1">
      <alignment vertical="center"/>
    </xf>
    <xf numFmtId="0" fontId="14" fillId="11" borderId="3" xfId="0" applyFont="1" applyFill="1" applyBorder="1" applyAlignment="1">
      <alignment vertical="center"/>
    </xf>
    <xf numFmtId="0" fontId="14" fillId="0" borderId="76" xfId="0" applyFont="1" applyBorder="1" applyAlignment="1">
      <alignment vertical="center"/>
    </xf>
    <xf numFmtId="0" fontId="14" fillId="0" borderId="54" xfId="0" applyFont="1" applyFill="1" applyBorder="1" applyAlignment="1">
      <alignment vertical="center"/>
    </xf>
    <xf numFmtId="0" fontId="14" fillId="0" borderId="2" xfId="0" applyFont="1" applyBorder="1" applyAlignment="1">
      <alignment horizontal="right" vertical="center"/>
    </xf>
    <xf numFmtId="0" fontId="14" fillId="0" borderId="102" xfId="0" applyFont="1" applyBorder="1" applyAlignment="1">
      <alignment vertical="center"/>
    </xf>
    <xf numFmtId="0" fontId="21" fillId="0" borderId="2" xfId="0" applyFont="1" applyBorder="1" applyAlignment="1">
      <alignment horizontal="center" vertical="center" wrapText="1"/>
    </xf>
    <xf numFmtId="0" fontId="0" fillId="0" borderId="16" xfId="0" applyFont="1" applyBorder="1" applyAlignment="1">
      <alignment vertical="distributed" textRotation="255"/>
    </xf>
    <xf numFmtId="0" fontId="14" fillId="0" borderId="12" xfId="0" applyFont="1" applyBorder="1" applyAlignment="1">
      <alignment horizontal="center" vertical="top" textRotation="90"/>
    </xf>
    <xf numFmtId="178" fontId="14" fillId="0" borderId="12" xfId="0" applyNumberFormat="1" applyFont="1" applyBorder="1" applyAlignment="1">
      <alignment horizontal="center" vertical="center"/>
    </xf>
    <xf numFmtId="0" fontId="21" fillId="0" borderId="29" xfId="0" applyFont="1" applyBorder="1" applyAlignment="1">
      <alignment horizontal="center" vertical="center" wrapText="1"/>
    </xf>
    <xf numFmtId="0" fontId="18" fillId="0" borderId="19" xfId="0" applyFont="1" applyBorder="1" applyAlignment="1">
      <alignment vertical="center"/>
    </xf>
    <xf numFmtId="0" fontId="0" fillId="0" borderId="25" xfId="0" applyBorder="1" applyAlignment="1">
      <alignment vertical="center"/>
    </xf>
    <xf numFmtId="0" fontId="12" fillId="0" borderId="24" xfId="0" applyFont="1" applyBorder="1" applyAlignment="1">
      <alignment vertical="center"/>
    </xf>
    <xf numFmtId="0" fontId="12" fillId="0" borderId="19" xfId="0" applyFont="1" applyBorder="1" applyAlignment="1">
      <alignment vertical="center"/>
    </xf>
    <xf numFmtId="0" fontId="14" fillId="0" borderId="0" xfId="0" applyFont="1" applyBorder="1" applyAlignment="1" quotePrefix="1">
      <alignment horizontal="center" vertical="center"/>
    </xf>
    <xf numFmtId="0" fontId="21" fillId="0" borderId="11" xfId="0" applyFont="1" applyBorder="1" applyAlignment="1">
      <alignment vertical="center"/>
    </xf>
    <xf numFmtId="0" fontId="51" fillId="0" borderId="14" xfId="0" applyFont="1" applyBorder="1" applyAlignment="1">
      <alignment vertical="center"/>
    </xf>
    <xf numFmtId="0" fontId="0" fillId="0" borderId="0" xfId="0" applyBorder="1" applyAlignment="1">
      <alignment horizontal="left" vertical="center"/>
    </xf>
    <xf numFmtId="177" fontId="14" fillId="0" borderId="13" xfId="0" applyNumberFormat="1" applyFont="1" applyBorder="1" applyAlignment="1" quotePrefix="1">
      <alignment horizontal="center"/>
    </xf>
    <xf numFmtId="182" fontId="14" fillId="0" borderId="13" xfId="0" applyNumberFormat="1" applyFont="1" applyBorder="1" applyAlignment="1" quotePrefix="1">
      <alignment horizontal="center"/>
    </xf>
    <xf numFmtId="182" fontId="14" fillId="0" borderId="13" xfId="0" applyNumberFormat="1" applyFont="1" applyBorder="1" applyAlignment="1">
      <alignment horizontal="center"/>
    </xf>
    <xf numFmtId="0" fontId="18" fillId="0" borderId="2" xfId="0" applyFont="1" applyBorder="1" applyAlignment="1">
      <alignment horizontal="center" vertical="center"/>
    </xf>
    <xf numFmtId="0" fontId="0" fillId="0" borderId="103" xfId="0" applyBorder="1" applyAlignment="1">
      <alignment vertical="center"/>
    </xf>
    <xf numFmtId="0" fontId="23" fillId="0" borderId="23" xfId="0" applyFont="1" applyFill="1" applyBorder="1" applyAlignment="1">
      <alignment vertical="center"/>
    </xf>
    <xf numFmtId="0" fontId="23" fillId="0" borderId="11" xfId="0" applyFont="1" applyFill="1" applyBorder="1" applyAlignment="1">
      <alignment vertical="center"/>
    </xf>
    <xf numFmtId="0" fontId="14" fillId="0" borderId="13" xfId="0" applyFont="1" applyBorder="1" applyAlignment="1">
      <alignment vertical="center" textRotation="255" shrinkToFit="1"/>
    </xf>
    <xf numFmtId="0" fontId="14" fillId="0" borderId="104" xfId="0" applyFont="1" applyFill="1" applyBorder="1" applyAlignment="1">
      <alignment vertical="center"/>
    </xf>
    <xf numFmtId="0" fontId="14" fillId="0" borderId="105" xfId="0" applyFont="1" applyFill="1" applyBorder="1" applyAlignment="1">
      <alignment vertical="center"/>
    </xf>
    <xf numFmtId="0" fontId="0" fillId="0" borderId="66" xfId="0" applyBorder="1" applyAlignment="1">
      <alignment vertical="center"/>
    </xf>
    <xf numFmtId="0" fontId="0" fillId="0" borderId="106" xfId="0" applyBorder="1" applyAlignment="1">
      <alignment vertical="center"/>
    </xf>
    <xf numFmtId="0" fontId="14" fillId="0" borderId="107" xfId="0" applyFont="1" applyFill="1" applyBorder="1" applyAlignment="1">
      <alignment vertical="center"/>
    </xf>
    <xf numFmtId="0" fontId="14" fillId="0" borderId="108" xfId="0" applyFont="1" applyFill="1" applyBorder="1" applyAlignment="1">
      <alignment vertical="center"/>
    </xf>
    <xf numFmtId="0" fontId="14" fillId="0" borderId="109" xfId="0" applyFont="1" applyBorder="1" applyAlignment="1">
      <alignment vertical="center"/>
    </xf>
    <xf numFmtId="0" fontId="14" fillId="0" borderId="16" xfId="0" applyFont="1" applyBorder="1" applyAlignment="1">
      <alignment vertical="distributed" textRotation="255"/>
    </xf>
    <xf numFmtId="0" fontId="14" fillId="0" borderId="12" xfId="0" applyFont="1" applyBorder="1" applyAlignment="1">
      <alignment vertical="distributed" textRotation="255"/>
    </xf>
    <xf numFmtId="0" fontId="14" fillId="0" borderId="11" xfId="0" applyFont="1" applyBorder="1" applyAlignment="1" quotePrefix="1">
      <alignment vertical="center"/>
    </xf>
    <xf numFmtId="0" fontId="14" fillId="0" borderId="16" xfId="0" applyFont="1" applyBorder="1" applyAlignment="1">
      <alignment horizontal="center" vertical="center" shrinkToFit="1"/>
    </xf>
    <xf numFmtId="0" fontId="46" fillId="0" borderId="83" xfId="0" applyFont="1" applyFill="1" applyBorder="1" applyAlignment="1">
      <alignment vertical="center"/>
    </xf>
    <xf numFmtId="0" fontId="47" fillId="0" borderId="109" xfId="0" applyFont="1" applyFill="1" applyBorder="1" applyAlignment="1">
      <alignment vertical="center"/>
    </xf>
    <xf numFmtId="0" fontId="47" fillId="0" borderId="83" xfId="0" applyFont="1" applyFill="1" applyBorder="1" applyAlignment="1">
      <alignment vertical="center"/>
    </xf>
    <xf numFmtId="0" fontId="47" fillId="0" borderId="56" xfId="0" applyFont="1" applyFill="1" applyBorder="1" applyAlignment="1">
      <alignment vertical="center"/>
    </xf>
    <xf numFmtId="0" fontId="47" fillId="0" borderId="110" xfId="0" applyFont="1" applyFill="1" applyBorder="1" applyAlignment="1">
      <alignment vertical="center"/>
    </xf>
    <xf numFmtId="0" fontId="12" fillId="0" borderId="31" xfId="0" applyFont="1" applyBorder="1" applyAlignment="1">
      <alignment vertical="center"/>
    </xf>
    <xf numFmtId="0" fontId="14" fillId="0" borderId="74" xfId="0" applyFont="1" applyBorder="1" applyAlignment="1">
      <alignment vertical="center"/>
    </xf>
    <xf numFmtId="0" fontId="14" fillId="0" borderId="51" xfId="0" applyFont="1" applyBorder="1" applyAlignment="1">
      <alignment vertical="center"/>
    </xf>
    <xf numFmtId="0" fontId="0" fillId="0" borderId="51" xfId="0" applyBorder="1" applyAlignment="1">
      <alignment vertical="center"/>
    </xf>
    <xf numFmtId="0" fontId="18" fillId="0" borderId="30" xfId="0" applyFont="1" applyBorder="1" applyAlignment="1">
      <alignment horizontal="center" vertical="center" shrinkToFit="1"/>
    </xf>
    <xf numFmtId="0" fontId="14" fillId="0" borderId="80" xfId="0" applyFont="1" applyBorder="1" applyAlignment="1">
      <alignment horizontal="right" vertical="center"/>
    </xf>
    <xf numFmtId="0" fontId="14" fillId="0" borderId="84" xfId="0" applyFont="1" applyBorder="1" applyAlignment="1">
      <alignment vertical="center"/>
    </xf>
    <xf numFmtId="0" fontId="29" fillId="0" borderId="0" xfId="0" applyFont="1" applyBorder="1" applyAlignment="1">
      <alignment vertical="center"/>
    </xf>
    <xf numFmtId="0" fontId="0" fillId="0" borderId="29" xfId="0" applyBorder="1" applyAlignment="1">
      <alignment vertical="center"/>
    </xf>
    <xf numFmtId="0" fontId="18" fillId="10" borderId="32" xfId="0" applyFont="1" applyFill="1" applyBorder="1" applyAlignment="1">
      <alignment horizontal="center" vertical="center"/>
    </xf>
    <xf numFmtId="0" fontId="0" fillId="6" borderId="4" xfId="0" applyFill="1" applyBorder="1" applyAlignment="1">
      <alignment vertical="center"/>
    </xf>
    <xf numFmtId="0" fontId="14" fillId="10" borderId="30" xfId="0" applyFont="1" applyFill="1" applyBorder="1" applyAlignment="1">
      <alignment horizontal="center" vertical="center"/>
    </xf>
    <xf numFmtId="0" fontId="14" fillId="10" borderId="21" xfId="0" applyFont="1" applyFill="1" applyBorder="1" applyAlignment="1">
      <alignment horizontal="center" vertical="center"/>
    </xf>
    <xf numFmtId="0" fontId="14" fillId="0" borderId="23" xfId="0" applyFont="1" applyFill="1" applyBorder="1" applyAlignment="1">
      <alignment vertical="center"/>
    </xf>
    <xf numFmtId="0" fontId="14" fillId="0" borderId="11" xfId="0" applyFont="1" applyFill="1" applyBorder="1" applyAlignment="1">
      <alignment vertical="center"/>
    </xf>
    <xf numFmtId="0" fontId="14" fillId="0" borderId="109" xfId="0" applyFont="1" applyFill="1" applyBorder="1" applyAlignment="1">
      <alignment vertical="center"/>
    </xf>
    <xf numFmtId="0" fontId="14" fillId="0" borderId="12" xfId="0" applyFont="1" applyFill="1" applyBorder="1" applyAlignment="1">
      <alignment vertical="center"/>
    </xf>
    <xf numFmtId="0" fontId="14" fillId="0" borderId="111" xfId="0" applyFont="1" applyFill="1" applyBorder="1" applyAlignment="1">
      <alignment vertical="center"/>
    </xf>
    <xf numFmtId="0" fontId="0" fillId="0" borderId="11" xfId="0" applyFill="1" applyBorder="1" applyAlignment="1">
      <alignment vertical="center"/>
    </xf>
    <xf numFmtId="0" fontId="14" fillId="10" borderId="0" xfId="0" applyFont="1" applyFill="1" applyAlignment="1">
      <alignment horizontal="center" vertical="center"/>
    </xf>
    <xf numFmtId="0" fontId="14" fillId="10" borderId="22" xfId="0" applyFont="1" applyFill="1" applyBorder="1" applyAlignment="1">
      <alignment horizontal="center" vertical="center"/>
    </xf>
    <xf numFmtId="0" fontId="14" fillId="10" borderId="46" xfId="0" applyFont="1" applyFill="1" applyBorder="1" applyAlignment="1">
      <alignment horizontal="center" vertical="center"/>
    </xf>
    <xf numFmtId="0" fontId="14" fillId="10" borderId="23" xfId="0" applyFont="1" applyFill="1" applyBorder="1" applyAlignment="1">
      <alignment horizontal="center" vertical="center"/>
    </xf>
    <xf numFmtId="0" fontId="14" fillId="10" borderId="44" xfId="0" applyFont="1" applyFill="1" applyBorder="1" applyAlignment="1">
      <alignment horizontal="center" vertical="center"/>
    </xf>
    <xf numFmtId="0" fontId="14" fillId="10" borderId="21" xfId="0" applyFont="1" applyFill="1" applyBorder="1" applyAlignment="1">
      <alignment vertical="center"/>
    </xf>
    <xf numFmtId="0" fontId="0" fillId="10" borderId="32" xfId="0" applyFill="1" applyBorder="1" applyAlignment="1">
      <alignment horizontal="center" vertical="center"/>
    </xf>
    <xf numFmtId="0" fontId="14" fillId="10" borderId="22" xfId="0" applyFont="1" applyFill="1" applyBorder="1" applyAlignment="1" quotePrefix="1">
      <alignment horizontal="center" vertical="center"/>
    </xf>
    <xf numFmtId="0" fontId="14" fillId="10" borderId="29"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37" xfId="0" applyFont="1" applyFill="1" applyBorder="1" applyAlignment="1">
      <alignment horizontal="center" vertical="center"/>
    </xf>
    <xf numFmtId="0" fontId="14" fillId="10" borderId="21" xfId="0" applyFont="1" applyFill="1" applyBorder="1" applyAlignment="1">
      <alignment horizontal="center" vertical="center" shrinkToFit="1"/>
    </xf>
    <xf numFmtId="0" fontId="14" fillId="10" borderId="112" xfId="0" applyFont="1" applyFill="1" applyBorder="1" applyAlignment="1">
      <alignment horizontal="center" vertical="center" shrinkToFit="1"/>
    </xf>
    <xf numFmtId="178" fontId="14" fillId="10" borderId="21" xfId="0" applyNumberFormat="1" applyFont="1" applyFill="1" applyBorder="1" applyAlignment="1">
      <alignment horizontal="center" vertical="center"/>
    </xf>
    <xf numFmtId="177" fontId="14" fillId="10" borderId="21" xfId="0" applyNumberFormat="1" applyFont="1" applyFill="1" applyBorder="1" applyAlignment="1">
      <alignment horizontal="center" vertical="center"/>
    </xf>
    <xf numFmtId="176" fontId="14" fillId="10" borderId="21" xfId="0" applyNumberFormat="1" applyFont="1" applyFill="1" applyBorder="1" applyAlignment="1">
      <alignment horizontal="center" vertical="center"/>
    </xf>
    <xf numFmtId="178" fontId="14" fillId="10" borderId="22" xfId="0" applyNumberFormat="1" applyFont="1" applyFill="1" applyBorder="1" applyAlignment="1">
      <alignment horizontal="center" vertical="center"/>
    </xf>
    <xf numFmtId="178" fontId="14" fillId="10" borderId="37" xfId="0" applyNumberFormat="1" applyFont="1" applyFill="1" applyBorder="1" applyAlignment="1">
      <alignment horizontal="center" vertical="center"/>
    </xf>
    <xf numFmtId="0" fontId="14" fillId="10" borderId="25" xfId="0" applyFont="1" applyFill="1" applyBorder="1" applyAlignment="1">
      <alignment horizontal="center" vertical="center"/>
    </xf>
    <xf numFmtId="0" fontId="0" fillId="10" borderId="22" xfId="0" applyFill="1" applyBorder="1" applyAlignment="1">
      <alignment horizontal="center" vertical="center"/>
    </xf>
    <xf numFmtId="0" fontId="0" fillId="10" borderId="53" xfId="0" applyFill="1" applyBorder="1" applyAlignment="1" quotePrefix="1">
      <alignment horizontal="center" vertical="center"/>
    </xf>
    <xf numFmtId="0" fontId="0" fillId="10" borderId="113" xfId="0" applyFill="1" applyBorder="1" applyAlignment="1" quotePrefix="1">
      <alignment horizontal="center" vertical="center"/>
    </xf>
    <xf numFmtId="0" fontId="14" fillId="10" borderId="17" xfId="0" applyFont="1" applyFill="1" applyBorder="1" applyAlignment="1">
      <alignment horizontal="center" vertical="center" shrinkToFit="1"/>
    </xf>
    <xf numFmtId="0" fontId="14" fillId="10" borderId="20" xfId="0" applyFont="1" applyFill="1" applyBorder="1" applyAlignment="1" quotePrefix="1">
      <alignment horizontal="center" vertical="center"/>
    </xf>
    <xf numFmtId="0" fontId="14" fillId="10" borderId="29" xfId="0" applyFont="1" applyFill="1" applyBorder="1" applyAlignment="1">
      <alignment horizontal="center" vertical="center" shrinkToFit="1"/>
    </xf>
    <xf numFmtId="0" fontId="14" fillId="10" borderId="114" xfId="0" applyFont="1" applyFill="1" applyBorder="1" applyAlignment="1">
      <alignment horizontal="center" vertical="center"/>
    </xf>
    <xf numFmtId="0" fontId="14" fillId="10" borderId="115" xfId="0" applyFont="1" applyFill="1" applyBorder="1" applyAlignment="1" quotePrefix="1">
      <alignment horizontal="center" vertical="center"/>
    </xf>
    <xf numFmtId="0" fontId="9" fillId="10" borderId="6" xfId="0" applyFont="1" applyFill="1" applyBorder="1" applyAlignment="1">
      <alignment vertical="center"/>
    </xf>
    <xf numFmtId="0" fontId="9" fillId="10" borderId="0" xfId="0" applyFont="1" applyFill="1" applyAlignment="1">
      <alignment vertical="center"/>
    </xf>
    <xf numFmtId="0" fontId="9" fillId="10" borderId="2" xfId="0" applyFont="1" applyFill="1" applyBorder="1" applyAlignment="1">
      <alignment vertical="center"/>
    </xf>
    <xf numFmtId="0" fontId="9" fillId="10" borderId="12" xfId="0" applyFont="1" applyFill="1" applyBorder="1" applyAlignment="1">
      <alignment vertical="center"/>
    </xf>
    <xf numFmtId="0" fontId="9" fillId="10" borderId="29" xfId="0" applyFont="1" applyFill="1" applyBorder="1" applyAlignment="1">
      <alignment vertical="center"/>
    </xf>
    <xf numFmtId="177" fontId="14" fillId="0" borderId="25"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177" fontId="14" fillId="0" borderId="11" xfId="0" applyNumberFormat="1" applyFont="1" applyFill="1" applyBorder="1" applyAlignment="1">
      <alignment horizontal="center" vertical="center"/>
    </xf>
    <xf numFmtId="0" fontId="14" fillId="0" borderId="25" xfId="0" applyFont="1" applyFill="1" applyBorder="1" applyAlignment="1">
      <alignment vertical="center"/>
    </xf>
    <xf numFmtId="0" fontId="14" fillId="0" borderId="13" xfId="0" applyFont="1" applyFill="1" applyBorder="1" applyAlignment="1">
      <alignment vertical="center"/>
    </xf>
    <xf numFmtId="0" fontId="14" fillId="0" borderId="0" xfId="0" applyFont="1" applyFill="1" applyAlignment="1">
      <alignment vertical="center"/>
    </xf>
    <xf numFmtId="0" fontId="14" fillId="0" borderId="18" xfId="0" applyFont="1" applyFill="1" applyBorder="1" applyAlignment="1">
      <alignment vertical="center"/>
    </xf>
    <xf numFmtId="0" fontId="14" fillId="0" borderId="19" xfId="0" applyFont="1" applyFill="1" applyBorder="1" applyAlignment="1">
      <alignment vertical="center"/>
    </xf>
    <xf numFmtId="0" fontId="14" fillId="0" borderId="25" xfId="0" applyFont="1" applyFill="1" applyBorder="1" applyAlignment="1">
      <alignment vertical="center"/>
    </xf>
    <xf numFmtId="0" fontId="14" fillId="0" borderId="0" xfId="0" applyFont="1" applyFill="1" applyAlignment="1">
      <alignment horizontal="left" vertical="center" wrapText="1"/>
    </xf>
    <xf numFmtId="0" fontId="14" fillId="0" borderId="18" xfId="0" applyFont="1" applyFill="1" applyBorder="1" applyAlignment="1">
      <alignment vertical="center"/>
    </xf>
    <xf numFmtId="0" fontId="0" fillId="0" borderId="54" xfId="0" applyFill="1" applyBorder="1" applyAlignment="1">
      <alignment vertical="center"/>
    </xf>
    <xf numFmtId="0" fontId="14" fillId="0" borderId="116" xfId="0" applyFont="1" applyFill="1" applyBorder="1" applyAlignment="1">
      <alignment vertical="center"/>
    </xf>
    <xf numFmtId="0" fontId="0" fillId="0" borderId="82" xfId="0" applyFill="1" applyBorder="1" applyAlignment="1">
      <alignment vertical="center"/>
    </xf>
    <xf numFmtId="0" fontId="0" fillId="0" borderId="11" xfId="0" applyFill="1" applyBorder="1" applyAlignment="1">
      <alignment horizontal="center" vertical="center"/>
    </xf>
    <xf numFmtId="177" fontId="14" fillId="0" borderId="23" xfId="0" applyNumberFormat="1" applyFont="1" applyFill="1" applyBorder="1" applyAlignment="1">
      <alignment vertical="center"/>
    </xf>
    <xf numFmtId="177" fontId="14" fillId="0" borderId="11" xfId="0" applyNumberFormat="1" applyFont="1" applyFill="1" applyBorder="1" applyAlignment="1">
      <alignment vertical="center"/>
    </xf>
    <xf numFmtId="177" fontId="14" fillId="0" borderId="25" xfId="0" applyNumberFormat="1" applyFont="1" applyFill="1" applyBorder="1" applyAlignment="1">
      <alignment vertical="center"/>
    </xf>
    <xf numFmtId="0" fontId="14" fillId="6" borderId="23"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4" fillId="6" borderId="15" xfId="0" applyFont="1" applyFill="1" applyBorder="1" applyAlignment="1" applyProtection="1">
      <alignment horizontal="center" vertical="center"/>
      <protection locked="0"/>
    </xf>
    <xf numFmtId="0" fontId="14" fillId="6" borderId="25" xfId="0" applyFont="1" applyFill="1" applyBorder="1" applyAlignment="1" applyProtection="1">
      <alignment horizontal="center" vertical="center"/>
      <protection locked="0"/>
    </xf>
    <xf numFmtId="0" fontId="14" fillId="6" borderId="19"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center"/>
      <protection locked="0"/>
    </xf>
    <xf numFmtId="0" fontId="14" fillId="6" borderId="28"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protection locked="0"/>
    </xf>
    <xf numFmtId="0" fontId="14" fillId="6" borderId="21" xfId="0" applyFont="1" applyFill="1" applyBorder="1" applyAlignment="1" applyProtection="1">
      <alignment horizontal="center" vertical="center"/>
      <protection locked="0"/>
    </xf>
    <xf numFmtId="0" fontId="0" fillId="6" borderId="6" xfId="0" applyFill="1" applyBorder="1" applyAlignment="1" applyProtection="1">
      <alignment vertical="center"/>
      <protection locked="0"/>
    </xf>
    <xf numFmtId="0" fontId="14" fillId="6" borderId="0" xfId="0" applyFont="1" applyFill="1" applyBorder="1" applyAlignment="1" applyProtection="1">
      <alignment vertical="center"/>
      <protection locked="0"/>
    </xf>
    <xf numFmtId="0" fontId="0" fillId="6" borderId="0" xfId="0" applyFill="1" applyAlignment="1" applyProtection="1">
      <alignment vertical="center"/>
      <protection locked="0"/>
    </xf>
    <xf numFmtId="0" fontId="14" fillId="6" borderId="0" xfId="0" applyFont="1" applyFill="1" applyAlignment="1" applyProtection="1">
      <alignment horizontal="left" vertical="top" wrapText="1"/>
      <protection locked="0"/>
    </xf>
    <xf numFmtId="0" fontId="0" fillId="6" borderId="0" xfId="0" applyFill="1" applyBorder="1" applyAlignment="1" applyProtection="1">
      <alignment vertical="center"/>
      <protection locked="0"/>
    </xf>
    <xf numFmtId="0" fontId="14" fillId="6" borderId="0" xfId="21" applyFont="1" applyFill="1" applyBorder="1" applyAlignment="1" applyProtection="1">
      <alignment vertical="center"/>
      <protection locked="0"/>
    </xf>
    <xf numFmtId="0" fontId="14" fillId="6" borderId="2" xfId="0" applyFont="1" applyFill="1" applyBorder="1" applyAlignment="1" applyProtection="1">
      <alignment vertical="center"/>
      <protection locked="0"/>
    </xf>
    <xf numFmtId="0" fontId="9" fillId="6" borderId="0" xfId="0" applyFont="1" applyFill="1" applyAlignment="1" applyProtection="1">
      <alignment vertical="center" wrapText="1"/>
      <protection locked="0"/>
    </xf>
    <xf numFmtId="0" fontId="0" fillId="6" borderId="2" xfId="0" applyFill="1" applyBorder="1" applyAlignment="1" applyProtection="1">
      <alignment vertical="center"/>
      <protection locked="0"/>
    </xf>
    <xf numFmtId="0" fontId="23" fillId="6" borderId="0" xfId="0" applyFont="1" applyFill="1" applyBorder="1" applyAlignment="1" applyProtection="1">
      <alignment vertical="center"/>
      <protection locked="0"/>
    </xf>
    <xf numFmtId="0" fontId="0" fillId="6" borderId="7" xfId="0" applyFill="1" applyBorder="1" applyAlignment="1" applyProtection="1">
      <alignment vertical="center"/>
      <protection locked="0"/>
    </xf>
    <xf numFmtId="0" fontId="0" fillId="6" borderId="1" xfId="0" applyFill="1" applyBorder="1" applyAlignment="1" applyProtection="1">
      <alignment vertical="center"/>
      <protection locked="0"/>
    </xf>
    <xf numFmtId="0" fontId="14" fillId="6" borderId="1" xfId="0" applyFont="1" applyFill="1" applyBorder="1" applyAlignment="1" applyProtection="1">
      <alignment horizontal="left" vertical="top" wrapText="1"/>
      <protection locked="0"/>
    </xf>
    <xf numFmtId="0" fontId="9" fillId="6" borderId="1" xfId="0" applyFont="1" applyFill="1" applyBorder="1" applyAlignment="1" applyProtection="1">
      <alignment vertical="center" wrapText="1"/>
      <protection locked="0"/>
    </xf>
    <xf numFmtId="0" fontId="0" fillId="6" borderId="3" xfId="0" applyFill="1" applyBorder="1" applyAlignment="1" applyProtection="1">
      <alignment vertical="center"/>
      <protection locked="0"/>
    </xf>
    <xf numFmtId="0" fontId="14" fillId="6" borderId="117" xfId="0" applyFont="1" applyFill="1" applyBorder="1" applyAlignment="1" applyProtection="1">
      <alignment vertical="center"/>
      <protection locked="0"/>
    </xf>
    <xf numFmtId="0" fontId="14" fillId="6" borderId="118" xfId="0" applyFont="1" applyFill="1" applyBorder="1" applyAlignment="1" applyProtection="1">
      <alignment vertical="center"/>
      <protection locked="0"/>
    </xf>
    <xf numFmtId="0" fontId="14" fillId="6" borderId="20" xfId="0" applyFont="1" applyFill="1" applyBorder="1" applyAlignment="1" applyProtection="1">
      <alignment horizontal="center" vertical="center"/>
      <protection locked="0"/>
    </xf>
    <xf numFmtId="0" fontId="14" fillId="6" borderId="23" xfId="0" applyFont="1" applyFill="1" applyBorder="1" applyAlignment="1" applyProtection="1" quotePrefix="1">
      <alignment horizontal="center" vertical="center"/>
      <protection locked="0"/>
    </xf>
    <xf numFmtId="0" fontId="12" fillId="6" borderId="6" xfId="0" applyFont="1" applyFill="1" applyBorder="1" applyAlignment="1" applyProtection="1">
      <alignment vertical="center"/>
      <protection locked="0"/>
    </xf>
    <xf numFmtId="0" fontId="12" fillId="6" borderId="0" xfId="0" applyFont="1" applyFill="1" applyBorder="1" applyAlignment="1" applyProtection="1">
      <alignment vertical="center"/>
      <protection locked="0"/>
    </xf>
    <xf numFmtId="0" fontId="14" fillId="6" borderId="0" xfId="0" applyFont="1" applyFill="1" applyAlignment="1" applyProtection="1">
      <alignment vertical="center"/>
      <protection locked="0"/>
    </xf>
    <xf numFmtId="0" fontId="12" fillId="6" borderId="7" xfId="0" applyFont="1" applyFill="1" applyBorder="1" applyAlignment="1" applyProtection="1">
      <alignment vertical="center"/>
      <protection locked="0"/>
    </xf>
    <xf numFmtId="0" fontId="12" fillId="6" borderId="1" xfId="0" applyFont="1" applyFill="1" applyBorder="1" applyAlignment="1" applyProtection="1">
      <alignment vertical="center"/>
      <protection locked="0"/>
    </xf>
    <xf numFmtId="0" fontId="14" fillId="6" borderId="1" xfId="0" applyFont="1" applyFill="1" applyBorder="1" applyAlignment="1" applyProtection="1">
      <alignment vertical="center"/>
      <protection locked="0"/>
    </xf>
    <xf numFmtId="0" fontId="14" fillId="6" borderId="3" xfId="0" applyFont="1" applyFill="1" applyBorder="1" applyAlignment="1" applyProtection="1">
      <alignment vertical="center"/>
      <protection locked="0"/>
    </xf>
    <xf numFmtId="0" fontId="14" fillId="6" borderId="0" xfId="0" applyFont="1" applyFill="1" applyAlignment="1" applyProtection="1">
      <alignment vertical="center"/>
      <protection locked="0"/>
    </xf>
    <xf numFmtId="0" fontId="14" fillId="6" borderId="0" xfId="0" applyFont="1" applyFill="1" applyBorder="1" applyAlignment="1" applyProtection="1">
      <alignment vertical="center"/>
      <protection locked="0"/>
    </xf>
    <xf numFmtId="0" fontId="14" fillId="6" borderId="2" xfId="0" applyFont="1" applyFill="1" applyBorder="1" applyAlignment="1" applyProtection="1">
      <alignment vertical="center"/>
      <protection locked="0"/>
    </xf>
    <xf numFmtId="0" fontId="0" fillId="6" borderId="12" xfId="0" applyFill="1" applyBorder="1" applyAlignment="1" applyProtection="1">
      <alignment vertical="center"/>
      <protection locked="0"/>
    </xf>
    <xf numFmtId="0" fontId="14" fillId="6" borderId="12" xfId="0" applyFont="1" applyFill="1" applyBorder="1" applyAlignment="1" applyProtection="1">
      <alignment vertical="center"/>
      <protection locked="0"/>
    </xf>
    <xf numFmtId="0" fontId="14" fillId="6" borderId="29" xfId="0" applyFont="1" applyFill="1" applyBorder="1" applyAlignment="1" applyProtection="1">
      <alignment vertical="center"/>
      <protection locked="0"/>
    </xf>
    <xf numFmtId="0" fontId="0" fillId="6" borderId="24" xfId="0" applyFill="1" applyBorder="1" applyAlignment="1" applyProtection="1">
      <alignment vertical="center"/>
      <protection locked="0"/>
    </xf>
    <xf numFmtId="0" fontId="14" fillId="6" borderId="2" xfId="21" applyFont="1" applyFill="1" applyBorder="1" applyAlignment="1" applyProtection="1">
      <alignment vertical="center"/>
      <protection locked="0"/>
    </xf>
    <xf numFmtId="0" fontId="14" fillId="6" borderId="1" xfId="0" applyFont="1" applyFill="1" applyBorder="1" applyAlignment="1" applyProtection="1">
      <alignment horizontal="center" vertical="center"/>
      <protection locked="0"/>
    </xf>
    <xf numFmtId="0" fontId="14" fillId="6" borderId="1" xfId="21" applyFont="1" applyFill="1" applyBorder="1" applyAlignment="1" applyProtection="1">
      <alignment vertical="center"/>
      <protection locked="0"/>
    </xf>
    <xf numFmtId="0" fontId="14" fillId="6" borderId="3" xfId="21" applyFont="1" applyFill="1" applyBorder="1" applyAlignment="1" applyProtection="1">
      <alignment vertical="center"/>
      <protection locked="0"/>
    </xf>
    <xf numFmtId="0" fontId="14" fillId="6" borderId="20" xfId="0" applyFont="1" applyFill="1" applyBorder="1" applyAlignment="1" applyProtection="1">
      <alignment horizontal="center" vertical="center" shrinkToFit="1"/>
      <protection locked="0"/>
    </xf>
    <xf numFmtId="177" fontId="14" fillId="6" borderId="21" xfId="0" applyNumberFormat="1" applyFont="1" applyFill="1" applyBorder="1" applyAlignment="1" applyProtection="1">
      <alignment horizontal="center" vertical="center"/>
      <protection locked="0"/>
    </xf>
    <xf numFmtId="176" fontId="14" fillId="6" borderId="21" xfId="0" applyNumberFormat="1" applyFont="1" applyFill="1" applyBorder="1" applyAlignment="1" applyProtection="1">
      <alignment horizontal="center" vertical="center"/>
      <protection locked="0"/>
    </xf>
    <xf numFmtId="178" fontId="14" fillId="6" borderId="21" xfId="0" applyNumberFormat="1" applyFont="1" applyFill="1" applyBorder="1" applyAlignment="1" applyProtection="1">
      <alignment horizontal="center" vertical="center"/>
      <protection locked="0"/>
    </xf>
    <xf numFmtId="0" fontId="14" fillId="6" borderId="6" xfId="0" applyFont="1" applyFill="1" applyBorder="1" applyAlignment="1" applyProtection="1">
      <alignment vertical="center"/>
      <protection locked="0"/>
    </xf>
    <xf numFmtId="0" fontId="14" fillId="6" borderId="0" xfId="0" applyFont="1" applyFill="1" applyBorder="1" applyAlignment="1" applyProtection="1">
      <alignment horizontal="center" vertical="center" wrapText="1"/>
      <protection locked="0"/>
    </xf>
    <xf numFmtId="177" fontId="14" fillId="6" borderId="0" xfId="0" applyNumberFormat="1" applyFont="1" applyFill="1" applyBorder="1" applyAlignment="1" applyProtection="1">
      <alignment horizontal="right" vertical="center"/>
      <protection locked="0"/>
    </xf>
    <xf numFmtId="0" fontId="14" fillId="6" borderId="6" xfId="0" applyFont="1" applyFill="1" applyBorder="1" applyAlignment="1" applyProtection="1">
      <alignment horizontal="center" vertical="center" textRotation="255"/>
      <protection locked="0"/>
    </xf>
    <xf numFmtId="0" fontId="14" fillId="6" borderId="0" xfId="0" applyFont="1" applyFill="1" applyBorder="1" applyAlignment="1" applyProtection="1">
      <alignment horizontal="center" vertical="center" textRotation="255"/>
      <protection locked="0"/>
    </xf>
    <xf numFmtId="0" fontId="0" fillId="6" borderId="0" xfId="0" applyFill="1" applyBorder="1" applyAlignment="1" applyProtection="1">
      <alignment vertical="center"/>
      <protection locked="0"/>
    </xf>
    <xf numFmtId="0" fontId="14" fillId="6" borderId="119" xfId="0" applyFont="1" applyFill="1" applyBorder="1" applyAlignment="1" applyProtection="1">
      <alignment vertical="center"/>
      <protection locked="0"/>
    </xf>
    <xf numFmtId="0" fontId="14" fillId="6" borderId="50" xfId="0" applyFont="1" applyFill="1" applyBorder="1" applyAlignment="1" applyProtection="1">
      <alignment horizontal="center" vertical="center"/>
      <protection locked="0"/>
    </xf>
    <xf numFmtId="0" fontId="14" fillId="6" borderId="0" xfId="0" applyFont="1" applyFill="1" applyBorder="1" applyAlignment="1" applyProtection="1">
      <alignment horizontal="center" vertical="distributed" textRotation="255"/>
      <protection locked="0"/>
    </xf>
    <xf numFmtId="0" fontId="14" fillId="6" borderId="0" xfId="0" applyFont="1" applyFill="1" applyBorder="1" applyAlignment="1" applyProtection="1">
      <alignment horizontal="distributed" vertical="center"/>
      <protection locked="0"/>
    </xf>
    <xf numFmtId="0" fontId="0" fillId="6" borderId="0" xfId="0" applyFont="1" applyFill="1" applyBorder="1" applyAlignment="1" applyProtection="1">
      <alignment horizontal="distributed" vertical="center"/>
      <protection locked="0"/>
    </xf>
    <xf numFmtId="0" fontId="0" fillId="6" borderId="0" xfId="0" applyFont="1" applyFill="1" applyBorder="1" applyAlignment="1" applyProtection="1">
      <alignment vertical="center"/>
      <protection locked="0"/>
    </xf>
    <xf numFmtId="176" fontId="14" fillId="6" borderId="0" xfId="0" applyNumberFormat="1"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14" fillId="6" borderId="1" xfId="0" applyFont="1" applyFill="1" applyBorder="1" applyAlignment="1" applyProtection="1">
      <alignment vertical="center"/>
      <protection locked="0"/>
    </xf>
    <xf numFmtId="0" fontId="14" fillId="6" borderId="3" xfId="0" applyFont="1" applyFill="1" applyBorder="1" applyAlignment="1" applyProtection="1">
      <alignment vertical="center"/>
      <protection locked="0"/>
    </xf>
    <xf numFmtId="0" fontId="14" fillId="6" borderId="6" xfId="0" applyFont="1" applyFill="1" applyBorder="1" applyAlignment="1" applyProtection="1">
      <alignment horizontal="center" vertical="distributed" textRotation="255"/>
      <protection locked="0"/>
    </xf>
    <xf numFmtId="0" fontId="14" fillId="6" borderId="7" xfId="0" applyFont="1" applyFill="1" applyBorder="1" applyAlignment="1" applyProtection="1">
      <alignment vertical="center"/>
      <protection locked="0"/>
    </xf>
    <xf numFmtId="0" fontId="14" fillId="6" borderId="31" xfId="0" applyFont="1" applyFill="1" applyBorder="1" applyAlignment="1" applyProtection="1">
      <alignment vertical="center"/>
      <protection locked="0"/>
    </xf>
    <xf numFmtId="0" fontId="12" fillId="6" borderId="21" xfId="0" applyFont="1" applyFill="1" applyBorder="1" applyAlignment="1" applyProtection="1">
      <alignment horizontal="center" vertical="center"/>
      <protection locked="0"/>
    </xf>
    <xf numFmtId="0" fontId="12" fillId="6" borderId="20" xfId="0" applyFont="1" applyFill="1" applyBorder="1" applyAlignment="1" applyProtection="1">
      <alignment horizontal="center" vertical="center"/>
      <protection locked="0"/>
    </xf>
    <xf numFmtId="0" fontId="12" fillId="6" borderId="120" xfId="0" applyFont="1" applyFill="1" applyBorder="1" applyAlignment="1" applyProtection="1">
      <alignment horizontal="center" vertical="center"/>
      <protection locked="0"/>
    </xf>
    <xf numFmtId="0" fontId="0" fillId="6" borderId="115" xfId="0" applyFill="1" applyBorder="1" applyAlignment="1" applyProtection="1" quotePrefix="1">
      <alignment horizontal="center" vertical="center"/>
      <protection locked="0"/>
    </xf>
    <xf numFmtId="0" fontId="18" fillId="6" borderId="30" xfId="0" applyFont="1" applyFill="1" applyBorder="1" applyAlignment="1" applyProtection="1">
      <alignment horizontal="center" vertical="center" shrinkToFit="1"/>
      <protection locked="0"/>
    </xf>
    <xf numFmtId="0" fontId="14" fillId="6" borderId="121" xfId="0" applyFont="1" applyFill="1" applyBorder="1" applyAlignment="1" applyProtection="1">
      <alignment vertical="center"/>
      <protection locked="0"/>
    </xf>
    <xf numFmtId="0" fontId="14" fillId="6" borderId="122" xfId="0" applyFont="1" applyFill="1" applyBorder="1" applyAlignment="1" applyProtection="1">
      <alignment vertical="center"/>
      <protection locked="0"/>
    </xf>
    <xf numFmtId="0" fontId="14" fillId="6" borderId="123" xfId="0" applyFont="1" applyFill="1" applyBorder="1" applyAlignment="1" applyProtection="1">
      <alignment vertical="center"/>
      <protection locked="0"/>
    </xf>
    <xf numFmtId="0" fontId="9" fillId="6" borderId="6" xfId="0" applyFont="1" applyFill="1" applyBorder="1" applyAlignment="1" applyProtection="1">
      <alignment vertical="center"/>
      <protection locked="0"/>
    </xf>
    <xf numFmtId="0" fontId="9" fillId="6" borderId="0" xfId="0" applyFont="1" applyFill="1" applyAlignment="1" applyProtection="1">
      <alignment vertical="center"/>
      <protection locked="0"/>
    </xf>
    <xf numFmtId="0" fontId="9" fillId="6" borderId="2" xfId="0" applyFont="1" applyFill="1" applyBorder="1" applyAlignment="1" applyProtection="1">
      <alignment vertical="center"/>
      <protection locked="0"/>
    </xf>
    <xf numFmtId="0" fontId="12" fillId="0" borderId="5" xfId="0" applyFont="1" applyFill="1" applyBorder="1" applyAlignment="1">
      <alignment horizontal="center" vertical="center"/>
    </xf>
    <xf numFmtId="0" fontId="12" fillId="0" borderId="47" xfId="0" applyFont="1" applyFill="1" applyBorder="1" applyAlignment="1">
      <alignment horizontal="center" vertical="center" textRotation="255"/>
    </xf>
    <xf numFmtId="0" fontId="12" fillId="0" borderId="6"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7" xfId="0" applyFont="1" applyFill="1" applyBorder="1" applyAlignment="1">
      <alignment horizontal="center" vertical="center" textRotation="255"/>
    </xf>
    <xf numFmtId="0" fontId="12" fillId="0" borderId="27" xfId="0" applyFont="1" applyFill="1" applyBorder="1" applyAlignment="1">
      <alignment horizontal="center" vertical="center" textRotation="255"/>
    </xf>
    <xf numFmtId="0" fontId="0" fillId="6" borderId="0" xfId="0" applyFill="1" applyBorder="1" applyAlignment="1" applyProtection="1">
      <alignment horizontal="left" vertical="top" wrapText="1"/>
      <protection locked="0"/>
    </xf>
    <xf numFmtId="0" fontId="16" fillId="0" borderId="5" xfId="0" applyFont="1" applyBorder="1" applyAlignment="1">
      <alignment vertical="center"/>
    </xf>
    <xf numFmtId="0" fontId="0" fillId="0" borderId="8" xfId="0" applyBorder="1" applyAlignment="1">
      <alignment vertical="center"/>
    </xf>
    <xf numFmtId="0" fontId="0" fillId="0" borderId="8" xfId="0" applyBorder="1" applyAlignment="1">
      <alignment horizontal="center" vertical="center"/>
    </xf>
    <xf numFmtId="0" fontId="14" fillId="6" borderId="7" xfId="0" applyFont="1" applyFill="1" applyBorder="1" applyAlignment="1" applyProtection="1">
      <alignment vertical="center"/>
      <protection locked="0"/>
    </xf>
    <xf numFmtId="0" fontId="14" fillId="6" borderId="1"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protection locked="0"/>
    </xf>
    <xf numFmtId="0" fontId="53" fillId="0" borderId="31" xfId="0" applyFont="1" applyBorder="1" applyAlignment="1">
      <alignment vertical="center"/>
    </xf>
    <xf numFmtId="0" fontId="53" fillId="0" borderId="11" xfId="0" applyFont="1" applyBorder="1" applyAlignment="1">
      <alignment vertical="center"/>
    </xf>
    <xf numFmtId="0" fontId="53" fillId="0" borderId="0" xfId="0" applyFont="1" applyBorder="1" applyAlignment="1">
      <alignment vertical="center"/>
    </xf>
    <xf numFmtId="0" fontId="0" fillId="0" borderId="0" xfId="0" applyFont="1" applyFill="1" applyAlignment="1">
      <alignment vertical="center"/>
    </xf>
    <xf numFmtId="178" fontId="14" fillId="0" borderId="11" xfId="0" applyNumberFormat="1" applyFont="1" applyFill="1" applyBorder="1" applyAlignment="1">
      <alignment vertical="center"/>
    </xf>
    <xf numFmtId="178" fontId="14" fillId="0" borderId="13" xfId="0" applyNumberFormat="1" applyFont="1" applyFill="1" applyBorder="1" applyAlignment="1">
      <alignment vertical="center"/>
    </xf>
    <xf numFmtId="0" fontId="20" fillId="6" borderId="0" xfId="0" applyFont="1" applyFill="1" applyBorder="1" applyAlignment="1" applyProtection="1">
      <alignment vertical="center"/>
      <protection locked="0"/>
    </xf>
    <xf numFmtId="0" fontId="0" fillId="6" borderId="0" xfId="0" applyFont="1" applyFill="1" applyAlignment="1" applyProtection="1">
      <alignment vertical="center"/>
      <protection locked="0"/>
    </xf>
    <xf numFmtId="0" fontId="0" fillId="0" borderId="0" xfId="0" applyFont="1" applyAlignment="1">
      <alignment vertical="center"/>
    </xf>
    <xf numFmtId="0" fontId="55" fillId="0" borderId="0" xfId="0" applyFont="1" applyAlignment="1">
      <alignment vertical="center"/>
    </xf>
    <xf numFmtId="0" fontId="53" fillId="0" borderId="12" xfId="0" applyFont="1" applyBorder="1" applyAlignment="1">
      <alignment vertical="center"/>
    </xf>
    <xf numFmtId="0" fontId="53" fillId="0" borderId="94" xfId="0" applyFont="1" applyBorder="1" applyAlignment="1">
      <alignment vertical="center"/>
    </xf>
    <xf numFmtId="0" fontId="53" fillId="0" borderId="23" xfId="0" applyFont="1" applyBorder="1" applyAlignment="1">
      <alignment vertical="center"/>
    </xf>
    <xf numFmtId="0" fontId="56" fillId="0" borderId="0" xfId="0" applyFont="1" applyBorder="1" applyAlignment="1">
      <alignment horizontal="center" vertical="center"/>
    </xf>
    <xf numFmtId="0" fontId="0" fillId="0" borderId="0" xfId="0" applyFont="1" applyBorder="1" applyAlignment="1">
      <alignment vertical="center"/>
    </xf>
    <xf numFmtId="0" fontId="20" fillId="0" borderId="0" xfId="0" applyFont="1" applyBorder="1" applyAlignment="1">
      <alignment vertical="center"/>
    </xf>
    <xf numFmtId="0" fontId="53" fillId="0" borderId="11" xfId="0" applyFont="1" applyBorder="1" applyAlignment="1">
      <alignment vertical="center"/>
    </xf>
    <xf numFmtId="177" fontId="14" fillId="6" borderId="0" xfId="0" applyNumberFormat="1" applyFont="1" applyFill="1" applyBorder="1" applyAlignment="1" applyProtection="1">
      <alignment vertical="center"/>
      <protection locked="0"/>
    </xf>
    <xf numFmtId="0" fontId="53" fillId="0" borderId="11" xfId="0" applyFont="1" applyFill="1" applyBorder="1" applyAlignment="1">
      <alignment vertical="center"/>
    </xf>
    <xf numFmtId="0" fontId="0" fillId="0" borderId="0" xfId="0" applyFont="1" applyAlignment="1">
      <alignment vertical="center"/>
    </xf>
    <xf numFmtId="178" fontId="14" fillId="6" borderId="14" xfId="0" applyNumberFormat="1" applyFont="1" applyFill="1" applyBorder="1" applyAlignment="1" applyProtection="1">
      <alignment horizontal="center" vertical="center" wrapText="1"/>
      <protection locked="0"/>
    </xf>
    <xf numFmtId="178" fontId="14" fillId="6" borderId="13" xfId="0" applyNumberFormat="1" applyFont="1" applyFill="1" applyBorder="1" applyAlignment="1" applyProtection="1">
      <alignment horizontal="center" vertical="center" wrapText="1"/>
      <protection locked="0"/>
    </xf>
    <xf numFmtId="178" fontId="14" fillId="6" borderId="15" xfId="0" applyNumberFormat="1" applyFont="1" applyFill="1" applyBorder="1" applyAlignment="1" applyProtection="1">
      <alignment horizontal="center" vertical="center" wrapText="1"/>
      <protection locked="0"/>
    </xf>
    <xf numFmtId="0" fontId="14" fillId="6" borderId="23" xfId="0" applyFont="1" applyFill="1" applyBorder="1" applyAlignment="1" applyProtection="1">
      <alignment horizontal="center" shrinkToFit="1"/>
      <protection locked="0"/>
    </xf>
    <xf numFmtId="0" fontId="14" fillId="6" borderId="11" xfId="0" applyFont="1" applyFill="1" applyBorder="1" applyAlignment="1" applyProtection="1">
      <alignment horizontal="center" shrinkToFit="1"/>
      <protection locked="0"/>
    </xf>
    <xf numFmtId="0" fontId="14" fillId="6" borderId="25" xfId="0" applyFont="1" applyFill="1" applyBorder="1" applyAlignment="1" applyProtection="1">
      <alignment horizontal="center" shrinkToFit="1"/>
      <protection locked="0"/>
    </xf>
    <xf numFmtId="0" fontId="14" fillId="2" borderId="23" xfId="0" applyFont="1" applyFill="1" applyBorder="1" applyAlignment="1">
      <alignment vertical="center"/>
    </xf>
    <xf numFmtId="0" fontId="14" fillId="6" borderId="0" xfId="0" applyFont="1" applyFill="1" applyBorder="1" applyAlignment="1" applyProtection="1">
      <alignment horizontal="center" vertical="center"/>
      <protection locked="0"/>
    </xf>
    <xf numFmtId="0" fontId="14" fillId="6" borderId="2" xfId="0" applyFont="1" applyFill="1" applyBorder="1" applyAlignment="1" applyProtection="1">
      <alignment horizontal="center" vertical="center"/>
      <protection locked="0"/>
    </xf>
    <xf numFmtId="0" fontId="16" fillId="0" borderId="11" xfId="0" applyFont="1" applyBorder="1" applyAlignment="1">
      <alignment horizontal="center" vertical="center"/>
    </xf>
    <xf numFmtId="0" fontId="14" fillId="0" borderId="15" xfId="0" applyFont="1" applyBorder="1" applyAlignment="1">
      <alignment horizontal="distributed" vertical="center"/>
    </xf>
    <xf numFmtId="0" fontId="14" fillId="0" borderId="17" xfId="0" applyFont="1" applyBorder="1" applyAlignment="1">
      <alignment horizontal="distributed" vertical="center"/>
    </xf>
    <xf numFmtId="0" fontId="14" fillId="0" borderId="0" xfId="0" applyFont="1" applyBorder="1" applyAlignment="1">
      <alignment horizontal="distributed" vertical="center"/>
    </xf>
    <xf numFmtId="0" fontId="14" fillId="0" borderId="18" xfId="0" applyFont="1" applyBorder="1" applyAlignment="1">
      <alignment horizontal="distributed" vertical="center"/>
    </xf>
    <xf numFmtId="0" fontId="14" fillId="0" borderId="46" xfId="0" applyFont="1" applyBorder="1" applyAlignment="1">
      <alignment horizontal="center" vertical="center"/>
    </xf>
    <xf numFmtId="0" fontId="14" fillId="6" borderId="17" xfId="0" applyFont="1" applyFill="1" applyBorder="1" applyAlignment="1" applyProtection="1">
      <alignment horizontal="center" vertical="center"/>
      <protection locked="0"/>
    </xf>
    <xf numFmtId="178" fontId="14" fillId="6" borderId="25" xfId="0" applyNumberFormat="1" applyFont="1" applyFill="1" applyBorder="1" applyAlignment="1" applyProtection="1">
      <alignment horizontal="center" vertical="center"/>
      <protection locked="0"/>
    </xf>
    <xf numFmtId="0" fontId="14" fillId="6" borderId="14" xfId="0" applyFont="1" applyFill="1" applyBorder="1" applyAlignment="1" applyProtection="1">
      <alignment horizontal="center" vertical="center"/>
      <protection locked="0"/>
    </xf>
    <xf numFmtId="0" fontId="14" fillId="6" borderId="13" xfId="0" applyFont="1" applyFill="1" applyBorder="1" applyAlignment="1" applyProtection="1">
      <alignment horizontal="center" vertical="center"/>
      <protection locked="0"/>
    </xf>
    <xf numFmtId="0" fontId="14" fillId="6" borderId="44" xfId="0" applyFont="1" applyFill="1" applyBorder="1" applyAlignment="1" applyProtection="1">
      <alignment horizontal="center" vertical="center"/>
      <protection locked="0"/>
    </xf>
    <xf numFmtId="0" fontId="14" fillId="0" borderId="14" xfId="0" applyFont="1" applyBorder="1" applyAlignment="1">
      <alignment horizontal="distributed" vertical="center"/>
    </xf>
    <xf numFmtId="0" fontId="14" fillId="0" borderId="13" xfId="0" applyFont="1" applyBorder="1" applyAlignment="1">
      <alignment horizontal="distributed" vertical="center"/>
    </xf>
    <xf numFmtId="0" fontId="0" fillId="0" borderId="19" xfId="0" applyFont="1" applyBorder="1" applyAlignment="1">
      <alignment horizontal="center" vertical="center" textRotation="255"/>
    </xf>
    <xf numFmtId="0" fontId="14" fillId="6" borderId="46" xfId="0" applyFont="1" applyFill="1" applyBorder="1" applyAlignment="1" applyProtection="1">
      <alignment horizontal="center" vertical="center"/>
      <protection locked="0"/>
    </xf>
    <xf numFmtId="178" fontId="14" fillId="6" borderId="23" xfId="0" applyNumberFormat="1" applyFont="1" applyFill="1" applyBorder="1" applyAlignment="1" applyProtection="1">
      <alignment horizontal="center" vertical="center"/>
      <protection locked="0"/>
    </xf>
    <xf numFmtId="178" fontId="14" fillId="6" borderId="11"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6" xfId="0" applyFont="1" applyBorder="1" applyAlignment="1">
      <alignment horizontal="center" vertical="center"/>
    </xf>
    <xf numFmtId="0" fontId="0" fillId="0" borderId="93" xfId="0" applyFont="1" applyBorder="1" applyAlignment="1">
      <alignment horizontal="center" vertical="center" textRotation="255"/>
    </xf>
    <xf numFmtId="0" fontId="0" fillId="0" borderId="15"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24" xfId="0" applyFont="1" applyBorder="1" applyAlignment="1">
      <alignment horizontal="center" vertical="center" textRotation="255"/>
    </xf>
    <xf numFmtId="0" fontId="14" fillId="0" borderId="12" xfId="0" applyFont="1" applyBorder="1" applyAlignment="1">
      <alignment horizontal="center" vertical="center" wrapText="1" shrinkToFit="1"/>
    </xf>
    <xf numFmtId="0" fontId="14" fillId="0" borderId="23" xfId="0" applyFont="1" applyBorder="1" applyAlignment="1">
      <alignment horizontal="distributed" vertical="center"/>
    </xf>
    <xf numFmtId="0" fontId="14" fillId="0" borderId="11" xfId="0" applyFont="1" applyBorder="1" applyAlignment="1">
      <alignment horizontal="distributed" vertical="center"/>
    </xf>
    <xf numFmtId="0" fontId="14" fillId="0" borderId="25" xfId="0" applyFont="1" applyBorder="1" applyAlignment="1">
      <alignment horizontal="distributed" vertical="center"/>
    </xf>
    <xf numFmtId="0" fontId="14"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7" xfId="0" applyFont="1" applyBorder="1" applyAlignment="1">
      <alignment horizontal="center" vertical="center" wrapText="1" shrinkToFit="1"/>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shrinkToFit="1"/>
    </xf>
    <xf numFmtId="0" fontId="14" fillId="0" borderId="25" xfId="0" applyFont="1" applyBorder="1" applyAlignment="1">
      <alignment horizontal="center" shrinkToFit="1"/>
    </xf>
    <xf numFmtId="0" fontId="14" fillId="0" borderId="23" xfId="0" applyFont="1" applyBorder="1" applyAlignment="1">
      <alignment horizontal="center"/>
    </xf>
    <xf numFmtId="0" fontId="14" fillId="0" borderId="11" xfId="0" applyFont="1" applyBorder="1" applyAlignment="1">
      <alignment horizontal="center"/>
    </xf>
    <xf numFmtId="0" fontId="14" fillId="0" borderId="25" xfId="0" applyFont="1" applyBorder="1" applyAlignment="1">
      <alignment horizontal="center"/>
    </xf>
    <xf numFmtId="0" fontId="14" fillId="0" borderId="25" xfId="0" applyFont="1" applyBorder="1" applyAlignment="1">
      <alignment horizontal="center" vertical="center"/>
    </xf>
    <xf numFmtId="0" fontId="14" fillId="0" borderId="23"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23" xfId="0" applyFont="1" applyBorder="1" applyAlignment="1">
      <alignment horizontal="center" shrinkToFit="1"/>
    </xf>
    <xf numFmtId="176" fontId="14" fillId="6" borderId="23" xfId="0" applyNumberFormat="1" applyFont="1" applyFill="1" applyBorder="1" applyAlignment="1" applyProtection="1" quotePrefix="1">
      <alignment horizontal="center"/>
      <protection locked="0"/>
    </xf>
    <xf numFmtId="0" fontId="14" fillId="0" borderId="23" xfId="0" applyFont="1" applyBorder="1" applyAlignment="1">
      <alignment horizontal="center" vertical="center"/>
    </xf>
    <xf numFmtId="0" fontId="14" fillId="0" borderId="11" xfId="0" applyFont="1" applyBorder="1" applyAlignment="1">
      <alignment horizontal="center" vertical="center"/>
    </xf>
    <xf numFmtId="176" fontId="14" fillId="6" borderId="16" xfId="0" applyNumberFormat="1" applyFont="1" applyFill="1" applyBorder="1" applyAlignment="1" applyProtection="1">
      <alignment horizontal="center"/>
      <protection locked="0"/>
    </xf>
    <xf numFmtId="176" fontId="14" fillId="6" borderId="12" xfId="0" applyNumberFormat="1" applyFont="1" applyFill="1" applyBorder="1" applyAlignment="1" applyProtection="1">
      <alignment horizontal="center"/>
      <protection locked="0"/>
    </xf>
    <xf numFmtId="176" fontId="14" fillId="6" borderId="19" xfId="0" applyNumberFormat="1" applyFont="1" applyFill="1" applyBorder="1" applyAlignment="1" applyProtection="1">
      <alignment horizontal="center"/>
      <protection locked="0"/>
    </xf>
    <xf numFmtId="176" fontId="14" fillId="6" borderId="25" xfId="0" applyNumberFormat="1" applyFont="1" applyFill="1" applyBorder="1" applyAlignment="1" applyProtection="1">
      <alignment horizontal="center"/>
      <protection locked="0"/>
    </xf>
    <xf numFmtId="176" fontId="14" fillId="6" borderId="11" xfId="0" applyNumberFormat="1" applyFont="1" applyFill="1" applyBorder="1" applyAlignment="1" applyProtection="1">
      <alignment horizontal="center"/>
      <protection locked="0"/>
    </xf>
    <xf numFmtId="0" fontId="14" fillId="0" borderId="19" xfId="0" applyFont="1" applyBorder="1" applyAlignment="1">
      <alignment horizontal="center" vertical="center" shrinkToFit="1"/>
    </xf>
    <xf numFmtId="176" fontId="14" fillId="6" borderId="23" xfId="0" applyNumberFormat="1" applyFont="1" applyFill="1" applyBorder="1" applyAlignment="1" applyProtection="1">
      <alignment horizontal="center"/>
      <protection locked="0"/>
    </xf>
    <xf numFmtId="0" fontId="14" fillId="0" borderId="1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18" xfId="0" applyFont="1" applyBorder="1" applyAlignment="1">
      <alignment horizontal="center" vertical="center" shrinkToFit="1"/>
    </xf>
    <xf numFmtId="0" fontId="14" fillId="6" borderId="25" xfId="0" applyFont="1" applyFill="1" applyBorder="1" applyAlignment="1" applyProtection="1">
      <alignment horizontal="center" vertical="center"/>
      <protection locked="0"/>
    </xf>
    <xf numFmtId="0" fontId="14" fillId="0" borderId="14" xfId="0" applyFont="1" applyBorder="1" applyAlignment="1">
      <alignment horizontal="center" vertical="center" wrapText="1" shrinkToFit="1"/>
    </xf>
    <xf numFmtId="0" fontId="14" fillId="0" borderId="13" xfId="0" applyFont="1" applyBorder="1" applyAlignment="1">
      <alignment horizontal="center" vertical="center" shrinkToFit="1"/>
    </xf>
    <xf numFmtId="0" fontId="14" fillId="0" borderId="15" xfId="0" applyFont="1" applyBorder="1" applyAlignment="1">
      <alignment horizontal="center" vertical="center" shrinkToFit="1"/>
    </xf>
    <xf numFmtId="0" fontId="43" fillId="0" borderId="0" xfId="0" applyFont="1" applyBorder="1" applyAlignment="1">
      <alignment horizontal="center" vertical="center"/>
    </xf>
    <xf numFmtId="0" fontId="54" fillId="0" borderId="8" xfId="0" applyFont="1" applyBorder="1" applyAlignment="1">
      <alignment horizontal="center" vertical="center"/>
    </xf>
    <xf numFmtId="0" fontId="54"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horizontal="left" vertical="center"/>
    </xf>
    <xf numFmtId="0" fontId="11" fillId="0" borderId="1" xfId="0" applyFont="1" applyBorder="1" applyAlignment="1">
      <alignment horizontal="center" vertical="center"/>
    </xf>
    <xf numFmtId="0" fontId="5" fillId="0" borderId="1" xfId="0" applyFont="1" applyBorder="1" applyAlignment="1">
      <alignment horizontal="center" vertical="center"/>
    </xf>
    <xf numFmtId="0" fontId="0" fillId="0" borderId="6"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0" fillId="0" borderId="24" xfId="0" applyFont="1" applyBorder="1" applyAlignment="1">
      <alignment horizontal="center" vertical="distributed" textRotation="255"/>
    </xf>
    <xf numFmtId="0" fontId="0" fillId="0" borderId="19" xfId="0" applyFont="1" applyBorder="1" applyAlignment="1">
      <alignment horizontal="center" vertical="distributed" textRotation="255"/>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25"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6" borderId="23" xfId="0" applyFont="1" applyFill="1" applyBorder="1" applyAlignment="1" applyProtection="1">
      <alignment horizontal="center"/>
      <protection locked="0"/>
    </xf>
    <xf numFmtId="0" fontId="14" fillId="6" borderId="11" xfId="0" applyFont="1" applyFill="1" applyBorder="1" applyAlignment="1" applyProtection="1">
      <alignment horizontal="center"/>
      <protection locked="0"/>
    </xf>
    <xf numFmtId="0" fontId="14" fillId="6" borderId="25" xfId="0" applyFont="1" applyFill="1" applyBorder="1" applyAlignment="1" applyProtection="1">
      <alignment horizontal="center"/>
      <protection locked="0"/>
    </xf>
    <xf numFmtId="0" fontId="14" fillId="6" borderId="23" xfId="0" applyFont="1" applyFill="1" applyBorder="1" applyAlignment="1" applyProtection="1">
      <alignment horizontal="center" vertical="center"/>
      <protection locked="0"/>
    </xf>
    <xf numFmtId="0" fontId="14" fillId="6" borderId="11" xfId="0" applyFont="1" applyFill="1" applyBorder="1" applyAlignment="1" applyProtection="1">
      <alignment horizontal="center" vertical="center"/>
      <protection locked="0"/>
    </xf>
    <xf numFmtId="0" fontId="14" fillId="6" borderId="16" xfId="0" applyFont="1" applyFill="1" applyBorder="1" applyAlignment="1" applyProtection="1">
      <alignment horizontal="center" vertical="center"/>
      <protection locked="0"/>
    </xf>
    <xf numFmtId="0" fontId="14" fillId="6" borderId="12" xfId="0" applyFont="1" applyFill="1" applyBorder="1" applyAlignment="1" applyProtection="1">
      <alignment horizontal="center" vertical="center"/>
      <protection locked="0"/>
    </xf>
    <xf numFmtId="0" fontId="14" fillId="6" borderId="29" xfId="0" applyFont="1" applyFill="1" applyBorder="1" applyAlignment="1" applyProtection="1">
      <alignment horizontal="center" vertical="center"/>
      <protection locked="0"/>
    </xf>
    <xf numFmtId="0" fontId="14" fillId="6" borderId="23" xfId="0" applyFont="1" applyFill="1" applyBorder="1" applyAlignment="1" applyProtection="1">
      <alignment horizontal="left" vertical="center"/>
      <protection locked="0"/>
    </xf>
    <xf numFmtId="0" fontId="14" fillId="6" borderId="11" xfId="0" applyFont="1" applyFill="1" applyBorder="1" applyAlignment="1" applyProtection="1">
      <alignment horizontal="left" vertical="center"/>
      <protection locked="0"/>
    </xf>
    <xf numFmtId="0" fontId="14" fillId="6" borderId="46" xfId="0" applyFont="1" applyFill="1" applyBorder="1" applyAlignment="1" applyProtection="1">
      <alignment horizontal="left" vertical="center"/>
      <protection locked="0"/>
    </xf>
    <xf numFmtId="0" fontId="14" fillId="0" borderId="93" xfId="0" applyFont="1" applyBorder="1" applyAlignment="1">
      <alignment horizontal="distributed" vertical="center"/>
    </xf>
    <xf numFmtId="0" fontId="0" fillId="0" borderId="13" xfId="0" applyBorder="1" applyAlignment="1">
      <alignment horizontal="distributed" vertical="center"/>
    </xf>
    <xf numFmtId="0" fontId="0" fillId="0" borderId="15" xfId="0" applyBorder="1" applyAlignment="1">
      <alignment horizontal="distributed" vertical="center"/>
    </xf>
    <xf numFmtId="0" fontId="0" fillId="0" borderId="6" xfId="0"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0" fillId="0" borderId="24" xfId="0" applyBorder="1" applyAlignment="1">
      <alignment horizontal="distributed" vertical="center"/>
    </xf>
    <xf numFmtId="0" fontId="0" fillId="0" borderId="12" xfId="0" applyBorder="1" applyAlignment="1">
      <alignment horizontal="distributed" vertical="center"/>
    </xf>
    <xf numFmtId="0" fontId="0" fillId="0" borderId="19" xfId="0" applyBorder="1" applyAlignment="1">
      <alignment horizontal="distributed" vertical="center"/>
    </xf>
    <xf numFmtId="0" fontId="14" fillId="6" borderId="14" xfId="0" applyFont="1"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0" fontId="0" fillId="6" borderId="17" xfId="0"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protection locked="0"/>
    </xf>
    <xf numFmtId="0" fontId="14" fillId="6" borderId="19" xfId="0" applyFont="1" applyFill="1" applyBorder="1" applyAlignment="1" applyProtection="1">
      <alignment horizontal="center" vertical="center"/>
      <protection locked="0"/>
    </xf>
    <xf numFmtId="0" fontId="18" fillId="10" borderId="32" xfId="0" applyFont="1" applyFill="1" applyBorder="1" applyAlignment="1" quotePrefix="1">
      <alignment horizontal="center" vertical="center"/>
    </xf>
    <xf numFmtId="0" fontId="18" fillId="10" borderId="32" xfId="0" applyFont="1" applyFill="1" applyBorder="1" applyAlignment="1">
      <alignment horizontal="center" vertical="center"/>
    </xf>
    <xf numFmtId="0" fontId="18" fillId="10" borderId="37" xfId="0" applyFont="1" applyFill="1" applyBorder="1" applyAlignment="1">
      <alignment horizontal="center" vertical="center"/>
    </xf>
    <xf numFmtId="0" fontId="14" fillId="6" borderId="28" xfId="0" applyFont="1" applyFill="1" applyBorder="1" applyAlignment="1" applyProtection="1">
      <alignment horizontal="center" vertical="center"/>
      <protection locked="0"/>
    </xf>
    <xf numFmtId="0" fontId="14" fillId="6" borderId="30" xfId="0" applyFont="1" applyFill="1" applyBorder="1" applyAlignment="1" applyProtection="1">
      <alignment horizontal="center" vertical="center"/>
      <protection locked="0"/>
    </xf>
    <xf numFmtId="0" fontId="14" fillId="0" borderId="16" xfId="0" applyFont="1" applyBorder="1" applyAlignment="1">
      <alignment horizontal="distributed" vertical="center"/>
    </xf>
    <xf numFmtId="0" fontId="14" fillId="0" borderId="12" xfId="0" applyFont="1" applyBorder="1" applyAlignment="1">
      <alignment horizontal="distributed" vertical="center"/>
    </xf>
    <xf numFmtId="0" fontId="14" fillId="0" borderId="19" xfId="0" applyFont="1" applyBorder="1" applyAlignment="1">
      <alignment horizontal="distributed" vertical="center"/>
    </xf>
    <xf numFmtId="179" fontId="14" fillId="6" borderId="16" xfId="0" applyNumberFormat="1" applyFont="1" applyFill="1" applyBorder="1" applyAlignment="1" applyProtection="1">
      <alignment horizontal="center" vertical="center"/>
      <protection locked="0"/>
    </xf>
    <xf numFmtId="179" fontId="14" fillId="6" borderId="12" xfId="0" applyNumberFormat="1" applyFont="1" applyFill="1" applyBorder="1" applyAlignment="1" applyProtection="1">
      <alignment horizontal="center" vertical="center"/>
      <protection locked="0"/>
    </xf>
    <xf numFmtId="179" fontId="14" fillId="6" borderId="19" xfId="0" applyNumberFormat="1" applyFont="1" applyFill="1" applyBorder="1" applyAlignment="1" applyProtection="1">
      <alignment horizontal="center" vertical="center"/>
      <protection locked="0"/>
    </xf>
    <xf numFmtId="0" fontId="14" fillId="6" borderId="11" xfId="0" applyFont="1" applyFill="1" applyBorder="1" applyAlignment="1">
      <alignment horizontal="center" vertical="center"/>
    </xf>
    <xf numFmtId="0" fontId="0" fillId="6" borderId="11" xfId="0" applyFill="1" applyBorder="1" applyAlignment="1" applyProtection="1">
      <alignment horizontal="center" vertical="center"/>
      <protection locked="0"/>
    </xf>
    <xf numFmtId="0" fontId="0" fillId="6" borderId="25" xfId="0" applyFill="1" applyBorder="1" applyAlignment="1" applyProtection="1">
      <alignment horizontal="center" vertical="center"/>
      <protection locked="0"/>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4" fillId="0" borderId="19" xfId="0" applyFont="1" applyBorder="1" applyAlignment="1">
      <alignment horizontal="center" vertical="center"/>
    </xf>
    <xf numFmtId="0" fontId="14" fillId="0" borderId="23" xfId="0" applyFont="1" applyBorder="1" applyAlignment="1">
      <alignment horizontal="distributed" vertical="center" shrinkToFit="1"/>
    </xf>
    <xf numFmtId="0" fontId="14" fillId="0" borderId="11" xfId="0" applyFont="1" applyBorder="1" applyAlignment="1">
      <alignment horizontal="distributed" vertical="center" shrinkToFit="1"/>
    </xf>
    <xf numFmtId="0" fontId="14" fillId="0" borderId="25" xfId="0" applyFont="1" applyBorder="1" applyAlignment="1">
      <alignment horizontal="distributed" vertical="center" shrinkToFit="1"/>
    </xf>
    <xf numFmtId="0" fontId="16" fillId="0" borderId="12"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93" xfId="0" applyFont="1" applyBorder="1" applyAlignment="1">
      <alignment vertical="center" textRotation="255" shrinkToFit="1"/>
    </xf>
    <xf numFmtId="0" fontId="0" fillId="0" borderId="15" xfId="0" applyBorder="1" applyAlignment="1">
      <alignment vertical="center" textRotation="255" shrinkToFit="1"/>
    </xf>
    <xf numFmtId="0" fontId="0" fillId="0" borderId="6" xfId="0" applyBorder="1" applyAlignment="1">
      <alignment vertical="center" textRotation="255" shrinkToFit="1"/>
    </xf>
    <xf numFmtId="0" fontId="0" fillId="0" borderId="18" xfId="0" applyBorder="1" applyAlignment="1">
      <alignment vertical="center" textRotation="255" shrinkToFit="1"/>
    </xf>
    <xf numFmtId="0" fontId="0" fillId="0" borderId="24" xfId="0" applyBorder="1" applyAlignment="1">
      <alignment vertical="center" textRotation="255" shrinkToFit="1"/>
    </xf>
    <xf numFmtId="0" fontId="0" fillId="0" borderId="19" xfId="0" applyBorder="1" applyAlignment="1">
      <alignment vertical="center" textRotation="255" shrinkToFit="1"/>
    </xf>
    <xf numFmtId="0" fontId="14" fillId="6" borderId="13" xfId="0" applyFont="1" applyFill="1" applyBorder="1" applyAlignment="1" applyProtection="1">
      <alignment horizontal="center" vertical="center" wrapText="1"/>
      <protection locked="0"/>
    </xf>
    <xf numFmtId="0" fontId="14" fillId="6" borderId="15" xfId="0" applyFont="1" applyFill="1" applyBorder="1" applyAlignment="1" applyProtection="1">
      <alignment horizontal="center" vertical="center" wrapText="1"/>
      <protection locked="0"/>
    </xf>
    <xf numFmtId="0" fontId="14" fillId="6" borderId="16" xfId="0" applyFont="1" applyFill="1" applyBorder="1" applyAlignment="1" applyProtection="1">
      <alignment horizontal="center" vertical="center" wrapText="1"/>
      <protection locked="0"/>
    </xf>
    <xf numFmtId="0" fontId="14" fillId="6" borderId="12" xfId="0" applyFont="1" applyFill="1" applyBorder="1" applyAlignment="1" applyProtection="1">
      <alignment horizontal="center" vertical="center" wrapText="1"/>
      <protection locked="0"/>
    </xf>
    <xf numFmtId="0" fontId="14" fillId="6" borderId="19" xfId="0" applyFont="1" applyFill="1" applyBorder="1" applyAlignment="1" applyProtection="1">
      <alignment horizontal="center" vertical="center" wrapText="1"/>
      <protection locked="0"/>
    </xf>
    <xf numFmtId="0" fontId="14" fillId="6" borderId="14" xfId="0" applyFont="1" applyFill="1" applyBorder="1" applyAlignment="1" applyProtection="1">
      <alignment vertical="center" wrapText="1"/>
      <protection locked="0"/>
    </xf>
    <xf numFmtId="0" fontId="14" fillId="6" borderId="13" xfId="0" applyFont="1" applyFill="1" applyBorder="1" applyAlignment="1" applyProtection="1">
      <alignment vertical="center" wrapText="1"/>
      <protection locked="0"/>
    </xf>
    <xf numFmtId="0" fontId="14" fillId="6" borderId="15" xfId="0" applyFont="1" applyFill="1" applyBorder="1" applyAlignment="1" applyProtection="1">
      <alignment vertical="center" wrapText="1"/>
      <protection locked="0"/>
    </xf>
    <xf numFmtId="0" fontId="14" fillId="6" borderId="16" xfId="0" applyFont="1" applyFill="1" applyBorder="1" applyAlignment="1" applyProtection="1">
      <alignment vertical="center" wrapText="1"/>
      <protection locked="0"/>
    </xf>
    <xf numFmtId="0" fontId="14" fillId="6" borderId="12" xfId="0" applyFont="1" applyFill="1" applyBorder="1" applyAlignment="1" applyProtection="1">
      <alignment vertical="center" wrapText="1"/>
      <protection locked="0"/>
    </xf>
    <xf numFmtId="0" fontId="14" fillId="6" borderId="19" xfId="0" applyFont="1" applyFill="1" applyBorder="1" applyAlignment="1" applyProtection="1">
      <alignment vertical="center" wrapText="1"/>
      <protection locked="0"/>
    </xf>
    <xf numFmtId="0" fontId="14" fillId="0" borderId="90" xfId="0" applyFont="1" applyBorder="1" applyAlignment="1">
      <alignment horizontal="center" vertical="center"/>
    </xf>
    <xf numFmtId="0" fontId="14" fillId="0" borderId="93"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24" xfId="0" applyFont="1" applyBorder="1" applyAlignment="1">
      <alignment horizontal="center" vertical="center" shrinkToFit="1"/>
    </xf>
    <xf numFmtId="0" fontId="17" fillId="0" borderId="1" xfId="0" applyFont="1" applyBorder="1" applyAlignment="1">
      <alignment horizontal="center" vertical="center"/>
    </xf>
    <xf numFmtId="0" fontId="14" fillId="6" borderId="94" xfId="0" applyFont="1" applyFill="1" applyBorder="1" applyAlignment="1" applyProtection="1">
      <alignment horizontal="center" vertical="center"/>
      <protection locked="0"/>
    </xf>
    <xf numFmtId="0" fontId="0" fillId="6" borderId="31" xfId="0" applyFill="1" applyBorder="1" applyAlignment="1" applyProtection="1">
      <alignment horizontal="center" vertical="center"/>
      <protection locked="0"/>
    </xf>
    <xf numFmtId="177" fontId="14" fillId="6" borderId="23" xfId="0" applyNumberFormat="1" applyFont="1" applyFill="1" applyBorder="1" applyAlignment="1" applyProtection="1">
      <alignment horizontal="center"/>
      <protection locked="0"/>
    </xf>
    <xf numFmtId="177" fontId="14" fillId="6" borderId="11" xfId="0" applyNumberFormat="1" applyFont="1" applyFill="1" applyBorder="1" applyAlignment="1" applyProtection="1">
      <alignment horizontal="center"/>
      <protection locked="0"/>
    </xf>
    <xf numFmtId="177" fontId="14" fillId="6" borderId="25" xfId="0" applyNumberFormat="1" applyFont="1" applyFill="1" applyBorder="1" applyAlignment="1" applyProtection="1">
      <alignment horizontal="center"/>
      <protection locked="0"/>
    </xf>
    <xf numFmtId="177" fontId="14" fillId="6" borderId="23" xfId="0" applyNumberFormat="1" applyFont="1" applyFill="1" applyBorder="1" applyAlignment="1" applyProtection="1" quotePrefix="1">
      <alignment horizontal="center"/>
      <protection locked="0"/>
    </xf>
    <xf numFmtId="182" fontId="14" fillId="6" borderId="23" xfId="0" applyNumberFormat="1" applyFont="1" applyFill="1" applyBorder="1" applyAlignment="1" applyProtection="1" quotePrefix="1">
      <alignment horizontal="center"/>
      <protection locked="0"/>
    </xf>
    <xf numFmtId="182" fontId="14" fillId="6" borderId="11" xfId="0" applyNumberFormat="1" applyFont="1" applyFill="1" applyBorder="1" applyAlignment="1" applyProtection="1">
      <alignment horizontal="center"/>
      <protection locked="0"/>
    </xf>
    <xf numFmtId="182" fontId="14" fillId="6" borderId="25" xfId="0" applyNumberFormat="1" applyFont="1" applyFill="1" applyBorder="1" applyAlignment="1" applyProtection="1">
      <alignment horizontal="center"/>
      <protection locked="0"/>
    </xf>
    <xf numFmtId="0" fontId="14" fillId="0" borderId="0" xfId="0" applyFont="1" applyBorder="1" applyAlignment="1">
      <alignment horizontal="left" vertical="top" wrapText="1"/>
    </xf>
    <xf numFmtId="0" fontId="0" fillId="0" borderId="0" xfId="0" applyBorder="1" applyAlignment="1">
      <alignment vertical="center"/>
    </xf>
    <xf numFmtId="0" fontId="14" fillId="0" borderId="14" xfId="0" applyFont="1" applyBorder="1" applyAlignment="1">
      <alignment horizontal="center" vertical="center" textRotation="255"/>
    </xf>
    <xf numFmtId="0" fontId="14" fillId="0" borderId="16"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9"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18" xfId="0" applyFont="1" applyBorder="1" applyAlignment="1">
      <alignment horizontal="center" vertical="center" textRotation="255"/>
    </xf>
    <xf numFmtId="0" fontId="14" fillId="0" borderId="17"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9" xfId="0" applyFont="1" applyBorder="1" applyAlignment="1">
      <alignment horizontal="center" vertical="center"/>
    </xf>
    <xf numFmtId="0" fontId="14" fillId="6" borderId="82" xfId="0" applyFont="1" applyFill="1" applyBorder="1" applyAlignment="1" applyProtection="1">
      <alignment horizontal="center" vertical="center"/>
      <protection locked="0"/>
    </xf>
    <xf numFmtId="0" fontId="14" fillId="6" borderId="109" xfId="0" applyFont="1" applyFill="1" applyBorder="1" applyAlignment="1" applyProtection="1">
      <alignment horizontal="center" vertical="center"/>
      <protection locked="0"/>
    </xf>
    <xf numFmtId="0" fontId="14" fillId="0" borderId="12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25"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104" xfId="0" applyFont="1" applyFill="1" applyBorder="1" applyAlignment="1">
      <alignment horizontal="center" vertical="center"/>
    </xf>
    <xf numFmtId="0" fontId="20" fillId="0" borderId="23" xfId="0" applyFont="1" applyBorder="1" applyAlignment="1">
      <alignment horizontal="center" vertical="center"/>
    </xf>
    <xf numFmtId="0" fontId="20" fillId="0" borderId="11" xfId="0" applyFont="1" applyBorder="1" applyAlignment="1">
      <alignment horizontal="center" vertical="center"/>
    </xf>
    <xf numFmtId="0" fontId="20" fillId="0" borderId="25" xfId="0" applyFont="1" applyBorder="1" applyAlignment="1">
      <alignment horizontal="center" vertical="center"/>
    </xf>
    <xf numFmtId="0" fontId="28" fillId="0" borderId="1" xfId="0" applyFont="1" applyFill="1" applyBorder="1" applyAlignment="1">
      <alignment horizontal="center" vertical="center"/>
    </xf>
    <xf numFmtId="0" fontId="26" fillId="0" borderId="0" xfId="0" applyFont="1" applyBorder="1" applyAlignment="1">
      <alignment horizontal="center" vertical="center"/>
    </xf>
    <xf numFmtId="177" fontId="14" fillId="6" borderId="23" xfId="0" applyNumberFormat="1" applyFont="1" applyFill="1" applyBorder="1" applyAlignment="1" applyProtection="1">
      <alignment horizontal="center" vertical="center"/>
      <protection locked="0"/>
    </xf>
    <xf numFmtId="177" fontId="14" fillId="6" borderId="11" xfId="0" applyNumberFormat="1" applyFont="1" applyFill="1" applyBorder="1" applyAlignment="1" applyProtection="1">
      <alignment horizontal="center" vertical="center"/>
      <protection locked="0"/>
    </xf>
    <xf numFmtId="177" fontId="14" fillId="6" borderId="25" xfId="0" applyNumberFormat="1" applyFont="1" applyFill="1" applyBorder="1" applyAlignment="1" applyProtection="1">
      <alignment horizontal="center" vertical="center"/>
      <protection locked="0"/>
    </xf>
    <xf numFmtId="176" fontId="14" fillId="6" borderId="23" xfId="0" applyNumberFormat="1" applyFont="1" applyFill="1" applyBorder="1" applyAlignment="1" applyProtection="1">
      <alignment horizontal="center" vertical="center"/>
      <protection locked="0"/>
    </xf>
    <xf numFmtId="176" fontId="14" fillId="6" borderId="11" xfId="0" applyNumberFormat="1" applyFont="1" applyFill="1" applyBorder="1" applyAlignment="1" applyProtection="1">
      <alignment horizontal="center" vertical="center"/>
      <protection locked="0"/>
    </xf>
    <xf numFmtId="176" fontId="14" fillId="6" borderId="25" xfId="0" applyNumberFormat="1" applyFont="1" applyFill="1" applyBorder="1" applyAlignment="1" applyProtection="1">
      <alignment horizontal="center" vertical="center"/>
      <protection locked="0"/>
    </xf>
    <xf numFmtId="0" fontId="14" fillId="0" borderId="11" xfId="0" applyFont="1" applyFill="1" applyBorder="1" applyAlignment="1">
      <alignment horizontal="center" vertical="center"/>
    </xf>
    <xf numFmtId="176" fontId="14" fillId="0" borderId="0" xfId="0" applyNumberFormat="1" applyFont="1" applyFill="1" applyBorder="1" applyAlignment="1">
      <alignment horizontal="center" vertical="center"/>
    </xf>
    <xf numFmtId="0" fontId="14" fillId="0" borderId="42" xfId="0" applyFont="1" applyFill="1" applyBorder="1" applyAlignment="1">
      <alignment horizontal="center" vertical="center"/>
    </xf>
    <xf numFmtId="0" fontId="14" fillId="0" borderId="13" xfId="0" applyFont="1" applyFill="1" applyBorder="1" applyAlignment="1">
      <alignment horizontal="center" vertical="center"/>
    </xf>
    <xf numFmtId="0" fontId="21" fillId="0" borderId="11" xfId="0" applyFont="1" applyFill="1" applyBorder="1" applyAlignment="1">
      <alignment horizontal="center" vertical="center"/>
    </xf>
    <xf numFmtId="176" fontId="14" fillId="0" borderId="11" xfId="0" applyNumberFormat="1" applyFont="1" applyFill="1" applyBorder="1" applyAlignment="1">
      <alignment horizontal="center" vertical="center"/>
    </xf>
    <xf numFmtId="0" fontId="55" fillId="0" borderId="23" xfId="0" applyFont="1" applyBorder="1" applyAlignment="1">
      <alignment horizontal="center" vertical="center"/>
    </xf>
    <xf numFmtId="0" fontId="55" fillId="0" borderId="11" xfId="0" applyFont="1" applyBorder="1" applyAlignment="1">
      <alignment horizontal="center" vertical="center"/>
    </xf>
    <xf numFmtId="0" fontId="55" fillId="0" borderId="25" xfId="0" applyFont="1" applyBorder="1" applyAlignment="1">
      <alignment horizontal="center" vertical="center"/>
    </xf>
    <xf numFmtId="177" fontId="14" fillId="0" borderId="11" xfId="0" applyNumberFormat="1" applyFont="1" applyFill="1" applyBorder="1" applyAlignment="1">
      <alignment horizontal="center" vertical="center"/>
    </xf>
    <xf numFmtId="0" fontId="14" fillId="0" borderId="25" xfId="0" applyFont="1" applyFill="1" applyBorder="1" applyAlignment="1">
      <alignment horizontal="center" vertical="center"/>
    </xf>
    <xf numFmtId="176" fontId="14" fillId="0" borderId="13" xfId="0" applyNumberFormat="1" applyFont="1" applyFill="1" applyBorder="1" applyAlignment="1">
      <alignment horizontal="center" vertical="center"/>
    </xf>
    <xf numFmtId="0" fontId="0" fillId="0" borderId="18" xfId="0" applyBorder="1" applyAlignment="1">
      <alignment horizontal="center" vertical="center" textRotation="255"/>
    </xf>
    <xf numFmtId="0" fontId="0" fillId="0" borderId="0" xfId="0" applyBorder="1" applyAlignment="1">
      <alignment horizontal="center" vertical="center" textRotation="255"/>
    </xf>
    <xf numFmtId="0" fontId="14" fillId="0" borderId="15" xfId="0" applyFont="1" applyBorder="1" applyAlignment="1">
      <alignment horizontal="center" vertical="center" textRotation="255"/>
    </xf>
    <xf numFmtId="0" fontId="14" fillId="0" borderId="12" xfId="0" applyFont="1" applyBorder="1" applyAlignment="1">
      <alignment horizontal="center" vertical="center" textRotation="255"/>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Border="1" applyAlignment="1">
      <alignment horizontal="center" vertical="center"/>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14" fillId="0" borderId="87" xfId="0" applyFont="1" applyFill="1" applyBorder="1" applyAlignment="1">
      <alignment horizontal="center" vertical="center"/>
    </xf>
    <xf numFmtId="0" fontId="14" fillId="0" borderId="126" xfId="0" applyFont="1" applyFill="1" applyBorder="1" applyAlignment="1">
      <alignment horizontal="center" vertical="center"/>
    </xf>
    <xf numFmtId="176" fontId="14" fillId="0" borderId="12" xfId="0" applyNumberFormat="1" applyFont="1" applyFill="1" applyBorder="1" applyAlignment="1">
      <alignment horizontal="center" vertical="center"/>
    </xf>
    <xf numFmtId="0" fontId="21" fillId="0" borderId="88"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95" xfId="0" applyFont="1" applyFill="1" applyBorder="1" applyAlignment="1">
      <alignment horizontal="center" vertical="center"/>
    </xf>
    <xf numFmtId="0" fontId="14" fillId="6" borderId="0" xfId="0" applyFont="1" applyFill="1" applyAlignment="1" applyProtection="1">
      <alignment horizontal="left" vertical="top" wrapText="1"/>
      <protection locked="0"/>
    </xf>
    <xf numFmtId="0" fontId="55" fillId="0" borderId="0" xfId="0" applyFont="1" applyBorder="1" applyAlignment="1">
      <alignment horizontal="center" vertical="center"/>
    </xf>
    <xf numFmtId="0" fontId="21" fillId="0" borderId="43" xfId="0" applyFont="1" applyFill="1" applyBorder="1" applyAlignment="1">
      <alignment horizontal="center" vertical="center"/>
    </xf>
    <xf numFmtId="0" fontId="14" fillId="0" borderId="127" xfId="0" applyFont="1" applyFill="1" applyBorder="1" applyAlignment="1">
      <alignment horizontal="center" vertical="center"/>
    </xf>
    <xf numFmtId="0" fontId="14" fillId="0" borderId="128" xfId="0" applyFont="1" applyFill="1" applyBorder="1" applyAlignment="1">
      <alignment horizontal="center" vertical="center"/>
    </xf>
    <xf numFmtId="0" fontId="14" fillId="0" borderId="129" xfId="0" applyFont="1" applyFill="1" applyBorder="1" applyAlignment="1">
      <alignment horizontal="center" vertical="center"/>
    </xf>
    <xf numFmtId="0" fontId="14" fillId="0" borderId="43" xfId="0" applyFont="1" applyBorder="1" applyAlignment="1">
      <alignment horizontal="center" vertical="center" shrinkToFit="1"/>
    </xf>
    <xf numFmtId="0" fontId="53" fillId="0" borderId="23" xfId="0" applyFont="1" applyBorder="1" applyAlignment="1">
      <alignment horizontal="center" vertical="center"/>
    </xf>
    <xf numFmtId="0" fontId="53" fillId="0" borderId="11" xfId="0" applyFont="1" applyBorder="1" applyAlignment="1">
      <alignment horizontal="center" vertical="center"/>
    </xf>
    <xf numFmtId="178" fontId="14" fillId="6" borderId="82" xfId="0" applyNumberFormat="1" applyFont="1" applyFill="1" applyBorder="1" applyAlignment="1" applyProtection="1">
      <alignment horizontal="center" vertical="center"/>
      <protection locked="0"/>
    </xf>
    <xf numFmtId="0" fontId="14" fillId="0" borderId="23" xfId="0" applyFont="1" applyFill="1" applyBorder="1" applyAlignment="1">
      <alignment horizontal="center" vertical="center"/>
    </xf>
    <xf numFmtId="0" fontId="14" fillId="0" borderId="109" xfId="0" applyFont="1" applyFill="1" applyBorder="1" applyAlignment="1">
      <alignment horizontal="center" vertical="center"/>
    </xf>
    <xf numFmtId="178" fontId="14" fillId="0" borderId="82" xfId="0" applyNumberFormat="1" applyFont="1" applyFill="1" applyBorder="1" applyAlignment="1">
      <alignment horizontal="center" vertical="center"/>
    </xf>
    <xf numFmtId="178" fontId="14" fillId="0" borderId="11" xfId="0" applyNumberFormat="1" applyFont="1" applyFill="1" applyBorder="1" applyAlignment="1">
      <alignment horizontal="center" vertical="center"/>
    </xf>
    <xf numFmtId="178" fontId="14" fillId="0" borderId="25" xfId="0" applyNumberFormat="1" applyFont="1" applyFill="1" applyBorder="1" applyAlignment="1">
      <alignment horizontal="center" vertical="center"/>
    </xf>
    <xf numFmtId="6" fontId="22" fillId="0" borderId="14" xfId="19" applyFont="1" applyBorder="1" applyAlignment="1">
      <alignment horizontal="center" vertical="center"/>
    </xf>
    <xf numFmtId="6" fontId="22" fillId="0" borderId="13" xfId="19" applyFont="1" applyBorder="1" applyAlignment="1">
      <alignment horizontal="center" vertical="center"/>
    </xf>
    <xf numFmtId="6" fontId="22" fillId="0" borderId="108" xfId="19" applyFont="1" applyBorder="1" applyAlignment="1">
      <alignment horizontal="center" vertical="center"/>
    </xf>
    <xf numFmtId="177" fontId="14" fillId="0" borderId="0" xfId="0" applyNumberFormat="1" applyFont="1" applyFill="1" applyBorder="1" applyAlignment="1">
      <alignment horizontal="center"/>
    </xf>
    <xf numFmtId="177" fontId="14" fillId="0" borderId="18" xfId="0" applyNumberFormat="1" applyFont="1" applyFill="1" applyBorder="1" applyAlignment="1">
      <alignment horizontal="center"/>
    </xf>
    <xf numFmtId="177" fontId="14" fillId="0" borderId="12" xfId="0" applyNumberFormat="1" applyFont="1" applyFill="1" applyBorder="1" applyAlignment="1">
      <alignment horizontal="center"/>
    </xf>
    <xf numFmtId="177" fontId="14" fillId="0" borderId="19" xfId="0" applyNumberFormat="1" applyFont="1" applyFill="1" applyBorder="1" applyAlignment="1">
      <alignment horizont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08" xfId="0" applyFont="1" applyBorder="1" applyAlignment="1">
      <alignment horizontal="center" vertical="center"/>
    </xf>
    <xf numFmtId="0" fontId="22" fillId="0" borderId="23" xfId="0" applyFont="1" applyBorder="1" applyAlignment="1">
      <alignment horizontal="center" vertical="center"/>
    </xf>
    <xf numFmtId="0" fontId="22" fillId="0" borderId="11" xfId="0" applyFont="1" applyBorder="1" applyAlignment="1">
      <alignment horizontal="center" vertical="center"/>
    </xf>
    <xf numFmtId="0" fontId="22" fillId="0" borderId="109" xfId="0" applyFont="1" applyBorder="1" applyAlignment="1">
      <alignment horizontal="center" vertical="center"/>
    </xf>
    <xf numFmtId="0" fontId="14" fillId="10" borderId="112" xfId="0" applyFont="1" applyFill="1" applyBorder="1" applyAlignment="1">
      <alignment horizontal="center" vertical="center"/>
    </xf>
    <xf numFmtId="0" fontId="0" fillId="10" borderId="32" xfId="0" applyFill="1" applyBorder="1" applyAlignment="1">
      <alignment horizontal="center" vertical="center"/>
    </xf>
    <xf numFmtId="0" fontId="0" fillId="10" borderId="37" xfId="0" applyFill="1" applyBorder="1" applyAlignment="1">
      <alignment horizontal="center" vertical="center"/>
    </xf>
    <xf numFmtId="0" fontId="22" fillId="0" borderId="17" xfId="0" applyFont="1" applyBorder="1" applyAlignment="1">
      <alignment horizontal="center" vertical="center"/>
    </xf>
    <xf numFmtId="0" fontId="22" fillId="0" borderId="0" xfId="0" applyFont="1" applyBorder="1" applyAlignment="1">
      <alignment horizontal="center" vertical="center"/>
    </xf>
    <xf numFmtId="0" fontId="22" fillId="0" borderId="54" xfId="0" applyFont="1" applyBorder="1" applyAlignment="1">
      <alignment horizontal="center" vertical="center"/>
    </xf>
    <xf numFmtId="0" fontId="14" fillId="0" borderId="109" xfId="0" applyFont="1" applyBorder="1" applyAlignment="1">
      <alignment horizontal="center" vertical="center"/>
    </xf>
    <xf numFmtId="178" fontId="14" fillId="0" borderId="14" xfId="0" applyNumberFormat="1" applyFont="1" applyFill="1" applyBorder="1" applyAlignment="1">
      <alignment horizontal="center" vertical="center"/>
    </xf>
    <xf numFmtId="178" fontId="14" fillId="0" borderId="13" xfId="0" applyNumberFormat="1" applyFont="1" applyFill="1" applyBorder="1" applyAlignment="1">
      <alignment horizontal="center" vertical="center"/>
    </xf>
    <xf numFmtId="178" fontId="14" fillId="0" borderId="15" xfId="0" applyNumberFormat="1" applyFont="1"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14" fillId="0" borderId="13" xfId="0" applyFont="1" applyFill="1" applyBorder="1" applyAlignment="1">
      <alignment horizontal="center"/>
    </xf>
    <xf numFmtId="0" fontId="14" fillId="0" borderId="15" xfId="0" applyFont="1" applyFill="1" applyBorder="1" applyAlignment="1">
      <alignment horizontal="center"/>
    </xf>
    <xf numFmtId="0" fontId="14" fillId="0" borderId="0" xfId="0" applyFont="1" applyFill="1" applyBorder="1" applyAlignment="1">
      <alignment horizontal="center"/>
    </xf>
    <xf numFmtId="0" fontId="14" fillId="0" borderId="18" xfId="0" applyFont="1" applyFill="1" applyBorder="1" applyAlignment="1">
      <alignment horizontal="center"/>
    </xf>
    <xf numFmtId="0" fontId="14" fillId="6" borderId="20" xfId="0" applyFont="1" applyFill="1" applyBorder="1" applyAlignment="1" applyProtection="1">
      <alignment horizontal="center" vertical="center"/>
      <protection locked="0"/>
    </xf>
    <xf numFmtId="0" fontId="14" fillId="0" borderId="23" xfId="0" applyFont="1" applyBorder="1" applyAlignment="1">
      <alignment horizontal="distributed" vertical="center"/>
    </xf>
    <xf numFmtId="0" fontId="18" fillId="0" borderId="11" xfId="0" applyFont="1" applyBorder="1" applyAlignment="1">
      <alignment horizontal="distributed" vertical="center"/>
    </xf>
    <xf numFmtId="0" fontId="14" fillId="0" borderId="54" xfId="0" applyFont="1" applyBorder="1" applyAlignment="1">
      <alignment horizontal="center" vertical="center"/>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9" xfId="0" applyFont="1" applyBorder="1" applyAlignment="1">
      <alignment horizontal="center" vertical="center" wrapText="1"/>
    </xf>
    <xf numFmtId="0" fontId="14" fillId="0" borderId="14" xfId="0" applyFont="1" applyBorder="1" applyAlignment="1">
      <alignment horizontal="distributed" vertical="center"/>
    </xf>
    <xf numFmtId="0" fontId="18" fillId="0" borderId="15" xfId="0" applyFont="1" applyBorder="1" applyAlignment="1">
      <alignment horizontal="distributed" vertical="center"/>
    </xf>
    <xf numFmtId="0" fontId="18" fillId="0" borderId="16" xfId="0" applyFont="1" applyBorder="1" applyAlignment="1">
      <alignment horizontal="distributed" vertical="center"/>
    </xf>
    <xf numFmtId="0" fontId="18" fillId="0" borderId="19" xfId="0" applyFont="1" applyBorder="1" applyAlignment="1">
      <alignment horizontal="distributed" vertical="center"/>
    </xf>
    <xf numFmtId="0" fontId="18" fillId="0" borderId="13" xfId="0" applyFont="1" applyBorder="1" applyAlignment="1">
      <alignment horizontal="center" vertical="center"/>
    </xf>
    <xf numFmtId="0" fontId="18" fillId="0" borderId="0" xfId="0" applyFont="1" applyBorder="1" applyAlignment="1">
      <alignment horizontal="center" vertical="center"/>
    </xf>
    <xf numFmtId="0" fontId="18" fillId="0" borderId="11" xfId="0" applyFont="1" applyBorder="1" applyAlignment="1">
      <alignment horizontal="distributed" vertical="center"/>
    </xf>
    <xf numFmtId="0" fontId="18" fillId="0" borderId="46" xfId="0" applyFont="1" applyBorder="1" applyAlignment="1">
      <alignment horizontal="distributed" vertical="center"/>
    </xf>
    <xf numFmtId="0" fontId="52" fillId="0" borderId="23" xfId="0" applyFont="1" applyBorder="1" applyAlignment="1">
      <alignment horizontal="center" vertical="center"/>
    </xf>
    <xf numFmtId="0" fontId="52" fillId="0" borderId="11" xfId="0" applyFont="1" applyBorder="1" applyAlignment="1">
      <alignment horizontal="center" vertical="center"/>
    </xf>
    <xf numFmtId="0" fontId="52" fillId="0" borderId="25" xfId="0" applyFont="1" applyBorder="1" applyAlignment="1">
      <alignment horizontal="center" vertical="center"/>
    </xf>
    <xf numFmtId="0" fontId="21" fillId="0" borderId="0" xfId="0" applyFont="1" applyBorder="1" applyAlignment="1">
      <alignment horizontal="center" vertical="center" wrapText="1"/>
    </xf>
    <xf numFmtId="0" fontId="21" fillId="0" borderId="2" xfId="0" applyFont="1" applyBorder="1" applyAlignment="1">
      <alignment horizontal="center" vertical="center" wrapText="1"/>
    </xf>
    <xf numFmtId="178" fontId="14" fillId="0" borderId="23" xfId="0" applyNumberFormat="1" applyFont="1" applyFill="1" applyBorder="1" applyAlignment="1">
      <alignment horizontal="center" vertical="center"/>
    </xf>
    <xf numFmtId="0" fontId="18" fillId="0" borderId="25" xfId="0" applyFont="1" applyBorder="1" applyAlignment="1">
      <alignment horizontal="distributed" vertical="center"/>
    </xf>
    <xf numFmtId="0" fontId="16" fillId="0" borderId="25" xfId="0" applyFont="1" applyBorder="1" applyAlignment="1">
      <alignment horizontal="center" vertical="center"/>
    </xf>
    <xf numFmtId="0" fontId="52" fillId="12" borderId="5" xfId="0" applyFont="1" applyFill="1" applyBorder="1" applyAlignment="1">
      <alignment horizontal="center" textRotation="90" shrinkToFit="1"/>
    </xf>
    <xf numFmtId="0" fontId="16" fillId="12" borderId="7" xfId="0" applyFont="1" applyFill="1" applyBorder="1" applyAlignment="1">
      <alignment horizontal="center" textRotation="90" shrinkToFit="1"/>
    </xf>
    <xf numFmtId="0" fontId="52" fillId="12" borderId="4" xfId="0" applyFont="1" applyFill="1" applyBorder="1" applyAlignment="1">
      <alignment horizontal="center" textRotation="90" shrinkToFit="1"/>
    </xf>
    <xf numFmtId="0" fontId="16" fillId="0" borderId="3" xfId="0" applyFont="1" applyBorder="1" applyAlignment="1">
      <alignment horizontal="center" textRotation="90" shrinkToFit="1"/>
    </xf>
    <xf numFmtId="0" fontId="14" fillId="0" borderId="0" xfId="0" applyFont="1" applyBorder="1" applyAlignment="1">
      <alignment horizontal="center" vertical="top" textRotation="90"/>
    </xf>
    <xf numFmtId="0" fontId="14" fillId="0" borderId="95" xfId="0" applyFont="1" applyFill="1" applyBorder="1" applyAlignment="1">
      <alignment horizontal="center" vertical="center"/>
    </xf>
    <xf numFmtId="178" fontId="14" fillId="6" borderId="130" xfId="0" applyNumberFormat="1" applyFont="1" applyFill="1" applyBorder="1" applyAlignment="1" applyProtection="1">
      <alignment horizontal="center" vertical="center"/>
      <protection locked="0"/>
    </xf>
    <xf numFmtId="0" fontId="14" fillId="0" borderId="0" xfId="0" applyFont="1" applyBorder="1" applyAlignment="1">
      <alignment horizontal="center" textRotation="90"/>
    </xf>
    <xf numFmtId="0" fontId="0" fillId="0" borderId="0" xfId="0" applyAlignment="1">
      <alignment horizontal="center" textRotation="90"/>
    </xf>
    <xf numFmtId="0" fontId="0" fillId="0" borderId="1" xfId="0" applyBorder="1" applyAlignment="1">
      <alignment horizontal="center" textRotation="90"/>
    </xf>
    <xf numFmtId="0" fontId="14" fillId="0" borderId="20" xfId="0" applyFont="1" applyBorder="1" applyAlignment="1">
      <alignment horizontal="center" textRotation="90"/>
    </xf>
    <xf numFmtId="0" fontId="18" fillId="0" borderId="28" xfId="0" applyFont="1" applyBorder="1" applyAlignment="1">
      <alignment horizontal="center" textRotation="90"/>
    </xf>
    <xf numFmtId="0" fontId="18" fillId="0" borderId="0" xfId="0" applyFont="1" applyBorder="1" applyAlignment="1">
      <alignment horizontal="center" textRotation="90"/>
    </xf>
    <xf numFmtId="0" fontId="18" fillId="0" borderId="6" xfId="0" applyFont="1" applyBorder="1" applyAlignment="1">
      <alignment horizontal="center" textRotation="90"/>
    </xf>
    <xf numFmtId="0" fontId="18" fillId="0" borderId="7" xfId="0" applyFont="1" applyBorder="1" applyAlignment="1">
      <alignment horizontal="center" textRotation="90"/>
    </xf>
    <xf numFmtId="0" fontId="14" fillId="0" borderId="17" xfId="0" applyFont="1" applyBorder="1" applyAlignment="1">
      <alignment horizontal="center" vertical="top" textRotation="90" shrinkToFit="1"/>
    </xf>
    <xf numFmtId="0" fontId="18" fillId="0" borderId="17" xfId="0" applyFont="1" applyBorder="1" applyAlignment="1">
      <alignment horizontal="center" vertical="top" textRotation="90" shrinkToFit="1"/>
    </xf>
    <xf numFmtId="0" fontId="14" fillId="0" borderId="18" xfId="0" applyFont="1" applyBorder="1" applyAlignment="1">
      <alignment horizontal="center" vertical="top" textRotation="90" shrinkToFit="1"/>
    </xf>
    <xf numFmtId="0" fontId="18" fillId="0" borderId="18" xfId="0" applyFont="1" applyBorder="1" applyAlignment="1">
      <alignment horizontal="center" vertical="top" textRotation="90" shrinkToFit="1"/>
    </xf>
    <xf numFmtId="0" fontId="18" fillId="0" borderId="0" xfId="0" applyFont="1" applyAlignment="1">
      <alignment horizontal="center" textRotation="90"/>
    </xf>
    <xf numFmtId="0" fontId="18" fillId="0" borderId="1" xfId="0" applyFont="1" applyBorder="1" applyAlignment="1">
      <alignment horizontal="center" textRotation="90"/>
    </xf>
    <xf numFmtId="178" fontId="18" fillId="6" borderId="55" xfId="0" applyNumberFormat="1" applyFont="1" applyFill="1" applyBorder="1" applyAlignment="1" applyProtection="1">
      <alignment horizontal="center" vertical="center"/>
      <protection locked="0"/>
    </xf>
    <xf numFmtId="178" fontId="18" fillId="6" borderId="0" xfId="0" applyNumberFormat="1" applyFont="1" applyFill="1" applyBorder="1" applyAlignment="1" applyProtection="1">
      <alignment horizontal="center" vertical="center"/>
      <protection locked="0"/>
    </xf>
    <xf numFmtId="178" fontId="18" fillId="6" borderId="54" xfId="0" applyNumberFormat="1" applyFont="1" applyFill="1" applyBorder="1" applyAlignment="1" applyProtection="1">
      <alignment horizontal="center" vertical="center"/>
      <protection locked="0"/>
    </xf>
    <xf numFmtId="178" fontId="14" fillId="6" borderId="55" xfId="0" applyNumberFormat="1" applyFont="1" applyFill="1" applyBorder="1" applyAlignment="1" applyProtection="1">
      <alignment horizontal="center" vertical="center"/>
      <protection locked="0"/>
    </xf>
    <xf numFmtId="178" fontId="14" fillId="6" borderId="0" xfId="0" applyNumberFormat="1" applyFont="1" applyFill="1" applyBorder="1" applyAlignment="1" applyProtection="1">
      <alignment horizontal="center" vertical="center"/>
      <protection locked="0"/>
    </xf>
    <xf numFmtId="178" fontId="14" fillId="6" borderId="54" xfId="0" applyNumberFormat="1" applyFont="1" applyFill="1" applyBorder="1" applyAlignment="1" applyProtection="1">
      <alignment horizontal="center" vertical="center"/>
      <protection locked="0"/>
    </xf>
    <xf numFmtId="0" fontId="14" fillId="0" borderId="17" xfId="0" applyFont="1" applyFill="1" applyBorder="1" applyAlignment="1">
      <alignment horizontal="center" vertical="center"/>
    </xf>
    <xf numFmtId="0" fontId="14" fillId="0" borderId="64" xfId="0" applyFont="1" applyFill="1" applyBorder="1" applyAlignment="1">
      <alignment horizontal="center" vertical="center"/>
    </xf>
    <xf numFmtId="178" fontId="14" fillId="6" borderId="70" xfId="0" applyNumberFormat="1" applyFont="1" applyFill="1" applyBorder="1" applyAlignment="1" applyProtection="1">
      <alignment horizontal="center" vertical="center"/>
      <protection locked="0"/>
    </xf>
    <xf numFmtId="178" fontId="14" fillId="6" borderId="18" xfId="0" applyNumberFormat="1" applyFont="1" applyFill="1" applyBorder="1" applyAlignment="1" applyProtection="1">
      <alignment horizontal="center" vertical="center"/>
      <protection locked="0"/>
    </xf>
    <xf numFmtId="178" fontId="14" fillId="6" borderId="131" xfId="0" applyNumberFormat="1" applyFont="1" applyFill="1" applyBorder="1" applyAlignment="1" applyProtection="1">
      <alignment horizontal="left" vertical="center"/>
      <protection locked="0"/>
    </xf>
    <xf numFmtId="178" fontId="18" fillId="6" borderId="42" xfId="0" applyNumberFormat="1" applyFont="1" applyFill="1" applyBorder="1" applyAlignment="1" applyProtection="1">
      <alignment horizontal="left" vertical="center"/>
      <protection locked="0"/>
    </xf>
    <xf numFmtId="178" fontId="18" fillId="6" borderId="132" xfId="0" applyNumberFormat="1" applyFont="1" applyFill="1" applyBorder="1" applyAlignment="1" applyProtection="1">
      <alignment horizontal="left" vertical="center"/>
      <protection locked="0"/>
    </xf>
    <xf numFmtId="0" fontId="14" fillId="0" borderId="12" xfId="0" applyFont="1" applyBorder="1" applyAlignment="1">
      <alignment horizontal="left" vertical="center" shrinkToFit="1"/>
    </xf>
    <xf numFmtId="0" fontId="18" fillId="0" borderId="12" xfId="0" applyFont="1" applyBorder="1" applyAlignment="1">
      <alignment horizontal="left" vertical="center" shrinkToFit="1"/>
    </xf>
    <xf numFmtId="178" fontId="14" fillId="6" borderId="17" xfId="0" applyNumberFormat="1" applyFont="1" applyFill="1" applyBorder="1" applyAlignment="1" applyProtection="1">
      <alignment horizontal="left" vertical="center"/>
      <protection locked="0"/>
    </xf>
    <xf numFmtId="178" fontId="18" fillId="6" borderId="0" xfId="0" applyNumberFormat="1" applyFont="1" applyFill="1" applyBorder="1" applyAlignment="1" applyProtection="1">
      <alignment horizontal="left" vertical="center"/>
      <protection locked="0"/>
    </xf>
    <xf numFmtId="178" fontId="18" fillId="6" borderId="54"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0" fillId="0" borderId="0" xfId="0" applyBorder="1" applyAlignment="1">
      <alignment horizontal="right" vertical="center"/>
    </xf>
    <xf numFmtId="0" fontId="0" fillId="0" borderId="54" xfId="0" applyBorder="1" applyAlignment="1">
      <alignment horizontal="right" vertical="center"/>
    </xf>
    <xf numFmtId="178" fontId="14" fillId="6" borderId="0" xfId="0" applyNumberFormat="1" applyFont="1" applyFill="1" applyBorder="1" applyAlignment="1" applyProtection="1">
      <alignment horizontal="left" vertical="center"/>
      <protection locked="0"/>
    </xf>
    <xf numFmtId="178" fontId="18" fillId="6" borderId="18" xfId="0" applyNumberFormat="1" applyFont="1" applyFill="1" applyBorder="1" applyAlignment="1" applyProtection="1">
      <alignment horizontal="left" vertical="center"/>
      <protection locked="0"/>
    </xf>
    <xf numFmtId="178" fontId="14" fillId="6" borderId="133" xfId="0" applyNumberFormat="1" applyFont="1" applyFill="1" applyBorder="1" applyAlignment="1" applyProtection="1">
      <alignment horizontal="center" vertical="center"/>
      <protection locked="0"/>
    </xf>
    <xf numFmtId="178" fontId="14" fillId="6" borderId="103" xfId="0" applyNumberFormat="1" applyFont="1" applyFill="1" applyBorder="1" applyAlignment="1" applyProtection="1">
      <alignment horizontal="center" vertical="center"/>
      <protection locked="0"/>
    </xf>
    <xf numFmtId="178" fontId="14" fillId="6" borderId="134" xfId="0" applyNumberFormat="1" applyFont="1" applyFill="1" applyBorder="1" applyAlignment="1" applyProtection="1">
      <alignment horizontal="center" vertical="center"/>
      <protection locked="0"/>
    </xf>
    <xf numFmtId="0" fontId="18" fillId="0" borderId="20" xfId="0" applyFont="1" applyBorder="1" applyAlignment="1">
      <alignment horizontal="center" vertical="center" textRotation="255"/>
    </xf>
    <xf numFmtId="0" fontId="18" fillId="0" borderId="28" xfId="0" applyFont="1" applyBorder="1" applyAlignment="1">
      <alignment horizontal="center" vertical="center" textRotation="255"/>
    </xf>
    <xf numFmtId="0" fontId="18" fillId="0" borderId="30" xfId="0" applyFont="1" applyBorder="1" applyAlignment="1">
      <alignment horizontal="center" vertical="center" textRotation="255"/>
    </xf>
    <xf numFmtId="176" fontId="14" fillId="0" borderId="23" xfId="0" applyNumberFormat="1" applyFont="1" applyFill="1" applyBorder="1" applyAlignment="1">
      <alignment horizontal="center" vertical="center"/>
    </xf>
    <xf numFmtId="176" fontId="14" fillId="0" borderId="25" xfId="0" applyNumberFormat="1" applyFont="1" applyFill="1" applyBorder="1" applyAlignment="1">
      <alignment horizontal="center" vertical="center"/>
    </xf>
    <xf numFmtId="0" fontId="14" fillId="0" borderId="0" xfId="0" applyFont="1" applyAlignment="1">
      <alignment horizontal="center" vertical="center"/>
    </xf>
    <xf numFmtId="0" fontId="14" fillId="6" borderId="0" xfId="0" applyFont="1"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12" xfId="0" applyFill="1" applyBorder="1" applyAlignment="1" applyProtection="1">
      <alignment horizontal="left" vertical="top" wrapText="1"/>
      <protection locked="0"/>
    </xf>
    <xf numFmtId="0" fontId="0" fillId="0" borderId="6" xfId="0" applyBorder="1" applyAlignment="1">
      <alignment horizontal="center" vertical="center" textRotation="255"/>
    </xf>
    <xf numFmtId="0" fontId="14" fillId="10" borderId="112" xfId="0" applyFont="1" applyFill="1" applyBorder="1" applyAlignment="1" quotePrefix="1">
      <alignment horizontal="center" vertical="center"/>
    </xf>
    <xf numFmtId="0" fontId="14" fillId="10" borderId="32" xfId="0" applyFont="1" applyFill="1" applyBorder="1" applyAlignment="1">
      <alignment horizontal="center" vertical="center"/>
    </xf>
    <xf numFmtId="0" fontId="14" fillId="10" borderId="37" xfId="0" applyFont="1" applyFill="1" applyBorder="1" applyAlignment="1">
      <alignment horizontal="center" vertical="center"/>
    </xf>
    <xf numFmtId="0" fontId="0" fillId="6" borderId="23" xfId="0" applyFill="1" applyBorder="1" applyAlignment="1" applyProtection="1">
      <alignment horizontal="center" vertical="center"/>
      <protection locked="0"/>
    </xf>
    <xf numFmtId="178" fontId="14" fillId="10" borderId="112" xfId="0" applyNumberFormat="1" applyFont="1" applyFill="1" applyBorder="1" applyAlignment="1" quotePrefix="1">
      <alignment horizontal="center" vertical="center"/>
    </xf>
    <xf numFmtId="178" fontId="14" fillId="10" borderId="32" xfId="0" applyNumberFormat="1" applyFont="1" applyFill="1" applyBorder="1" applyAlignment="1">
      <alignment horizontal="center" vertical="center"/>
    </xf>
    <xf numFmtId="178" fontId="14" fillId="10" borderId="37" xfId="0" applyNumberFormat="1" applyFont="1" applyFill="1" applyBorder="1" applyAlignment="1">
      <alignment horizontal="center" vertical="center"/>
    </xf>
    <xf numFmtId="178" fontId="14" fillId="6" borderId="20" xfId="0" applyNumberFormat="1" applyFont="1" applyFill="1" applyBorder="1" applyAlignment="1" applyProtection="1">
      <alignment horizontal="center" vertical="center"/>
      <protection locked="0"/>
    </xf>
    <xf numFmtId="178" fontId="14" fillId="6" borderId="30" xfId="0" applyNumberFormat="1" applyFont="1" applyFill="1" applyBorder="1" applyAlignment="1" applyProtection="1">
      <alignment horizontal="center" vertical="center"/>
      <protection locked="0"/>
    </xf>
    <xf numFmtId="177" fontId="14" fillId="6" borderId="20" xfId="0" applyNumberFormat="1" applyFont="1" applyFill="1" applyBorder="1" applyAlignment="1" applyProtection="1">
      <alignment horizontal="center" vertical="center"/>
      <protection locked="0"/>
    </xf>
    <xf numFmtId="177" fontId="14" fillId="6" borderId="30" xfId="0" applyNumberFormat="1" applyFont="1" applyFill="1" applyBorder="1" applyAlignment="1" applyProtection="1">
      <alignment horizontal="center" vertical="center"/>
      <protection locked="0"/>
    </xf>
    <xf numFmtId="0" fontId="14" fillId="0" borderId="20" xfId="0" applyFont="1" applyFill="1" applyBorder="1" applyAlignment="1">
      <alignment horizontal="center" vertical="center" textRotation="255"/>
    </xf>
    <xf numFmtId="0" fontId="14" fillId="0" borderId="28" xfId="0" applyFont="1" applyFill="1" applyBorder="1" applyAlignment="1">
      <alignment horizontal="center" vertical="center" textRotation="255"/>
    </xf>
    <xf numFmtId="0" fontId="14" fillId="0" borderId="30" xfId="0" applyFont="1" applyFill="1" applyBorder="1" applyAlignment="1">
      <alignment horizontal="center" vertical="center" textRotation="255"/>
    </xf>
    <xf numFmtId="0" fontId="19" fillId="0" borderId="14"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7" xfId="0" applyFont="1" applyBorder="1" applyAlignment="1">
      <alignment horizontal="center" vertical="center" wrapText="1" shrinkToFit="1"/>
    </xf>
    <xf numFmtId="0" fontId="19" fillId="0" borderId="0"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19" fillId="0" borderId="16" xfId="0" applyFont="1" applyBorder="1" applyAlignment="1">
      <alignment horizontal="center" vertical="center" wrapText="1" shrinkToFit="1"/>
    </xf>
    <xf numFmtId="0" fontId="19" fillId="0" borderId="12" xfId="0" applyFont="1" applyBorder="1" applyAlignment="1">
      <alignment horizontal="center" vertical="center" wrapText="1" shrinkToFit="1"/>
    </xf>
    <xf numFmtId="0" fontId="19" fillId="0" borderId="19" xfId="0" applyFont="1" applyBorder="1" applyAlignment="1">
      <alignment horizontal="center" vertical="center" wrapText="1" shrinkToFit="1"/>
    </xf>
    <xf numFmtId="178" fontId="14" fillId="6" borderId="16" xfId="0" applyNumberFormat="1" applyFont="1" applyFill="1" applyBorder="1" applyAlignment="1" applyProtection="1">
      <alignment horizontal="right" vertical="center"/>
      <protection locked="0"/>
    </xf>
    <xf numFmtId="178" fontId="14" fillId="6" borderId="12" xfId="0" applyNumberFormat="1" applyFont="1" applyFill="1" applyBorder="1" applyAlignment="1" applyProtection="1">
      <alignment horizontal="right" vertical="center"/>
      <protection locked="0"/>
    </xf>
    <xf numFmtId="178" fontId="14" fillId="6" borderId="19" xfId="0" applyNumberFormat="1" applyFont="1" applyFill="1" applyBorder="1" applyAlignment="1" applyProtection="1">
      <alignment horizontal="right" vertical="center"/>
      <protection locked="0"/>
    </xf>
    <xf numFmtId="178" fontId="14" fillId="0" borderId="14" xfId="0" applyNumberFormat="1" applyFont="1" applyFill="1" applyBorder="1" applyAlignment="1">
      <alignment horizontal="center" vertical="center" wrapText="1"/>
    </xf>
    <xf numFmtId="178" fontId="14" fillId="0" borderId="17" xfId="0" applyNumberFormat="1" applyFont="1" applyFill="1" applyBorder="1" applyAlignment="1">
      <alignment horizontal="center" vertical="center"/>
    </xf>
    <xf numFmtId="178" fontId="14" fillId="0" borderId="0" xfId="0" applyNumberFormat="1" applyFont="1" applyFill="1" applyBorder="1" applyAlignment="1">
      <alignment horizontal="center" vertical="center"/>
    </xf>
    <xf numFmtId="178" fontId="14" fillId="0" borderId="18" xfId="0" applyNumberFormat="1" applyFont="1" applyFill="1" applyBorder="1" applyAlignment="1">
      <alignment horizontal="center" vertical="center"/>
    </xf>
    <xf numFmtId="178" fontId="14" fillId="0" borderId="16" xfId="0" applyNumberFormat="1" applyFont="1" applyFill="1" applyBorder="1" applyAlignment="1">
      <alignment horizontal="center" vertical="center"/>
    </xf>
    <xf numFmtId="178" fontId="14" fillId="0" borderId="12" xfId="0" applyNumberFormat="1" applyFont="1" applyFill="1" applyBorder="1" applyAlignment="1">
      <alignment horizontal="center" vertical="center"/>
    </xf>
    <xf numFmtId="178" fontId="14" fillId="0" borderId="19"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14" fillId="0" borderId="19" xfId="0" applyFont="1" applyFill="1" applyBorder="1" applyAlignment="1">
      <alignment horizontal="center" vertical="center"/>
    </xf>
    <xf numFmtId="0" fontId="14"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9" xfId="0" applyFont="1" applyFill="1" applyBorder="1" applyAlignment="1">
      <alignment horizontal="center" vertical="center" wrapText="1"/>
    </xf>
    <xf numFmtId="177" fontId="14" fillId="6" borderId="23" xfId="0" applyNumberFormat="1" applyFont="1" applyFill="1" applyBorder="1" applyAlignment="1" applyProtection="1">
      <alignment horizontal="right" vertical="center"/>
      <protection locked="0"/>
    </xf>
    <xf numFmtId="177" fontId="14" fillId="6" borderId="11" xfId="0" applyNumberFormat="1" applyFont="1" applyFill="1" applyBorder="1" applyAlignment="1" applyProtection="1">
      <alignment horizontal="right" vertical="center"/>
      <protection locked="0"/>
    </xf>
    <xf numFmtId="177" fontId="14" fillId="6" borderId="25" xfId="0" applyNumberFormat="1" applyFont="1" applyFill="1" applyBorder="1" applyAlignment="1" applyProtection="1">
      <alignment horizontal="right" vertical="center"/>
      <protection locked="0"/>
    </xf>
    <xf numFmtId="178" fontId="14" fillId="6" borderId="82" xfId="0" applyNumberFormat="1" applyFont="1" applyFill="1" applyBorder="1" applyAlignment="1" applyProtection="1">
      <alignment horizontal="center" vertical="center" shrinkToFit="1"/>
      <protection locked="0"/>
    </xf>
    <xf numFmtId="178" fontId="14" fillId="6" borderId="25" xfId="0" applyNumberFormat="1" applyFont="1" applyFill="1" applyBorder="1" applyAlignment="1" applyProtection="1">
      <alignment horizontal="center" vertical="center" shrinkToFit="1"/>
      <protection locked="0"/>
    </xf>
    <xf numFmtId="176" fontId="14" fillId="6" borderId="23" xfId="0" applyNumberFormat="1" applyFont="1" applyFill="1" applyBorder="1" applyAlignment="1" applyProtection="1">
      <alignment horizontal="right" vertical="center"/>
      <protection locked="0"/>
    </xf>
    <xf numFmtId="176" fontId="14" fillId="6" borderId="11" xfId="0" applyNumberFormat="1" applyFont="1" applyFill="1" applyBorder="1" applyAlignment="1" applyProtection="1">
      <alignment horizontal="right" vertical="center"/>
      <protection locked="0"/>
    </xf>
    <xf numFmtId="176" fontId="14" fillId="6" borderId="25" xfId="0" applyNumberFormat="1" applyFont="1" applyFill="1" applyBorder="1" applyAlignment="1" applyProtection="1">
      <alignment horizontal="right" vertical="center"/>
      <protection locked="0"/>
    </xf>
    <xf numFmtId="178" fontId="14" fillId="6" borderId="109" xfId="0" applyNumberFormat="1" applyFont="1" applyFill="1" applyBorder="1" applyAlignment="1" applyProtection="1">
      <alignment horizontal="center" vertical="center"/>
      <protection locked="0"/>
    </xf>
    <xf numFmtId="178" fontId="14" fillId="6" borderId="11" xfId="0" applyNumberFormat="1" applyFont="1" applyFill="1" applyBorder="1" applyAlignment="1" applyProtection="1">
      <alignment horizontal="center" vertical="center" shrinkToFit="1"/>
      <protection locked="0"/>
    </xf>
    <xf numFmtId="0" fontId="14" fillId="0" borderId="17" xfId="0" applyFont="1" applyBorder="1" applyAlignment="1">
      <alignment horizontal="center" wrapText="1"/>
    </xf>
    <xf numFmtId="0" fontId="14" fillId="0" borderId="0" xfId="0" applyFont="1" applyBorder="1" applyAlignment="1">
      <alignment horizontal="center" wrapText="1"/>
    </xf>
    <xf numFmtId="0" fontId="14" fillId="0" borderId="18" xfId="0" applyFont="1" applyBorder="1" applyAlignment="1">
      <alignment horizontal="center" wrapText="1"/>
    </xf>
    <xf numFmtId="0" fontId="14" fillId="0" borderId="23"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5" xfId="0" applyFont="1" applyBorder="1" applyAlignment="1">
      <alignment horizontal="center" vertical="center" wrapText="1" shrinkToFit="1"/>
    </xf>
    <xf numFmtId="0" fontId="56" fillId="0" borderId="0" xfId="0" applyFont="1" applyBorder="1" applyAlignment="1">
      <alignment horizontal="center" vertical="center"/>
    </xf>
    <xf numFmtId="0" fontId="0" fillId="0" borderId="0" xfId="0" applyBorder="1" applyAlignment="1">
      <alignment horizontal="left" vertical="top" wrapText="1"/>
    </xf>
    <xf numFmtId="0" fontId="56" fillId="0" borderId="16"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9" xfId="0" applyFont="1" applyBorder="1" applyAlignment="1">
      <alignment horizontal="center" vertical="center" wrapText="1"/>
    </xf>
    <xf numFmtId="178" fontId="14" fillId="6" borderId="23" xfId="0" applyNumberFormat="1" applyFont="1" applyFill="1" applyBorder="1" applyAlignment="1" applyProtection="1">
      <alignment horizontal="right" vertical="center"/>
      <protection locked="0"/>
    </xf>
    <xf numFmtId="178" fontId="14" fillId="6" borderId="11" xfId="0" applyNumberFormat="1" applyFont="1" applyFill="1" applyBorder="1" applyAlignment="1" applyProtection="1">
      <alignment horizontal="right" vertical="center"/>
      <protection locked="0"/>
    </xf>
    <xf numFmtId="178" fontId="14" fillId="6" borderId="25" xfId="0" applyNumberFormat="1" applyFont="1" applyFill="1" applyBorder="1" applyAlignment="1" applyProtection="1">
      <alignment horizontal="right" vertical="center"/>
      <protection locked="0"/>
    </xf>
    <xf numFmtId="0" fontId="14"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8" xfId="0" applyFont="1" applyFill="1" applyBorder="1" applyAlignment="1">
      <alignment horizontal="center" vertical="center"/>
    </xf>
    <xf numFmtId="177" fontId="14" fillId="0" borderId="25" xfId="0" applyNumberFormat="1" applyFont="1" applyFill="1" applyBorder="1" applyAlignment="1">
      <alignment horizontal="center" vertical="center"/>
    </xf>
    <xf numFmtId="177" fontId="14" fillId="0" borderId="23" xfId="0" applyNumberFormat="1" applyFont="1" applyFill="1" applyBorder="1" applyAlignment="1">
      <alignment horizontal="center" vertical="center"/>
    </xf>
    <xf numFmtId="176" fontId="14" fillId="0" borderId="14"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19" xfId="0" applyNumberFormat="1" applyFont="1" applyFill="1" applyBorder="1" applyAlignment="1">
      <alignment horizontal="center" vertical="center"/>
    </xf>
    <xf numFmtId="0" fontId="14" fillId="0" borderId="2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distributed" textRotation="255"/>
    </xf>
    <xf numFmtId="0" fontId="0" fillId="0" borderId="28" xfId="0" applyBorder="1" applyAlignment="1">
      <alignment horizontal="center" vertical="distributed" textRotation="255"/>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3"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25" xfId="0" applyFont="1" applyFill="1" applyBorder="1" applyAlignment="1">
      <alignment horizontal="center" vertical="center" shrinkToFit="1"/>
    </xf>
    <xf numFmtId="0" fontId="14" fillId="10" borderId="20" xfId="0" applyFont="1" applyFill="1" applyBorder="1" applyAlignment="1">
      <alignment horizontal="center" vertical="center"/>
    </xf>
    <xf numFmtId="0" fontId="14" fillId="10" borderId="30" xfId="0" applyFont="1" applyFill="1" applyBorder="1" applyAlignment="1">
      <alignment horizontal="center" vertical="center"/>
    </xf>
    <xf numFmtId="178" fontId="14" fillId="0" borderId="13" xfId="0" applyNumberFormat="1" applyFont="1" applyFill="1" applyBorder="1" applyAlignment="1">
      <alignment horizontal="center" vertical="center" wrapText="1"/>
    </xf>
    <xf numFmtId="178" fontId="14" fillId="0" borderId="15" xfId="0" applyNumberFormat="1" applyFont="1" applyFill="1" applyBorder="1" applyAlignment="1">
      <alignment horizontal="center" vertical="center" wrapText="1"/>
    </xf>
    <xf numFmtId="178" fontId="14" fillId="0" borderId="17" xfId="0" applyNumberFormat="1" applyFont="1" applyFill="1" applyBorder="1" applyAlignment="1">
      <alignment horizontal="center" vertical="center" wrapText="1"/>
    </xf>
    <xf numFmtId="178" fontId="14" fillId="0" borderId="0" xfId="0" applyNumberFormat="1" applyFont="1" applyFill="1" applyBorder="1" applyAlignment="1">
      <alignment horizontal="center" vertical="center" wrapText="1"/>
    </xf>
    <xf numFmtId="178" fontId="14" fillId="0" borderId="18" xfId="0" applyNumberFormat="1" applyFont="1" applyFill="1" applyBorder="1" applyAlignment="1">
      <alignment horizontal="center" vertical="center" wrapText="1"/>
    </xf>
    <xf numFmtId="178" fontId="14" fillId="0" borderId="16" xfId="0" applyNumberFormat="1" applyFont="1" applyFill="1" applyBorder="1" applyAlignment="1">
      <alignment horizontal="center" vertical="center" wrapText="1"/>
    </xf>
    <xf numFmtId="178" fontId="14" fillId="0" borderId="12" xfId="0" applyNumberFormat="1" applyFont="1" applyFill="1" applyBorder="1" applyAlignment="1">
      <alignment horizontal="center" vertical="center" wrapText="1"/>
    </xf>
    <xf numFmtId="178" fontId="14" fillId="0" borderId="19" xfId="0" applyNumberFormat="1" applyFont="1" applyFill="1" applyBorder="1" applyAlignment="1">
      <alignment horizontal="center" vertical="center" wrapText="1"/>
    </xf>
    <xf numFmtId="0" fontId="0" fillId="0" borderId="18" xfId="0" applyBorder="1" applyAlignment="1">
      <alignment horizontal="center" vertical="center"/>
    </xf>
    <xf numFmtId="0" fontId="14" fillId="0" borderId="119" xfId="0" applyFont="1" applyFill="1" applyBorder="1" applyAlignment="1">
      <alignment horizontal="center" vertical="center"/>
    </xf>
    <xf numFmtId="0" fontId="14" fillId="0" borderId="117" xfId="0" applyFont="1" applyFill="1" applyBorder="1" applyAlignment="1">
      <alignment horizontal="center" vertical="center"/>
    </xf>
    <xf numFmtId="0" fontId="14" fillId="0" borderId="118" xfId="0" applyFont="1" applyFill="1" applyBorder="1" applyAlignment="1">
      <alignment horizontal="center" vertical="center"/>
    </xf>
    <xf numFmtId="182" fontId="14" fillId="6" borderId="23" xfId="0" applyNumberFormat="1" applyFont="1" applyFill="1" applyBorder="1" applyAlignment="1" applyProtection="1">
      <alignment horizontal="center" vertical="center"/>
      <protection locked="0"/>
    </xf>
    <xf numFmtId="182" fontId="14" fillId="6" borderId="11" xfId="0" applyNumberFormat="1" applyFont="1" applyFill="1" applyBorder="1" applyAlignment="1" applyProtection="1">
      <alignment horizontal="center" vertical="center"/>
      <protection locked="0"/>
    </xf>
    <xf numFmtId="182" fontId="14" fillId="6" borderId="25" xfId="0" applyNumberFormat="1" applyFont="1" applyFill="1" applyBorder="1" applyAlignment="1" applyProtection="1">
      <alignment horizontal="center" vertical="center"/>
      <protection locked="0"/>
    </xf>
    <xf numFmtId="0" fontId="14" fillId="6" borderId="103" xfId="0" applyFont="1" applyFill="1" applyBorder="1" applyAlignment="1" applyProtection="1">
      <alignment horizontal="center" vertical="center" textRotation="90"/>
      <protection locked="0"/>
    </xf>
    <xf numFmtId="0" fontId="0" fillId="6" borderId="0" xfId="0" applyFill="1" applyBorder="1" applyAlignment="1" applyProtection="1">
      <alignment horizontal="center" vertical="center" textRotation="90"/>
      <protection locked="0"/>
    </xf>
    <xf numFmtId="0" fontId="14" fillId="10" borderId="32" xfId="0" applyFont="1" applyFill="1" applyBorder="1" applyAlignment="1" quotePrefix="1">
      <alignment horizontal="center" vertical="center"/>
    </xf>
    <xf numFmtId="0" fontId="14" fillId="10" borderId="37" xfId="0" applyFont="1" applyFill="1" applyBorder="1" applyAlignment="1" quotePrefix="1">
      <alignment horizontal="center" vertical="center"/>
    </xf>
    <xf numFmtId="180" fontId="14" fillId="0" borderId="23" xfId="0" applyNumberFormat="1" applyFont="1" applyFill="1" applyBorder="1" applyAlignment="1">
      <alignment horizontal="center" vertical="center"/>
    </xf>
    <xf numFmtId="180" fontId="14" fillId="0" borderId="11" xfId="0" applyNumberFormat="1" applyFont="1" applyFill="1" applyBorder="1" applyAlignment="1">
      <alignment horizontal="center" vertical="center"/>
    </xf>
    <xf numFmtId="180" fontId="14" fillId="0" borderId="25" xfId="0" applyNumberFormat="1" applyFont="1" applyFill="1" applyBorder="1" applyAlignment="1">
      <alignment horizontal="center" vertical="center"/>
    </xf>
    <xf numFmtId="0" fontId="0" fillId="0" borderId="0" xfId="0" applyFont="1" applyBorder="1" applyAlignment="1">
      <alignment horizontal="center" vertical="distributed" textRotation="255"/>
    </xf>
    <xf numFmtId="0" fontId="28" fillId="0" borderId="1" xfId="0" applyFont="1" applyBorder="1" applyAlignment="1">
      <alignment horizontal="center" vertical="center"/>
    </xf>
    <xf numFmtId="0" fontId="14" fillId="0" borderId="14" xfId="0" applyFont="1" applyBorder="1" applyAlignment="1">
      <alignment horizontal="center" vertical="center" shrinkToFit="1"/>
    </xf>
    <xf numFmtId="0" fontId="0" fillId="0" borderId="17" xfId="0" applyBorder="1" applyAlignment="1">
      <alignment horizontal="center" vertical="center" textRotation="255"/>
    </xf>
    <xf numFmtId="0" fontId="14" fillId="0" borderId="14" xfId="0" applyFont="1" applyBorder="1" applyAlignment="1">
      <alignment horizontal="center" vertical="center" textRotation="255" shrinkToFit="1"/>
    </xf>
    <xf numFmtId="0" fontId="14" fillId="0" borderId="15" xfId="0" applyFont="1" applyBorder="1" applyAlignment="1">
      <alignment horizontal="center" vertical="center" textRotation="255" shrinkToFit="1"/>
    </xf>
    <xf numFmtId="0" fontId="14" fillId="0" borderId="17"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4" fillId="0" borderId="16" xfId="0" applyFont="1" applyBorder="1" applyAlignment="1">
      <alignment horizontal="center" vertical="center" textRotation="255" shrinkToFit="1"/>
    </xf>
    <xf numFmtId="0" fontId="14" fillId="0" borderId="19" xfId="0" applyFont="1" applyBorder="1" applyAlignment="1">
      <alignment horizontal="center" vertical="center" textRotation="255" shrinkToFit="1"/>
    </xf>
    <xf numFmtId="0" fontId="14" fillId="0" borderId="0" xfId="0" applyFont="1" applyBorder="1" applyAlignment="1">
      <alignment horizontal="center" vertical="center" textRotation="90"/>
    </xf>
    <xf numFmtId="178" fontId="14" fillId="6" borderId="135" xfId="0" applyNumberFormat="1" applyFont="1" applyFill="1" applyBorder="1" applyAlignment="1" applyProtection="1">
      <alignment horizontal="center" vertical="center"/>
      <protection locked="0"/>
    </xf>
    <xf numFmtId="178" fontId="14" fillId="6" borderId="136" xfId="0" applyNumberFormat="1" applyFont="1" applyFill="1" applyBorder="1" applyAlignment="1" applyProtection="1">
      <alignment horizontal="center" vertical="center"/>
      <protection locked="0"/>
    </xf>
    <xf numFmtId="178" fontId="14" fillId="0" borderId="11" xfId="0" applyNumberFormat="1" applyFon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25" xfId="0" applyFill="1" applyBorder="1" applyAlignment="1">
      <alignment horizontal="center" vertical="center" shrinkToFit="1"/>
    </xf>
    <xf numFmtId="180" fontId="14" fillId="6" borderId="23" xfId="0" applyNumberFormat="1" applyFont="1" applyFill="1" applyBorder="1" applyAlignment="1" applyProtection="1">
      <alignment horizontal="center" vertical="center"/>
      <protection locked="0"/>
    </xf>
    <xf numFmtId="180" fontId="14" fillId="6" borderId="11" xfId="0" applyNumberFormat="1" applyFont="1" applyFill="1" applyBorder="1" applyAlignment="1" applyProtection="1">
      <alignment horizontal="center" vertical="center"/>
      <protection locked="0"/>
    </xf>
    <xf numFmtId="180" fontId="14" fillId="6" borderId="25" xfId="0" applyNumberFormat="1" applyFont="1" applyFill="1" applyBorder="1" applyAlignment="1" applyProtection="1">
      <alignment horizontal="center" vertical="center"/>
      <protection locked="0"/>
    </xf>
    <xf numFmtId="0" fontId="14" fillId="0" borderId="0" xfId="0" applyFont="1" applyBorder="1" applyAlignment="1">
      <alignment horizontal="right" vertical="top"/>
    </xf>
    <xf numFmtId="0" fontId="0" fillId="0" borderId="13" xfId="0" applyBorder="1" applyAlignment="1">
      <alignment horizontal="right" vertical="top"/>
    </xf>
    <xf numFmtId="0" fontId="0" fillId="0" borderId="15" xfId="0" applyBorder="1" applyAlignment="1">
      <alignment horizontal="right" vertical="top"/>
    </xf>
    <xf numFmtId="0" fontId="14" fillId="0" borderId="11" xfId="0" applyFont="1" applyBorder="1" applyAlignment="1">
      <alignment horizontal="distributed" vertical="center"/>
    </xf>
    <xf numFmtId="0" fontId="14" fillId="0" borderId="25" xfId="0" applyFont="1" applyBorder="1" applyAlignment="1">
      <alignment horizontal="distributed" vertical="center"/>
    </xf>
    <xf numFmtId="0" fontId="14" fillId="0" borderId="16" xfId="0" applyFont="1" applyBorder="1" applyAlignment="1">
      <alignment horizontal="distributed" vertical="center"/>
    </xf>
    <xf numFmtId="0" fontId="14" fillId="0" borderId="12" xfId="0" applyFont="1" applyBorder="1" applyAlignment="1">
      <alignment horizontal="distributed" vertical="center"/>
    </xf>
    <xf numFmtId="0" fontId="14" fillId="0" borderId="19" xfId="0" applyFont="1" applyBorder="1" applyAlignment="1">
      <alignment horizontal="distributed" vertical="center"/>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0" fillId="0" borderId="11" xfId="0" applyBorder="1" applyAlignment="1">
      <alignment horizontal="center" vertical="center"/>
    </xf>
    <xf numFmtId="0" fontId="0" fillId="0" borderId="25" xfId="0" applyBorder="1" applyAlignment="1">
      <alignment horizontal="center" vertical="center"/>
    </xf>
    <xf numFmtId="178" fontId="14" fillId="6" borderId="23" xfId="0" applyNumberFormat="1" applyFont="1" applyFill="1" applyBorder="1" applyAlignment="1" applyProtection="1">
      <alignment horizontal="center" vertical="center" shrinkToFit="1"/>
      <protection locked="0"/>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178" fontId="14" fillId="0" borderId="23" xfId="0" applyNumberFormat="1" applyFont="1" applyBorder="1" applyAlignment="1">
      <alignment horizontal="center" vertical="center"/>
    </xf>
    <xf numFmtId="178" fontId="14" fillId="0" borderId="11" xfId="0" applyNumberFormat="1" applyFont="1" applyBorder="1" applyAlignment="1">
      <alignment horizontal="center" vertical="center"/>
    </xf>
    <xf numFmtId="178" fontId="14" fillId="0" borderId="25" xfId="0" applyNumberFormat="1" applyFont="1" applyBorder="1" applyAlignment="1">
      <alignment horizontal="center" vertical="center"/>
    </xf>
    <xf numFmtId="0" fontId="14" fillId="0" borderId="103" xfId="0" applyFont="1" applyBorder="1" applyAlignment="1">
      <alignment horizontal="center" vertical="center" textRotation="90" shrinkToFit="1"/>
    </xf>
    <xf numFmtId="0" fontId="14" fillId="0" borderId="0" xfId="0" applyFont="1" applyBorder="1" applyAlignment="1">
      <alignment horizontal="center" vertical="center" textRotation="90" shrinkToFit="1"/>
    </xf>
    <xf numFmtId="0" fontId="14" fillId="0" borderId="103" xfId="0" applyFont="1" applyBorder="1" applyAlignment="1">
      <alignment horizontal="center" vertical="top" textRotation="90"/>
    </xf>
    <xf numFmtId="0" fontId="14" fillId="0" borderId="53"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137" xfId="0" applyFont="1" applyBorder="1" applyAlignment="1">
      <alignment horizontal="center" vertical="center" shrinkToFit="1"/>
    </xf>
    <xf numFmtId="178" fontId="14" fillId="6" borderId="138" xfId="0" applyNumberFormat="1" applyFont="1" applyFill="1" applyBorder="1" applyAlignment="1" applyProtection="1">
      <alignment horizontal="center" vertical="center"/>
      <protection locked="0"/>
    </xf>
    <xf numFmtId="0" fontId="14" fillId="0" borderId="74"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14"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7"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16"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14" xfId="0" applyFont="1" applyBorder="1" applyAlignment="1">
      <alignment horizontal="center" vertical="distributed" textRotation="255"/>
    </xf>
    <xf numFmtId="0" fontId="14" fillId="0" borderId="17" xfId="0" applyFont="1" applyBorder="1" applyAlignment="1">
      <alignment horizontal="center" vertical="distributed" textRotation="255"/>
    </xf>
    <xf numFmtId="0" fontId="14" fillId="0" borderId="18" xfId="0" applyFont="1" applyBorder="1" applyAlignment="1">
      <alignment horizontal="center" vertical="distributed" textRotation="255"/>
    </xf>
    <xf numFmtId="0" fontId="14" fillId="0" borderId="16" xfId="0" applyFont="1" applyBorder="1" applyAlignment="1">
      <alignment horizontal="center" vertical="distributed" textRotation="255"/>
    </xf>
    <xf numFmtId="0" fontId="14" fillId="0" borderId="19" xfId="0" applyFont="1" applyBorder="1" applyAlignment="1">
      <alignment horizontal="center" vertical="distributed" textRotation="255"/>
    </xf>
    <xf numFmtId="0" fontId="14" fillId="0" borderId="23"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0" fontId="14" fillId="0" borderId="25" xfId="0" applyNumberFormat="1" applyFont="1" applyBorder="1" applyAlignment="1">
      <alignment horizontal="center" vertical="center" wrapText="1"/>
    </xf>
    <xf numFmtId="0" fontId="0" fillId="10" borderId="28" xfId="0" applyFill="1" applyBorder="1" applyAlignment="1">
      <alignment horizontal="center" vertical="center"/>
    </xf>
    <xf numFmtId="0" fontId="0" fillId="10" borderId="30" xfId="0" applyFill="1" applyBorder="1" applyAlignment="1">
      <alignment horizontal="center" vertical="center"/>
    </xf>
    <xf numFmtId="176" fontId="14" fillId="6" borderId="82" xfId="0" applyNumberFormat="1" applyFont="1" applyFill="1" applyBorder="1" applyAlignment="1" applyProtection="1">
      <alignment horizontal="center" vertical="center"/>
      <protection locked="0"/>
    </xf>
    <xf numFmtId="0" fontId="0" fillId="6" borderId="28" xfId="0" applyFill="1" applyBorder="1" applyAlignment="1" applyProtection="1">
      <alignment horizontal="center" vertical="center"/>
      <protection locked="0"/>
    </xf>
    <xf numFmtId="0" fontId="0" fillId="6" borderId="30" xfId="0" applyFill="1" applyBorder="1" applyAlignment="1" applyProtection="1">
      <alignment horizontal="center" vertical="center"/>
      <protection locked="0"/>
    </xf>
    <xf numFmtId="176" fontId="14" fillId="6" borderId="109" xfId="0" applyNumberFormat="1" applyFont="1" applyFill="1" applyBorder="1" applyAlignment="1" applyProtection="1">
      <alignment horizontal="center" vertical="center"/>
      <protection locked="0"/>
    </xf>
    <xf numFmtId="176" fontId="14" fillId="0" borderId="82" xfId="0" applyNumberFormat="1" applyFont="1" applyFill="1" applyBorder="1" applyAlignment="1">
      <alignment horizontal="center" vertical="center"/>
    </xf>
    <xf numFmtId="176" fontId="14" fillId="0" borderId="109" xfId="0" applyNumberFormat="1" applyFont="1" applyFill="1" applyBorder="1" applyAlignment="1">
      <alignment horizontal="center" vertical="center"/>
    </xf>
    <xf numFmtId="178" fontId="14" fillId="6" borderId="139" xfId="0" applyNumberFormat="1" applyFont="1" applyFill="1" applyBorder="1" applyAlignment="1" applyProtection="1">
      <alignment horizontal="center" textRotation="90"/>
      <protection locked="0"/>
    </xf>
    <xf numFmtId="178" fontId="14" fillId="6" borderId="89" xfId="0" applyNumberFormat="1" applyFont="1" applyFill="1" applyBorder="1" applyAlignment="1" applyProtection="1">
      <alignment horizontal="center" textRotation="90"/>
      <protection locked="0"/>
    </xf>
    <xf numFmtId="0" fontId="14" fillId="0" borderId="53"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14" fillId="0" borderId="50" xfId="0" applyFont="1" applyFill="1" applyBorder="1" applyAlignment="1">
      <alignment horizontal="center" vertical="center" shrinkToFit="1"/>
    </xf>
    <xf numFmtId="182" fontId="14" fillId="6" borderId="139" xfId="0" applyNumberFormat="1" applyFont="1" applyFill="1" applyBorder="1" applyAlignment="1" applyProtection="1">
      <alignment horizontal="center" textRotation="90"/>
      <protection locked="0"/>
    </xf>
    <xf numFmtId="182" fontId="14" fillId="6" borderId="140" xfId="0" applyNumberFormat="1" applyFont="1" applyFill="1" applyBorder="1" applyAlignment="1" applyProtection="1">
      <alignment horizontal="center" textRotation="90"/>
      <protection locked="0"/>
    </xf>
    <xf numFmtId="0" fontId="0" fillId="0" borderId="12" xfId="0" applyBorder="1" applyAlignment="1">
      <alignment horizontal="center" vertical="center"/>
    </xf>
    <xf numFmtId="0" fontId="9" fillId="0" borderId="0" xfId="0" applyFont="1" applyBorder="1" applyAlignment="1">
      <alignment horizontal="center" vertical="center"/>
    </xf>
    <xf numFmtId="0" fontId="14" fillId="6" borderId="141" xfId="0" applyFont="1" applyFill="1" applyBorder="1" applyAlignment="1" applyProtection="1">
      <alignment horizontal="center" vertical="center"/>
      <protection locked="0"/>
    </xf>
    <xf numFmtId="0" fontId="14" fillId="6" borderId="142" xfId="0" applyFont="1" applyFill="1" applyBorder="1" applyAlignment="1" applyProtection="1">
      <alignment horizontal="center" vertical="center"/>
      <protection locked="0"/>
    </xf>
    <xf numFmtId="0" fontId="14" fillId="6" borderId="45" xfId="0" applyFont="1" applyFill="1" applyBorder="1" applyAlignment="1" applyProtection="1">
      <alignment horizontal="center" vertical="center"/>
      <protection locked="0"/>
    </xf>
    <xf numFmtId="0" fontId="14" fillId="6" borderId="50" xfId="0" applyFont="1" applyFill="1" applyBorder="1" applyAlignment="1" applyProtection="1">
      <alignment horizontal="center" vertical="center"/>
      <protection locked="0"/>
    </xf>
    <xf numFmtId="178" fontId="0" fillId="6" borderId="143" xfId="0" applyNumberFormat="1" applyFill="1" applyBorder="1" applyAlignment="1" applyProtection="1">
      <alignment horizontal="center" vertical="center"/>
      <protection locked="0"/>
    </xf>
    <xf numFmtId="178" fontId="0" fillId="6" borderId="144" xfId="0" applyNumberFormat="1" applyFill="1" applyBorder="1" applyAlignment="1" applyProtection="1">
      <alignment horizontal="center" vertical="center"/>
      <protection locked="0"/>
    </xf>
    <xf numFmtId="178" fontId="0" fillId="6" borderId="145" xfId="0" applyNumberFormat="1" applyFill="1" applyBorder="1" applyAlignment="1" applyProtection="1">
      <alignment horizontal="center" vertical="center"/>
      <protection locked="0"/>
    </xf>
    <xf numFmtId="178" fontId="14" fillId="6" borderId="87" xfId="0" applyNumberFormat="1" applyFont="1" applyFill="1" applyBorder="1" applyAlignment="1" applyProtection="1">
      <alignment horizontal="center" vertical="center"/>
      <protection locked="0"/>
    </xf>
    <xf numFmtId="178" fontId="14" fillId="6" borderId="42" xfId="0" applyNumberFormat="1" applyFont="1" applyFill="1" applyBorder="1" applyAlignment="1" applyProtection="1">
      <alignment horizontal="center" vertical="center"/>
      <protection locked="0"/>
    </xf>
    <xf numFmtId="178" fontId="14" fillId="6" borderId="126" xfId="0"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top" textRotation="90"/>
    </xf>
    <xf numFmtId="0" fontId="0" fillId="0" borderId="0" xfId="0" applyFill="1" applyAlignment="1">
      <alignment horizontal="center" vertical="top" textRotation="90"/>
    </xf>
    <xf numFmtId="0" fontId="0" fillId="0" borderId="0" xfId="0" applyFill="1" applyBorder="1" applyAlignment="1">
      <alignment horizontal="center" vertical="top" textRotation="90"/>
    </xf>
    <xf numFmtId="178" fontId="14" fillId="6" borderId="146" xfId="0" applyNumberFormat="1" applyFont="1" applyFill="1" applyBorder="1" applyAlignment="1" applyProtection="1">
      <alignment horizontal="center" vertical="center"/>
      <protection locked="0"/>
    </xf>
    <xf numFmtId="0" fontId="14" fillId="0" borderId="108" xfId="0" applyFont="1" applyBorder="1" applyAlignment="1">
      <alignment horizontal="center" vertical="center"/>
    </xf>
    <xf numFmtId="0" fontId="14" fillId="0" borderId="86" xfId="0" applyFont="1" applyFill="1" applyBorder="1" applyAlignment="1">
      <alignment horizontal="center" vertical="center"/>
    </xf>
    <xf numFmtId="0" fontId="14" fillId="6" borderId="117" xfId="0" applyFont="1" applyFill="1" applyBorder="1" applyAlignment="1" applyProtection="1">
      <alignment horizontal="center" vertical="center"/>
      <protection locked="0"/>
    </xf>
    <xf numFmtId="0" fontId="14" fillId="6" borderId="147" xfId="0" applyFont="1" applyFill="1" applyBorder="1" applyAlignment="1" applyProtection="1">
      <alignment horizontal="center" vertical="center"/>
      <protection locked="0"/>
    </xf>
    <xf numFmtId="0" fontId="14" fillId="0" borderId="75" xfId="0" applyFont="1" applyBorder="1" applyAlignment="1">
      <alignment horizontal="center" vertical="center" textRotation="90" shrinkToFit="1"/>
    </xf>
    <xf numFmtId="178" fontId="14" fillId="0" borderId="75" xfId="0" applyNumberFormat="1" applyFont="1" applyFill="1" applyBorder="1" applyAlignment="1">
      <alignment horizontal="center" textRotation="90"/>
    </xf>
    <xf numFmtId="178" fontId="14" fillId="0" borderId="0" xfId="0" applyNumberFormat="1" applyFont="1" applyFill="1" applyBorder="1" applyAlignment="1">
      <alignment horizontal="center" textRotation="90"/>
    </xf>
    <xf numFmtId="178" fontId="14" fillId="6" borderId="148" xfId="0" applyNumberFormat="1" applyFont="1" applyFill="1" applyBorder="1" applyAlignment="1" applyProtection="1">
      <alignment horizontal="center" textRotation="90"/>
      <protection locked="0"/>
    </xf>
    <xf numFmtId="178" fontId="14" fillId="6" borderId="70" xfId="0" applyNumberFormat="1" applyFont="1" applyFill="1" applyBorder="1" applyAlignment="1" applyProtection="1">
      <alignment horizontal="center" textRotation="90"/>
      <protection locked="0"/>
    </xf>
    <xf numFmtId="178" fontId="14" fillId="6" borderId="135" xfId="0" applyNumberFormat="1" applyFont="1" applyFill="1" applyBorder="1" applyAlignment="1" applyProtection="1">
      <alignment horizontal="center" textRotation="90"/>
      <protection locked="0"/>
    </xf>
    <xf numFmtId="176" fontId="14" fillId="6" borderId="73" xfId="0" applyNumberFormat="1" applyFont="1" applyFill="1" applyBorder="1" applyAlignment="1" applyProtection="1">
      <alignment horizontal="center" textRotation="90"/>
      <protection locked="0"/>
    </xf>
    <xf numFmtId="176" fontId="14" fillId="6" borderId="89" xfId="0" applyNumberFormat="1" applyFont="1" applyFill="1" applyBorder="1" applyAlignment="1" applyProtection="1">
      <alignment horizontal="center" textRotation="90"/>
      <protection locked="0"/>
    </xf>
    <xf numFmtId="176" fontId="14" fillId="6" borderId="149" xfId="0" applyNumberFormat="1" applyFont="1" applyFill="1" applyBorder="1" applyAlignment="1" applyProtection="1">
      <alignment horizontal="center" textRotation="90"/>
      <protection locked="0"/>
    </xf>
    <xf numFmtId="0" fontId="14" fillId="6" borderId="134" xfId="0" applyFont="1" applyFill="1" applyBorder="1" applyAlignment="1" applyProtection="1">
      <alignment horizontal="center" vertical="center" textRotation="90"/>
      <protection locked="0"/>
    </xf>
    <xf numFmtId="0" fontId="14" fillId="6" borderId="54" xfId="0" applyFont="1" applyFill="1" applyBorder="1" applyAlignment="1" applyProtection="1">
      <alignment horizontal="center" vertical="center" textRotation="90"/>
      <protection locked="0"/>
    </xf>
    <xf numFmtId="0" fontId="14" fillId="6" borderId="104" xfId="0" applyFont="1" applyFill="1" applyBorder="1" applyAlignment="1" applyProtection="1">
      <alignment horizontal="center" vertical="center" textRotation="90"/>
      <protection locked="0"/>
    </xf>
    <xf numFmtId="0" fontId="14" fillId="6" borderId="119" xfId="0" applyFont="1" applyFill="1" applyBorder="1" applyAlignment="1" applyProtection="1">
      <alignment horizontal="center" vertical="center"/>
      <protection locked="0"/>
    </xf>
    <xf numFmtId="0" fontId="14" fillId="6" borderId="150" xfId="0" applyFont="1" applyFill="1" applyBorder="1" applyAlignment="1" applyProtection="1">
      <alignment horizontal="center" vertical="center"/>
      <protection locked="0"/>
    </xf>
    <xf numFmtId="0" fontId="14" fillId="0" borderId="0" xfId="0" applyFont="1" applyAlignment="1">
      <alignment horizontal="center" vertical="center" textRotation="90"/>
    </xf>
    <xf numFmtId="0" fontId="0" fillId="0" borderId="1" xfId="0" applyBorder="1" applyAlignment="1">
      <alignment horizontal="center" vertical="center" textRotation="90"/>
    </xf>
    <xf numFmtId="176" fontId="14" fillId="0" borderId="82"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21" fillId="0" borderId="23"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5"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3" xfId="0" applyNumberFormat="1" applyFont="1" applyFill="1" applyBorder="1" applyAlignment="1">
      <alignment horizontal="center" vertical="center"/>
    </xf>
    <xf numFmtId="0" fontId="14" fillId="0" borderId="53"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50" xfId="0" applyFont="1" applyFill="1" applyBorder="1" applyAlignment="1">
      <alignment horizontal="center" vertical="center"/>
    </xf>
    <xf numFmtId="176" fontId="14" fillId="0" borderId="23" xfId="0" applyNumberFormat="1" applyFont="1" applyBorder="1" applyAlignment="1">
      <alignment horizontal="center" vertical="center"/>
    </xf>
    <xf numFmtId="0" fontId="14" fillId="6" borderId="53" xfId="0" applyFont="1" applyFill="1" applyBorder="1" applyAlignment="1" applyProtection="1">
      <alignment horizontal="center" vertical="center"/>
      <protection locked="0"/>
    </xf>
    <xf numFmtId="0" fontId="21" fillId="0" borderId="16" xfId="0" applyFont="1" applyBorder="1" applyAlignment="1">
      <alignment horizontal="center" vertical="center" wrapText="1" shrinkToFit="1"/>
    </xf>
    <xf numFmtId="0" fontId="21" fillId="0" borderId="12" xfId="0" applyFont="1" applyBorder="1" applyAlignment="1">
      <alignment horizontal="center" vertical="center" wrapText="1" shrinkToFit="1"/>
    </xf>
    <xf numFmtId="0" fontId="21" fillId="0" borderId="19" xfId="0" applyFont="1" applyBorder="1" applyAlignment="1">
      <alignment horizontal="center" vertical="center" wrapText="1" shrinkToFit="1"/>
    </xf>
    <xf numFmtId="177" fontId="14" fillId="0" borderId="109" xfId="0" applyNumberFormat="1" applyFont="1" applyFill="1" applyBorder="1" applyAlignment="1">
      <alignment horizontal="center" vertical="center"/>
    </xf>
    <xf numFmtId="0" fontId="9" fillId="0" borderId="94" xfId="0" applyFont="1" applyBorder="1" applyAlignment="1">
      <alignment horizontal="center" vertical="center"/>
    </xf>
    <xf numFmtId="0" fontId="9" fillId="0" borderId="31" xfId="0" applyFont="1" applyBorder="1" applyAlignment="1">
      <alignment horizontal="center" vertical="center"/>
    </xf>
    <xf numFmtId="0" fontId="9" fillId="0" borderId="10" xfId="0" applyFont="1" applyBorder="1" applyAlignment="1">
      <alignment horizontal="center" vertical="center"/>
    </xf>
    <xf numFmtId="0" fontId="9" fillId="0" borderId="91" xfId="0" applyFont="1" applyBorder="1" applyAlignment="1">
      <alignment horizontal="center" vertical="center"/>
    </xf>
    <xf numFmtId="177" fontId="14" fillId="0" borderId="82" xfId="0" applyNumberFormat="1" applyFont="1" applyFill="1" applyBorder="1" applyAlignment="1">
      <alignment horizontal="center" vertical="center"/>
    </xf>
    <xf numFmtId="0" fontId="0" fillId="10" borderId="151" xfId="0" applyFill="1" applyBorder="1" applyAlignment="1">
      <alignment horizontal="center" vertical="center"/>
    </xf>
    <xf numFmtId="176" fontId="14" fillId="6" borderId="14" xfId="0" applyNumberFormat="1" applyFont="1" applyFill="1" applyBorder="1" applyAlignment="1" applyProtection="1">
      <alignment horizontal="center" vertical="center"/>
      <protection locked="0"/>
    </xf>
    <xf numFmtId="176" fontId="14" fillId="6" borderId="13" xfId="0" applyNumberFormat="1" applyFont="1" applyFill="1" applyBorder="1" applyAlignment="1" applyProtection="1">
      <alignment horizontal="center" vertical="center"/>
      <protection locked="0"/>
    </xf>
    <xf numFmtId="176" fontId="14" fillId="6" borderId="15" xfId="0" applyNumberFormat="1" applyFont="1" applyFill="1" applyBorder="1" applyAlignment="1" applyProtection="1">
      <alignment horizontal="center" vertical="center"/>
      <protection locked="0"/>
    </xf>
    <xf numFmtId="0" fontId="14" fillId="0" borderId="152"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153" xfId="0" applyFont="1" applyBorder="1" applyAlignment="1">
      <alignment horizontal="center" vertical="center" shrinkToFit="1"/>
    </xf>
    <xf numFmtId="0" fontId="14" fillId="0" borderId="141" xfId="0" applyFont="1" applyBorder="1" applyAlignment="1">
      <alignment horizontal="center" vertical="center" shrinkToFit="1"/>
    </xf>
    <xf numFmtId="0" fontId="14" fillId="0" borderId="142" xfId="0" applyFont="1" applyBorder="1" applyAlignment="1">
      <alignment horizontal="center" vertical="center" shrinkToFit="1"/>
    </xf>
    <xf numFmtId="0" fontId="14" fillId="0" borderId="154" xfId="0" applyFont="1" applyBorder="1" applyAlignment="1">
      <alignment horizontal="center" vertical="center" shrinkToFit="1"/>
    </xf>
    <xf numFmtId="0" fontId="14" fillId="6" borderId="74" xfId="0" applyFont="1" applyFill="1" applyBorder="1" applyAlignment="1" applyProtection="1">
      <alignment horizontal="center" vertical="center"/>
      <protection locked="0"/>
    </xf>
    <xf numFmtId="0" fontId="14" fillId="6" borderId="51" xfId="0" applyFont="1" applyFill="1" applyBorder="1" applyAlignment="1" applyProtection="1">
      <alignment horizontal="center" vertical="center"/>
      <protection locked="0"/>
    </xf>
    <xf numFmtId="0" fontId="14" fillId="6" borderId="52" xfId="0" applyFont="1" applyFill="1" applyBorder="1" applyAlignment="1" applyProtection="1">
      <alignment horizontal="center" vertical="center"/>
      <protection locked="0"/>
    </xf>
    <xf numFmtId="176" fontId="14" fillId="2" borderId="23" xfId="0" applyNumberFormat="1" applyFont="1" applyFill="1" applyBorder="1" applyAlignment="1" applyProtection="1">
      <alignment horizontal="center" vertical="center"/>
      <protection locked="0"/>
    </xf>
    <xf numFmtId="176" fontId="14" fillId="2" borderId="11" xfId="0" applyNumberFormat="1" applyFont="1" applyFill="1" applyBorder="1" applyAlignment="1" applyProtection="1">
      <alignment horizontal="center" vertical="center"/>
      <protection locked="0"/>
    </xf>
    <xf numFmtId="176" fontId="14" fillId="2" borderId="25" xfId="0" applyNumberFormat="1" applyFont="1" applyFill="1" applyBorder="1" applyAlignment="1" applyProtection="1">
      <alignment horizontal="center" vertical="center"/>
      <protection locked="0"/>
    </xf>
    <xf numFmtId="0" fontId="14" fillId="0" borderId="53" xfId="0" applyFont="1" applyBorder="1" applyAlignment="1">
      <alignment horizontal="center" vertical="center"/>
    </xf>
    <xf numFmtId="0" fontId="14" fillId="0" borderId="45" xfId="0" applyFont="1" applyBorder="1" applyAlignment="1">
      <alignment horizontal="center" vertical="center"/>
    </xf>
    <xf numFmtId="0" fontId="14" fillId="2" borderId="152" xfId="0" applyFont="1" applyFill="1" applyBorder="1" applyAlignment="1">
      <alignment horizontal="center" vertical="center" shrinkToFit="1"/>
    </xf>
    <xf numFmtId="0" fontId="14" fillId="2" borderId="80" xfId="0" applyFont="1" applyFill="1" applyBorder="1" applyAlignment="1">
      <alignment horizontal="center" vertical="center" shrinkToFit="1"/>
    </xf>
    <xf numFmtId="0" fontId="14" fillId="2" borderId="15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141" xfId="0" applyFont="1" applyFill="1" applyBorder="1" applyAlignment="1">
      <alignment horizontal="center" vertical="center" shrinkToFit="1"/>
    </xf>
    <xf numFmtId="0" fontId="14" fillId="2" borderId="142" xfId="0" applyFont="1" applyFill="1" applyBorder="1" applyAlignment="1">
      <alignment horizontal="center" vertical="center" shrinkToFit="1"/>
    </xf>
    <xf numFmtId="0" fontId="14" fillId="2" borderId="154" xfId="0" applyFont="1" applyFill="1" applyBorder="1" applyAlignment="1">
      <alignment horizontal="center" vertical="center" shrinkToFit="1"/>
    </xf>
    <xf numFmtId="0" fontId="14" fillId="0" borderId="51" xfId="0" applyFont="1" applyBorder="1" applyAlignment="1">
      <alignment horizontal="right" vertical="center"/>
    </xf>
    <xf numFmtId="0" fontId="14" fillId="0" borderId="52" xfId="0" applyFont="1" applyBorder="1" applyAlignment="1">
      <alignment horizontal="right" vertical="center"/>
    </xf>
    <xf numFmtId="0" fontId="20" fillId="0" borderId="23"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25" xfId="0" applyFont="1" applyFill="1" applyBorder="1" applyAlignment="1">
      <alignment horizontal="center" vertical="center"/>
    </xf>
    <xf numFmtId="0" fontId="0" fillId="2" borderId="93" xfId="0" applyFont="1" applyFill="1" applyBorder="1" applyAlignment="1">
      <alignment horizontal="center" vertical="distributed" textRotation="255"/>
    </xf>
    <xf numFmtId="0" fontId="0" fillId="2" borderId="15" xfId="0" applyFont="1" applyFill="1" applyBorder="1" applyAlignment="1">
      <alignment horizontal="center" vertical="distributed" textRotation="255"/>
    </xf>
    <xf numFmtId="0" fontId="0" fillId="2" borderId="6" xfId="0" applyFont="1" applyFill="1" applyBorder="1" applyAlignment="1">
      <alignment horizontal="center" vertical="distributed" textRotation="255"/>
    </xf>
    <xf numFmtId="0" fontId="0" fillId="2" borderId="18" xfId="0" applyFont="1" applyFill="1" applyBorder="1" applyAlignment="1">
      <alignment horizontal="center" vertical="distributed" textRotation="255"/>
    </xf>
    <xf numFmtId="0" fontId="0" fillId="2" borderId="155" xfId="0" applyFont="1" applyFill="1" applyBorder="1" applyAlignment="1">
      <alignment horizontal="center" vertical="distributed" textRotation="255"/>
    </xf>
    <xf numFmtId="0" fontId="0" fillId="2" borderId="154" xfId="0" applyFont="1" applyFill="1" applyBorder="1" applyAlignment="1">
      <alignment horizontal="center" vertical="distributed" textRotation="255"/>
    </xf>
    <xf numFmtId="0" fontId="12" fillId="6" borderId="23" xfId="0" applyFont="1" applyFill="1" applyBorder="1" applyAlignment="1" applyProtection="1">
      <alignment horizontal="center" vertical="center"/>
      <protection locked="0"/>
    </xf>
    <xf numFmtId="0" fontId="12" fillId="6" borderId="11" xfId="0" applyFont="1" applyFill="1" applyBorder="1" applyAlignment="1" applyProtection="1">
      <alignment horizontal="center" vertical="center"/>
      <protection locked="0"/>
    </xf>
    <xf numFmtId="0" fontId="12" fillId="6" borderId="109" xfId="0" applyFont="1" applyFill="1" applyBorder="1" applyAlignment="1" applyProtection="1">
      <alignment horizontal="center" vertical="center"/>
      <protection locked="0"/>
    </xf>
    <xf numFmtId="0" fontId="12" fillId="6" borderId="25" xfId="0" applyFont="1" applyFill="1" applyBorder="1" applyAlignment="1" applyProtection="1">
      <alignment horizontal="center" vertical="center"/>
      <protection locked="0"/>
    </xf>
    <xf numFmtId="0" fontId="12" fillId="0" borderId="156" xfId="0" applyFont="1" applyBorder="1" applyAlignment="1">
      <alignment horizontal="distributed" vertical="center"/>
    </xf>
    <xf numFmtId="0" fontId="12" fillId="0" borderId="157" xfId="0" applyFont="1" applyBorder="1" applyAlignment="1">
      <alignment horizontal="distributed" vertical="center"/>
    </xf>
    <xf numFmtId="0" fontId="12" fillId="0" borderId="158" xfId="0" applyFont="1" applyBorder="1" applyAlignment="1">
      <alignment horizontal="distributed" vertical="center"/>
    </xf>
    <xf numFmtId="0" fontId="12" fillId="0" borderId="156" xfId="0" applyFont="1" applyBorder="1" applyAlignment="1">
      <alignment horizontal="center" vertical="center"/>
    </xf>
    <xf numFmtId="0" fontId="12" fillId="0" borderId="157" xfId="0" applyFont="1" applyBorder="1" applyAlignment="1">
      <alignment horizontal="center" vertical="center"/>
    </xf>
    <xf numFmtId="0" fontId="12" fillId="0" borderId="158" xfId="0" applyFont="1" applyBorder="1" applyAlignment="1">
      <alignment horizontal="center" vertical="center"/>
    </xf>
    <xf numFmtId="0" fontId="34" fillId="0" borderId="156" xfId="0" applyFont="1" applyBorder="1" applyAlignment="1">
      <alignment horizontal="center" vertical="center"/>
    </xf>
    <xf numFmtId="0" fontId="34" fillId="0" borderId="158" xfId="0" applyFont="1" applyBorder="1" applyAlignment="1">
      <alignment horizontal="center" vertical="center"/>
    </xf>
    <xf numFmtId="0" fontId="12" fillId="6" borderId="156" xfId="0" applyFont="1" applyFill="1" applyBorder="1" applyAlignment="1" applyProtection="1">
      <alignment horizontal="center" vertical="center"/>
      <protection locked="0"/>
    </xf>
    <xf numFmtId="0" fontId="12" fillId="6" borderId="157" xfId="0" applyFont="1" applyFill="1" applyBorder="1" applyAlignment="1" applyProtection="1">
      <alignment horizontal="center" vertical="center"/>
      <protection locked="0"/>
    </xf>
    <xf numFmtId="0" fontId="12" fillId="6" borderId="159" xfId="0" applyFont="1" applyFill="1" applyBorder="1" applyAlignment="1" applyProtection="1">
      <alignment horizontal="center" vertical="center"/>
      <protection locked="0"/>
    </xf>
    <xf numFmtId="176" fontId="12" fillId="6" borderId="0" xfId="0" applyNumberFormat="1" applyFont="1" applyFill="1" applyBorder="1" applyAlignment="1" applyProtection="1">
      <alignment horizontal="center" vertical="center"/>
      <protection locked="0"/>
    </xf>
    <xf numFmtId="176" fontId="12" fillId="6" borderId="18" xfId="0" applyNumberFormat="1" applyFont="1" applyFill="1" applyBorder="1" applyAlignment="1" applyProtection="1">
      <alignment horizontal="center" vertical="center"/>
      <protection locked="0"/>
    </xf>
    <xf numFmtId="176" fontId="12" fillId="6" borderId="157" xfId="0" applyNumberFormat="1" applyFont="1" applyFill="1" applyBorder="1" applyAlignment="1" applyProtection="1">
      <alignment horizontal="center" vertical="center"/>
      <protection locked="0"/>
    </xf>
    <xf numFmtId="176" fontId="12" fillId="6" borderId="158" xfId="0" applyNumberFormat="1" applyFont="1" applyFill="1" applyBorder="1" applyAlignment="1" applyProtection="1">
      <alignment horizontal="center" vertical="center"/>
      <protection locked="0"/>
    </xf>
    <xf numFmtId="0" fontId="12" fillId="0" borderId="23" xfId="0" applyFont="1" applyBorder="1" applyAlignment="1">
      <alignment horizontal="distributed" vertical="center"/>
    </xf>
    <xf numFmtId="0" fontId="12" fillId="0" borderId="11" xfId="0" applyFont="1" applyBorder="1" applyAlignment="1">
      <alignment horizontal="distributed" vertical="center"/>
    </xf>
    <xf numFmtId="0" fontId="12" fillId="0" borderId="25" xfId="0" applyFont="1" applyBorder="1" applyAlignment="1">
      <alignment horizontal="distributed"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12" fillId="0" borderId="25" xfId="0" applyFont="1" applyBorder="1" applyAlignment="1">
      <alignment horizontal="center" vertical="center"/>
    </xf>
    <xf numFmtId="0" fontId="34" fillId="0" borderId="23" xfId="0" applyFont="1" applyBorder="1" applyAlignment="1">
      <alignment horizontal="center" vertical="center"/>
    </xf>
    <xf numFmtId="0" fontId="34" fillId="0" borderId="25" xfId="0" applyFont="1" applyBorder="1" applyAlignment="1">
      <alignment horizontal="center" vertical="center"/>
    </xf>
    <xf numFmtId="0" fontId="12" fillId="6" borderId="14" xfId="0" applyFont="1" applyFill="1" applyBorder="1" applyAlignment="1" applyProtection="1">
      <alignment horizontal="center" vertical="center"/>
      <protection locked="0"/>
    </xf>
    <xf numFmtId="0" fontId="12" fillId="6" borderId="13" xfId="0" applyFont="1" applyFill="1" applyBorder="1" applyAlignment="1" applyProtection="1">
      <alignment horizontal="center" vertical="center"/>
      <protection locked="0"/>
    </xf>
    <xf numFmtId="0" fontId="12" fillId="6" borderId="15" xfId="0" applyFont="1" applyFill="1" applyBorder="1" applyAlignment="1" applyProtection="1">
      <alignment horizontal="center" vertical="center"/>
      <protection locked="0"/>
    </xf>
    <xf numFmtId="0" fontId="12" fillId="6" borderId="20" xfId="0" applyFont="1" applyFill="1" applyBorder="1" applyAlignment="1" applyProtection="1">
      <alignment horizontal="center" vertical="center"/>
      <protection locked="0"/>
    </xf>
    <xf numFmtId="0" fontId="36" fillId="0" borderId="23" xfId="0" applyFont="1" applyBorder="1" applyAlignment="1">
      <alignment horizontal="center" vertical="center"/>
    </xf>
    <xf numFmtId="0" fontId="36" fillId="0" borderId="11" xfId="0" applyFont="1" applyBorder="1" applyAlignment="1">
      <alignment horizontal="center" vertical="center"/>
    </xf>
    <xf numFmtId="0" fontId="36" fillId="0" borderId="25" xfId="0" applyFont="1" applyBorder="1" applyAlignment="1">
      <alignment horizontal="center" vertical="center"/>
    </xf>
    <xf numFmtId="0" fontId="33" fillId="0" borderId="14" xfId="0" applyFont="1" applyBorder="1" applyAlignment="1">
      <alignment horizontal="center" vertical="center" textRotation="255"/>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4" fillId="0" borderId="11" xfId="0" applyFont="1" applyBorder="1" applyAlignment="1">
      <alignment horizontal="center" vertical="center"/>
    </xf>
    <xf numFmtId="0" fontId="12" fillId="6" borderId="12" xfId="0" applyFont="1" applyFill="1" applyBorder="1" applyAlignment="1" applyProtection="1">
      <alignment horizontal="center" vertical="center"/>
      <protection locked="0"/>
    </xf>
    <xf numFmtId="0" fontId="12" fillId="6" borderId="19" xfId="0" applyFont="1" applyFill="1" applyBorder="1" applyAlignment="1" applyProtection="1">
      <alignment horizontal="center" vertical="center"/>
      <protection locked="0"/>
    </xf>
    <xf numFmtId="0" fontId="34" fillId="0" borderId="23" xfId="0" applyFont="1" applyBorder="1" applyAlignment="1">
      <alignment horizontal="distributed" vertical="center"/>
    </xf>
    <xf numFmtId="0" fontId="34" fillId="0" borderId="11" xfId="0" applyFont="1" applyBorder="1" applyAlignment="1">
      <alignment horizontal="distributed" vertical="center"/>
    </xf>
    <xf numFmtId="0" fontId="34" fillId="0" borderId="25" xfId="0" applyFont="1" applyBorder="1" applyAlignment="1">
      <alignment horizontal="distributed" vertical="center"/>
    </xf>
    <xf numFmtId="0" fontId="12" fillId="6" borderId="82" xfId="0" applyFont="1" applyFill="1" applyBorder="1" applyAlignment="1" applyProtection="1">
      <alignment horizontal="center" vertical="center"/>
      <protection locked="0"/>
    </xf>
    <xf numFmtId="0" fontId="33" fillId="0" borderId="23" xfId="0" applyFont="1" applyBorder="1" applyAlignment="1">
      <alignment horizontal="distributed" vertical="center"/>
    </xf>
    <xf numFmtId="0" fontId="33" fillId="0" borderId="11" xfId="0" applyFont="1" applyBorder="1" applyAlignment="1">
      <alignment horizontal="distributed" vertical="center"/>
    </xf>
    <xf numFmtId="0" fontId="33" fillId="0" borderId="25" xfId="0" applyFont="1" applyBorder="1" applyAlignment="1">
      <alignment horizontal="distributed" vertical="center"/>
    </xf>
    <xf numFmtId="0" fontId="12" fillId="0" borderId="23"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25" xfId="0" applyFont="1" applyFill="1" applyBorder="1" applyAlignment="1">
      <alignment horizontal="distributed"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5"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25" xfId="0" applyFont="1" applyFill="1" applyBorder="1" applyAlignment="1">
      <alignment horizontal="center" vertical="center"/>
    </xf>
    <xf numFmtId="176" fontId="12" fillId="6" borderId="82" xfId="0" applyNumberFormat="1" applyFont="1" applyFill="1" applyBorder="1" applyAlignment="1" applyProtection="1">
      <alignment horizontal="center" vertical="center"/>
      <protection locked="0"/>
    </xf>
    <xf numFmtId="176" fontId="12" fillId="6" borderId="11" xfId="0" applyNumberFormat="1" applyFont="1" applyFill="1" applyBorder="1" applyAlignment="1" applyProtection="1">
      <alignment horizontal="center" vertical="center"/>
      <protection locked="0"/>
    </xf>
    <xf numFmtId="176" fontId="12" fillId="6" borderId="25" xfId="0" applyNumberFormat="1" applyFont="1" applyFill="1" applyBorder="1" applyAlignment="1" applyProtection="1">
      <alignment horizontal="center" vertical="center"/>
      <protection locked="0"/>
    </xf>
    <xf numFmtId="0" fontId="12" fillId="0" borderId="17" xfId="0" applyFont="1"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9" xfId="0" applyBorder="1" applyAlignment="1">
      <alignment horizontal="center" vertical="center" textRotation="255" shrinkToFit="1"/>
    </xf>
    <xf numFmtId="0" fontId="33" fillId="0" borderId="14" xfId="0" applyFont="1" applyFill="1" applyBorder="1" applyAlignment="1">
      <alignment horizontal="distributed" vertical="center" wrapText="1"/>
    </xf>
    <xf numFmtId="0" fontId="33" fillId="0" borderId="13" xfId="0" applyFont="1" applyFill="1" applyBorder="1" applyAlignment="1">
      <alignment horizontal="distributed" vertical="center" wrapText="1"/>
    </xf>
    <xf numFmtId="0" fontId="33" fillId="0" borderId="15" xfId="0" applyFont="1" applyFill="1" applyBorder="1" applyAlignment="1">
      <alignment horizontal="distributed" vertical="center" wrapText="1"/>
    </xf>
    <xf numFmtId="0" fontId="33" fillId="0" borderId="16" xfId="0" applyFont="1" applyFill="1" applyBorder="1" applyAlignment="1">
      <alignment horizontal="distributed" vertical="center" wrapText="1"/>
    </xf>
    <xf numFmtId="0" fontId="33" fillId="0" borderId="12" xfId="0" applyFont="1" applyFill="1" applyBorder="1" applyAlignment="1">
      <alignment horizontal="distributed" vertical="center" wrapText="1"/>
    </xf>
    <xf numFmtId="0" fontId="33" fillId="0" borderId="19" xfId="0" applyFont="1" applyFill="1" applyBorder="1" applyAlignment="1">
      <alignment horizontal="distributed" vertical="center" wrapText="1"/>
    </xf>
    <xf numFmtId="0" fontId="34" fillId="0" borderId="23"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33" fillId="0" borderId="23" xfId="0" applyFont="1" applyFill="1" applyBorder="1" applyAlignment="1">
      <alignment vertical="center" shrinkToFit="1"/>
    </xf>
    <xf numFmtId="0" fontId="33" fillId="0" borderId="11" xfId="0" applyFont="1" applyFill="1" applyBorder="1" applyAlignment="1">
      <alignment vertical="center" shrinkToFit="1"/>
    </xf>
    <xf numFmtId="0" fontId="33" fillId="0" borderId="25" xfId="0" applyFont="1" applyFill="1" applyBorder="1" applyAlignment="1">
      <alignment vertical="center" shrinkToFit="1"/>
    </xf>
    <xf numFmtId="0" fontId="12" fillId="6" borderId="20" xfId="0" applyFont="1" applyFill="1" applyBorder="1" applyAlignment="1" applyProtection="1">
      <alignment horizontal="center" vertical="center" wrapText="1"/>
      <protection locked="0"/>
    </xf>
    <xf numFmtId="0" fontId="33" fillId="0" borderId="23" xfId="0" applyFont="1" applyFill="1" applyBorder="1" applyAlignment="1">
      <alignment horizontal="distributed" vertical="center"/>
    </xf>
    <xf numFmtId="0" fontId="33" fillId="0" borderId="11" xfId="0" applyFont="1" applyFill="1" applyBorder="1" applyAlignment="1">
      <alignment horizontal="distributed" vertical="center"/>
    </xf>
    <xf numFmtId="0" fontId="33" fillId="0" borderId="25" xfId="0" applyFont="1" applyFill="1" applyBorder="1" applyAlignment="1">
      <alignment horizontal="distributed" vertical="center"/>
    </xf>
    <xf numFmtId="0" fontId="12"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Border="1" applyAlignment="1">
      <alignment horizontal="center" vertical="center" textRotation="255"/>
    </xf>
    <xf numFmtId="0" fontId="34" fillId="0" borderId="23" xfId="0" applyFont="1" applyFill="1" applyBorder="1" applyAlignment="1">
      <alignment horizontal="distributed" vertical="center"/>
    </xf>
    <xf numFmtId="0" fontId="34" fillId="0" borderId="11" xfId="0" applyFont="1" applyFill="1" applyBorder="1" applyAlignment="1">
      <alignment horizontal="distributed" vertical="center"/>
    </xf>
    <xf numFmtId="0" fontId="34" fillId="0" borderId="25" xfId="0" applyFont="1" applyFill="1" applyBorder="1" applyAlignment="1">
      <alignment horizontal="distributed" vertical="center"/>
    </xf>
    <xf numFmtId="0" fontId="33" fillId="0" borderId="23"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23" xfId="0" applyFont="1" applyBorder="1" applyAlignment="1">
      <alignment horizontal="center" vertical="center"/>
    </xf>
    <xf numFmtId="0" fontId="33" fillId="0" borderId="11" xfId="0" applyFont="1" applyBorder="1" applyAlignment="1">
      <alignment horizontal="center" vertical="center"/>
    </xf>
    <xf numFmtId="0" fontId="33" fillId="0" borderId="25" xfId="0" applyFont="1" applyBorder="1" applyAlignment="1">
      <alignment horizontal="center" vertical="center"/>
    </xf>
    <xf numFmtId="0" fontId="12" fillId="0" borderId="16" xfId="0" applyFont="1" applyBorder="1" applyAlignment="1">
      <alignment horizontal="center" vertical="center"/>
    </xf>
    <xf numFmtId="0" fontId="12" fillId="0" borderId="19" xfId="0" applyFont="1" applyBorder="1" applyAlignment="1">
      <alignment horizontal="center" vertical="center"/>
    </xf>
    <xf numFmtId="177" fontId="12" fillId="6" borderId="23" xfId="0" applyNumberFormat="1" applyFont="1" applyFill="1" applyBorder="1" applyAlignment="1" applyProtection="1">
      <alignment horizontal="center" vertical="center"/>
      <protection locked="0"/>
    </xf>
    <xf numFmtId="177" fontId="12" fillId="6" borderId="11" xfId="0" applyNumberFormat="1" applyFont="1" applyFill="1" applyBorder="1" applyAlignment="1" applyProtection="1">
      <alignment horizontal="center" vertical="center"/>
      <protection locked="0"/>
    </xf>
    <xf numFmtId="177" fontId="12" fillId="6" borderId="25" xfId="0" applyNumberFormat="1" applyFont="1" applyFill="1" applyBorder="1" applyAlignment="1" applyProtection="1">
      <alignment horizontal="center" vertical="center"/>
      <protection locked="0"/>
    </xf>
    <xf numFmtId="176" fontId="12" fillId="6" borderId="23" xfId="0" applyNumberFormat="1" applyFont="1" applyFill="1" applyBorder="1" applyAlignment="1" applyProtection="1">
      <alignment horizontal="center" vertical="center"/>
      <protection locked="0"/>
    </xf>
    <xf numFmtId="0" fontId="33" fillId="0" borderId="14" xfId="0" applyFont="1" applyBorder="1" applyAlignment="1">
      <alignment horizontal="distributed" vertical="center"/>
    </xf>
    <xf numFmtId="0" fontId="33" fillId="0" borderId="13" xfId="0" applyFont="1" applyBorder="1" applyAlignment="1">
      <alignment horizontal="distributed" vertical="center"/>
    </xf>
    <xf numFmtId="0" fontId="33" fillId="0" borderId="15" xfId="0" applyFont="1" applyBorder="1" applyAlignment="1">
      <alignment horizontal="distributed" vertical="center"/>
    </xf>
    <xf numFmtId="0" fontId="33" fillId="0" borderId="16" xfId="0" applyFont="1" applyBorder="1" applyAlignment="1">
      <alignment horizontal="distributed" vertical="center"/>
    </xf>
    <xf numFmtId="0" fontId="33" fillId="0" borderId="12" xfId="0" applyFont="1" applyBorder="1" applyAlignment="1">
      <alignment horizontal="distributed" vertical="center"/>
    </xf>
    <xf numFmtId="0" fontId="33" fillId="0" borderId="19" xfId="0" applyFont="1" applyBorder="1" applyAlignment="1">
      <alignment horizontal="distributed" vertical="center"/>
    </xf>
    <xf numFmtId="0" fontId="0" fillId="0" borderId="6" xfId="0" applyFont="1" applyFill="1" applyBorder="1" applyAlignment="1">
      <alignment horizontal="center" vertical="distributed" textRotation="255"/>
    </xf>
    <xf numFmtId="0" fontId="0" fillId="0" borderId="18" xfId="0" applyFont="1" applyFill="1" applyBorder="1" applyAlignment="1">
      <alignment horizontal="center" vertical="distributed" textRotation="255"/>
    </xf>
    <xf numFmtId="0" fontId="12" fillId="0" borderId="23" xfId="0" applyFont="1" applyBorder="1" applyAlignment="1">
      <alignment horizontal="center" vertical="center" textRotation="255"/>
    </xf>
    <xf numFmtId="0" fontId="12" fillId="0" borderId="25"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33" fillId="0" borderId="17" xfId="0" applyFont="1" applyBorder="1" applyAlignment="1">
      <alignment horizontal="distributed" vertical="center"/>
    </xf>
    <xf numFmtId="0" fontId="33" fillId="0" borderId="0" xfId="0" applyFont="1" applyBorder="1" applyAlignment="1">
      <alignment horizontal="distributed" vertical="center"/>
    </xf>
    <xf numFmtId="0" fontId="33" fillId="0" borderId="18" xfId="0" applyFont="1" applyBorder="1" applyAlignment="1">
      <alignment horizontal="distributed" vertical="center"/>
    </xf>
    <xf numFmtId="0" fontId="12" fillId="6" borderId="30" xfId="0" applyFont="1" applyFill="1" applyBorder="1" applyAlignment="1" applyProtection="1">
      <alignment horizontal="center" vertical="center"/>
      <protection locked="0"/>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2" fillId="0" borderId="23" xfId="0" applyFont="1" applyFill="1" applyBorder="1" applyAlignment="1">
      <alignment horizontal="center"/>
    </xf>
    <xf numFmtId="0" fontId="12" fillId="0" borderId="11" xfId="0" applyFont="1" applyFill="1" applyBorder="1" applyAlignment="1">
      <alignment horizontal="center"/>
    </xf>
    <xf numFmtId="0" fontId="12" fillId="0" borderId="25" xfId="0" applyFont="1" applyFill="1" applyBorder="1" applyAlignment="1">
      <alignment horizontal="center"/>
    </xf>
    <xf numFmtId="0" fontId="14" fillId="0" borderId="94"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94" xfId="0" applyFont="1" applyBorder="1" applyAlignment="1">
      <alignment horizontal="center" vertical="center"/>
    </xf>
    <xf numFmtId="0" fontId="14" fillId="0" borderId="31" xfId="0" applyFont="1" applyBorder="1" applyAlignment="1">
      <alignment horizontal="center" vertical="center"/>
    </xf>
    <xf numFmtId="0" fontId="14" fillId="0" borderId="10" xfId="0" applyFont="1" applyBorder="1" applyAlignment="1">
      <alignment horizontal="center" vertical="center"/>
    </xf>
    <xf numFmtId="0" fontId="14" fillId="6" borderId="31" xfId="0" applyFont="1" applyFill="1" applyBorder="1" applyAlignment="1" applyProtection="1">
      <alignment horizontal="center" vertical="center"/>
      <protection locked="0"/>
    </xf>
    <xf numFmtId="0" fontId="14" fillId="6" borderId="10" xfId="0" applyFont="1" applyFill="1" applyBorder="1" applyAlignment="1" applyProtection="1">
      <alignment horizontal="center" vertical="center"/>
      <protection locked="0"/>
    </xf>
    <xf numFmtId="0" fontId="14" fillId="0" borderId="160" xfId="0" applyFont="1" applyBorder="1" applyAlignment="1">
      <alignment horizontal="center" vertical="center" textRotation="255"/>
    </xf>
    <xf numFmtId="0" fontId="14" fillId="0" borderId="84" xfId="0" applyFont="1" applyBorder="1" applyAlignment="1">
      <alignment horizontal="center" vertical="center" textRotation="255"/>
    </xf>
    <xf numFmtId="0" fontId="14" fillId="0" borderId="161" xfId="0" applyFont="1" applyBorder="1" applyAlignment="1">
      <alignment horizontal="center" vertical="center" textRotation="255"/>
    </xf>
    <xf numFmtId="0" fontId="14" fillId="0" borderId="156" xfId="0" applyFont="1" applyBorder="1" applyAlignment="1">
      <alignment horizontal="center" vertical="center"/>
    </xf>
    <xf numFmtId="0" fontId="14" fillId="0" borderId="157" xfId="0" applyFont="1" applyBorder="1" applyAlignment="1">
      <alignment horizontal="center" vertical="center"/>
    </xf>
    <xf numFmtId="0" fontId="14" fillId="0" borderId="162" xfId="0" applyFont="1" applyFill="1" applyBorder="1" applyAlignment="1">
      <alignment horizontal="center" vertical="center"/>
    </xf>
    <xf numFmtId="0" fontId="14" fillId="7" borderId="23"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25" xfId="0" applyFont="1" applyFill="1" applyBorder="1" applyAlignment="1">
      <alignment horizontal="center" vertical="center"/>
    </xf>
    <xf numFmtId="177" fontId="14" fillId="0" borderId="23"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0" borderId="20" xfId="0" applyFont="1" applyBorder="1" applyAlignment="1" quotePrefix="1">
      <alignment horizontal="center" vertical="center" shrinkToFit="1"/>
    </xf>
    <xf numFmtId="0" fontId="14" fillId="0" borderId="28" xfId="0" applyFont="1" applyBorder="1" applyAlignment="1" quotePrefix="1">
      <alignment horizontal="center"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14" fillId="7" borderId="23" xfId="0" applyFont="1" applyFill="1" applyBorder="1" applyAlignment="1">
      <alignment horizontal="center" vertical="center" shrinkToFit="1"/>
    </xf>
    <xf numFmtId="0" fontId="14" fillId="7" borderId="11" xfId="0" applyFont="1" applyFill="1" applyBorder="1" applyAlignment="1">
      <alignment horizontal="center" vertical="center" shrinkToFit="1"/>
    </xf>
    <xf numFmtId="0" fontId="14" fillId="7" borderId="25" xfId="0" applyFont="1" applyFill="1" applyBorder="1" applyAlignment="1">
      <alignment horizontal="center" vertical="center" shrinkToFit="1"/>
    </xf>
    <xf numFmtId="0" fontId="55" fillId="0" borderId="13" xfId="0" applyFont="1" applyBorder="1" applyAlignment="1">
      <alignment horizontal="center" vertical="center"/>
    </xf>
    <xf numFmtId="0" fontId="55" fillId="0" borderId="15" xfId="0" applyFont="1" applyBorder="1" applyAlignment="1">
      <alignment horizontal="center" vertical="center"/>
    </xf>
    <xf numFmtId="0" fontId="55" fillId="0" borderId="18" xfId="0" applyFont="1" applyBorder="1" applyAlignment="1">
      <alignment horizontal="center" vertical="center"/>
    </xf>
    <xf numFmtId="0" fontId="55" fillId="0" borderId="12" xfId="0" applyFont="1" applyBorder="1" applyAlignment="1">
      <alignment horizontal="center" vertical="center"/>
    </xf>
    <xf numFmtId="0" fontId="55" fillId="0" borderId="19" xfId="0" applyFont="1" applyBorder="1" applyAlignment="1">
      <alignment horizontal="center" vertical="center"/>
    </xf>
    <xf numFmtId="0" fontId="14" fillId="7" borderId="23" xfId="0" applyFont="1" applyFill="1" applyBorder="1" applyAlignment="1">
      <alignment horizontal="center" vertical="center" wrapText="1"/>
    </xf>
    <xf numFmtId="0" fontId="14" fillId="7" borderId="11" xfId="0" applyFont="1" applyFill="1" applyBorder="1" applyAlignment="1">
      <alignment horizontal="center" vertical="center" wrapText="1"/>
    </xf>
    <xf numFmtId="0" fontId="14" fillId="7" borderId="25" xfId="0" applyFont="1" applyFill="1" applyBorder="1" applyAlignment="1">
      <alignment horizontal="center" vertical="center" wrapText="1"/>
    </xf>
    <xf numFmtId="0" fontId="14" fillId="6" borderId="23" xfId="0" applyFont="1" applyFill="1" applyBorder="1" applyAlignment="1">
      <alignment horizontal="distributed" vertical="center"/>
    </xf>
    <xf numFmtId="0" fontId="14" fillId="6" borderId="11" xfId="0" applyFont="1" applyFill="1" applyBorder="1" applyAlignment="1">
      <alignment horizontal="distributed" vertical="center"/>
    </xf>
    <xf numFmtId="0" fontId="14" fillId="6" borderId="25" xfId="0" applyFont="1" applyFill="1" applyBorder="1" applyAlignment="1">
      <alignment horizontal="distributed" vertical="center"/>
    </xf>
    <xf numFmtId="0" fontId="56" fillId="0" borderId="16" xfId="0" applyFont="1" applyBorder="1" applyAlignment="1">
      <alignment horizontal="center" vertical="center"/>
    </xf>
    <xf numFmtId="0" fontId="56" fillId="0" borderId="12" xfId="0" applyFont="1" applyBorder="1" applyAlignment="1">
      <alignment horizontal="center" vertical="center"/>
    </xf>
    <xf numFmtId="0" fontId="56" fillId="0" borderId="19" xfId="0" applyFont="1" applyBorder="1" applyAlignment="1">
      <alignment horizontal="center" vertical="center"/>
    </xf>
    <xf numFmtId="0" fontId="56" fillId="0" borderId="23" xfId="0" applyFont="1" applyBorder="1" applyAlignment="1">
      <alignment horizontal="center" vertical="center"/>
    </xf>
    <xf numFmtId="0" fontId="56" fillId="0" borderId="11" xfId="0" applyFont="1" applyBorder="1" applyAlignment="1">
      <alignment horizontal="center" vertical="center"/>
    </xf>
    <xf numFmtId="0" fontId="56" fillId="0" borderId="25" xfId="0" applyFont="1" applyBorder="1" applyAlignment="1">
      <alignment horizontal="center" vertical="center"/>
    </xf>
    <xf numFmtId="0" fontId="14" fillId="0" borderId="20" xfId="0" applyFont="1" applyBorder="1" applyAlignment="1" quotePrefix="1">
      <alignment horizontal="center" vertical="center"/>
    </xf>
    <xf numFmtId="0" fontId="14" fillId="0" borderId="28" xfId="0" applyFont="1" applyBorder="1" applyAlignment="1" quotePrefix="1">
      <alignment horizontal="center" vertical="center"/>
    </xf>
    <xf numFmtId="0" fontId="14" fillId="0" borderId="30" xfId="0" applyFont="1" applyBorder="1" applyAlignment="1" quotePrefix="1">
      <alignment horizontal="center" vertical="center"/>
    </xf>
    <xf numFmtId="0" fontId="14" fillId="5" borderId="23" xfId="0" applyFont="1" applyFill="1" applyBorder="1" applyAlignment="1">
      <alignment horizontal="distributed" vertical="center"/>
    </xf>
    <xf numFmtId="0" fontId="14" fillId="5" borderId="11" xfId="0" applyFont="1" applyFill="1" applyBorder="1" applyAlignment="1">
      <alignment horizontal="distributed" vertical="center"/>
    </xf>
    <xf numFmtId="0" fontId="14" fillId="5" borderId="25" xfId="0" applyFont="1" applyFill="1" applyBorder="1" applyAlignment="1">
      <alignment horizontal="distributed" vertical="center"/>
    </xf>
    <xf numFmtId="0" fontId="14" fillId="7" borderId="23" xfId="0" applyFont="1" applyFill="1" applyBorder="1" applyAlignment="1">
      <alignment horizontal="distributed" vertical="center"/>
    </xf>
    <xf numFmtId="0" fontId="14" fillId="7" borderId="11" xfId="0" applyFont="1" applyFill="1" applyBorder="1" applyAlignment="1">
      <alignment horizontal="distributed" vertical="center"/>
    </xf>
    <xf numFmtId="0" fontId="14" fillId="7" borderId="25" xfId="0" applyFont="1" applyFill="1" applyBorder="1" applyAlignment="1">
      <alignment horizontal="distributed" vertical="center"/>
    </xf>
    <xf numFmtId="0" fontId="14" fillId="7" borderId="14" xfId="0" applyFont="1" applyFill="1" applyBorder="1" applyAlignment="1">
      <alignment horizontal="center" vertical="center"/>
    </xf>
    <xf numFmtId="0" fontId="14" fillId="7" borderId="13" xfId="0" applyFont="1" applyFill="1" applyBorder="1" applyAlignment="1">
      <alignment horizontal="center" vertical="center"/>
    </xf>
    <xf numFmtId="0" fontId="14" fillId="7" borderId="15" xfId="0" applyFont="1" applyFill="1" applyBorder="1" applyAlignment="1">
      <alignment horizontal="center" vertical="center"/>
    </xf>
    <xf numFmtId="0" fontId="14" fillId="7" borderId="17"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18" xfId="0" applyFont="1" applyFill="1" applyBorder="1" applyAlignment="1">
      <alignment horizontal="center" vertical="center"/>
    </xf>
    <xf numFmtId="0" fontId="14" fillId="7" borderId="16" xfId="0" applyFont="1" applyFill="1" applyBorder="1" applyAlignment="1">
      <alignment horizontal="center" vertical="center"/>
    </xf>
    <xf numFmtId="0" fontId="14" fillId="7" borderId="12" xfId="0" applyFont="1" applyFill="1" applyBorder="1" applyAlignment="1">
      <alignment horizontal="center" vertical="center"/>
    </xf>
    <xf numFmtId="0" fontId="14" fillId="7" borderId="19" xfId="0" applyFont="1" applyFill="1" applyBorder="1" applyAlignment="1">
      <alignment horizontal="center" vertical="center"/>
    </xf>
    <xf numFmtId="0" fontId="14" fillId="0" borderId="0" xfId="0" applyFont="1" applyAlignment="1">
      <alignment horizontal="distributed" vertical="center"/>
    </xf>
    <xf numFmtId="0" fontId="3" fillId="0" borderId="0" xfId="21" applyFont="1" applyBorder="1" applyAlignment="1">
      <alignment horizontal="center" vertical="center"/>
      <protection/>
    </xf>
    <xf numFmtId="0" fontId="14" fillId="4" borderId="23" xfId="0" applyFont="1" applyFill="1" applyBorder="1" applyAlignment="1">
      <alignment horizontal="distributed" vertical="center"/>
    </xf>
    <xf numFmtId="0" fontId="14" fillId="4" borderId="11" xfId="0" applyFont="1" applyFill="1" applyBorder="1" applyAlignment="1">
      <alignment horizontal="distributed" vertical="center"/>
    </xf>
    <xf numFmtId="0" fontId="14" fillId="4" borderId="25" xfId="0" applyFont="1" applyFill="1" applyBorder="1" applyAlignment="1">
      <alignment horizontal="distributed" vertical="center"/>
    </xf>
    <xf numFmtId="0" fontId="16" fillId="0" borderId="8" xfId="0" applyFont="1" applyBorder="1" applyAlignment="1">
      <alignment horizontal="distributed" vertical="center"/>
    </xf>
    <xf numFmtId="0" fontId="14" fillId="0" borderId="0" xfId="0" applyFont="1" applyAlignment="1">
      <alignment textRotation="90"/>
    </xf>
    <xf numFmtId="0" fontId="14" fillId="4" borderId="14" xfId="0" applyFont="1" applyFill="1" applyBorder="1" applyAlignment="1">
      <alignment horizontal="distributed" vertical="center"/>
    </xf>
    <xf numFmtId="0" fontId="14" fillId="4" borderId="13" xfId="0" applyFont="1" applyFill="1" applyBorder="1" applyAlignment="1">
      <alignment horizontal="distributed" vertical="center"/>
    </xf>
    <xf numFmtId="0" fontId="14" fillId="4" borderId="15" xfId="0" applyFont="1" applyFill="1" applyBorder="1" applyAlignment="1">
      <alignment horizontal="distributed" vertical="center"/>
    </xf>
    <xf numFmtId="0" fontId="14" fillId="4" borderId="16" xfId="0" applyFont="1" applyFill="1" applyBorder="1" applyAlignment="1">
      <alignment horizontal="distributed" vertical="center"/>
    </xf>
    <xf numFmtId="0" fontId="14" fillId="4" borderId="12" xfId="0" applyFont="1" applyFill="1" applyBorder="1" applyAlignment="1">
      <alignment horizontal="distributed" vertical="center"/>
    </xf>
    <xf numFmtId="0" fontId="14" fillId="4" borderId="19" xfId="0" applyFont="1" applyFill="1" applyBorder="1" applyAlignment="1">
      <alignment horizontal="distributed" vertical="center"/>
    </xf>
    <xf numFmtId="178" fontId="14" fillId="0" borderId="14" xfId="0" applyNumberFormat="1" applyFont="1" applyBorder="1" applyAlignment="1">
      <alignment horizontal="center" vertical="center" wrapText="1"/>
    </xf>
    <xf numFmtId="178" fontId="14" fillId="0" borderId="13" xfId="0" applyNumberFormat="1" applyFont="1" applyBorder="1" applyAlignment="1">
      <alignment horizontal="center" vertical="center" wrapText="1"/>
    </xf>
    <xf numFmtId="178" fontId="14" fillId="0" borderId="15" xfId="0" applyNumberFormat="1" applyFont="1" applyBorder="1" applyAlignment="1">
      <alignment horizontal="center" vertical="center" wrapText="1"/>
    </xf>
    <xf numFmtId="178" fontId="14" fillId="0" borderId="16" xfId="0" applyNumberFormat="1" applyFont="1" applyBorder="1" applyAlignment="1">
      <alignment horizontal="center" vertical="center" wrapText="1"/>
    </xf>
    <xf numFmtId="178" fontId="14" fillId="0" borderId="12" xfId="0" applyNumberFormat="1" applyFont="1" applyBorder="1" applyAlignment="1">
      <alignment horizontal="center" vertical="center" wrapText="1"/>
    </xf>
    <xf numFmtId="178" fontId="14" fillId="0" borderId="19" xfId="0" applyNumberFormat="1" applyFont="1" applyBorder="1" applyAlignment="1">
      <alignment horizontal="center" vertical="center" wrapText="1"/>
    </xf>
    <xf numFmtId="178" fontId="14" fillId="0" borderId="0" xfId="0" applyNumberFormat="1" applyFont="1" applyAlignment="1">
      <alignment horizontal="center" textRotation="90"/>
    </xf>
    <xf numFmtId="0" fontId="14" fillId="4" borderId="17" xfId="0" applyFont="1" applyFill="1" applyBorder="1" applyAlignment="1">
      <alignment horizontal="distributed" vertical="distributed"/>
    </xf>
    <xf numFmtId="0" fontId="14" fillId="4" borderId="0" xfId="0" applyFont="1" applyFill="1" applyBorder="1" applyAlignment="1">
      <alignment horizontal="distributed" vertical="distributed"/>
    </xf>
    <xf numFmtId="0" fontId="14" fillId="4" borderId="18" xfId="0" applyFont="1" applyFill="1" applyBorder="1" applyAlignment="1">
      <alignment horizontal="distributed" vertical="distributed"/>
    </xf>
    <xf numFmtId="0" fontId="14" fillId="4" borderId="14" xfId="0" applyFont="1" applyFill="1" applyBorder="1" applyAlignment="1">
      <alignment horizontal="center" vertical="center"/>
    </xf>
    <xf numFmtId="0" fontId="14" fillId="4" borderId="13"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9" xfId="0" applyFont="1" applyFill="1" applyBorder="1" applyAlignment="1">
      <alignment horizontal="center" vertical="center"/>
    </xf>
    <xf numFmtId="0" fontId="21" fillId="4" borderId="23" xfId="0" applyFont="1" applyFill="1" applyBorder="1" applyAlignment="1">
      <alignment horizontal="distributed" vertical="center"/>
    </xf>
    <xf numFmtId="0" fontId="21" fillId="4" borderId="11" xfId="0" applyFont="1" applyFill="1" applyBorder="1" applyAlignment="1">
      <alignment horizontal="distributed" vertical="center"/>
    </xf>
    <xf numFmtId="0" fontId="21" fillId="4" borderId="25" xfId="0" applyFont="1" applyFill="1" applyBorder="1" applyAlignment="1">
      <alignment horizontal="distributed" vertical="center"/>
    </xf>
    <xf numFmtId="0" fontId="14" fillId="4" borderId="17" xfId="0" applyFont="1" applyFill="1" applyBorder="1" applyAlignment="1">
      <alignment horizontal="distributed" vertical="center"/>
    </xf>
    <xf numFmtId="0" fontId="14" fillId="4" borderId="0" xfId="0" applyFont="1" applyFill="1" applyBorder="1" applyAlignment="1">
      <alignment horizontal="distributed" vertical="center"/>
    </xf>
    <xf numFmtId="0" fontId="14" fillId="4" borderId="18" xfId="0" applyFont="1" applyFill="1" applyBorder="1" applyAlignment="1">
      <alignment horizontal="distributed" vertical="center"/>
    </xf>
    <xf numFmtId="0" fontId="14" fillId="4" borderId="13" xfId="0" applyFont="1" applyFill="1" applyBorder="1" applyAlignment="1">
      <alignment horizontal="center" vertical="center" wrapText="1" shrinkToFit="1"/>
    </xf>
    <xf numFmtId="0" fontId="14" fillId="4" borderId="0" xfId="0" applyFont="1" applyFill="1" applyBorder="1" applyAlignment="1">
      <alignment horizontal="center" vertical="center" wrapText="1" shrinkToFit="1"/>
    </xf>
    <xf numFmtId="176" fontId="14" fillId="0" borderId="23" xfId="0" applyNumberFormat="1" applyFont="1" applyBorder="1" applyAlignment="1">
      <alignment horizontal="center" vertical="center"/>
    </xf>
    <xf numFmtId="176" fontId="14" fillId="0" borderId="11"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14" fillId="7" borderId="14" xfId="0" applyFont="1" applyFill="1" applyBorder="1" applyAlignment="1">
      <alignment horizontal="center" vertical="center"/>
    </xf>
    <xf numFmtId="0" fontId="14" fillId="7" borderId="11" xfId="0" applyFont="1" applyFill="1" applyBorder="1" applyAlignment="1">
      <alignment horizontal="center" vertical="center"/>
    </xf>
    <xf numFmtId="0" fontId="14" fillId="7" borderId="25" xfId="0" applyFont="1" applyFill="1" applyBorder="1" applyAlignment="1">
      <alignment horizontal="center" vertical="center"/>
    </xf>
    <xf numFmtId="177" fontId="14" fillId="0" borderId="23" xfId="0" applyNumberFormat="1" applyFont="1" applyBorder="1" applyAlignment="1">
      <alignment horizontal="center" vertical="center"/>
    </xf>
    <xf numFmtId="177" fontId="14" fillId="0" borderId="11" xfId="0" applyNumberFormat="1" applyFont="1" applyBorder="1" applyAlignment="1">
      <alignment horizontal="center" vertical="center"/>
    </xf>
    <xf numFmtId="177" fontId="14" fillId="0" borderId="25" xfId="0" applyNumberFormat="1" applyFont="1" applyBorder="1" applyAlignment="1">
      <alignment horizontal="center" vertical="center"/>
    </xf>
    <xf numFmtId="0" fontId="14" fillId="7" borderId="23" xfId="0" applyFont="1" applyFill="1" applyBorder="1" applyAlignment="1">
      <alignment horizontal="center" vertical="center"/>
    </xf>
    <xf numFmtId="0" fontId="16" fillId="0" borderId="0" xfId="0" applyFont="1" applyBorder="1" applyAlignment="1">
      <alignment horizontal="distributed" vertical="center"/>
    </xf>
    <xf numFmtId="0" fontId="14" fillId="7" borderId="14" xfId="0" applyFont="1" applyFill="1" applyBorder="1" applyAlignment="1">
      <alignment horizontal="center" vertical="center" textRotation="255" shrinkToFit="1"/>
    </xf>
    <xf numFmtId="0" fontId="14" fillId="7" borderId="15" xfId="0" applyFont="1" applyFill="1" applyBorder="1" applyAlignment="1">
      <alignment horizontal="center" vertical="center" textRotation="255" shrinkToFit="1"/>
    </xf>
    <xf numFmtId="0" fontId="14" fillId="7" borderId="17" xfId="0" applyFont="1" applyFill="1" applyBorder="1" applyAlignment="1">
      <alignment horizontal="center" vertical="center" textRotation="255" shrinkToFit="1"/>
    </xf>
    <xf numFmtId="0" fontId="14" fillId="7" borderId="18" xfId="0" applyFont="1" applyFill="1" applyBorder="1" applyAlignment="1">
      <alignment horizontal="center" vertical="center" textRotation="255" shrinkToFit="1"/>
    </xf>
    <xf numFmtId="0" fontId="14" fillId="7" borderId="16" xfId="0" applyFont="1" applyFill="1" applyBorder="1" applyAlignment="1">
      <alignment horizontal="center" vertical="center" textRotation="255" shrinkToFit="1"/>
    </xf>
    <xf numFmtId="0" fontId="14" fillId="7" borderId="19" xfId="0" applyFont="1" applyFill="1" applyBorder="1" applyAlignment="1">
      <alignment horizontal="center" vertical="center" textRotation="255" shrinkToFit="1"/>
    </xf>
    <xf numFmtId="0" fontId="14" fillId="0" borderId="28" xfId="0" applyFont="1" applyBorder="1" applyAlignment="1">
      <alignment horizontal="center" vertical="center"/>
    </xf>
    <xf numFmtId="0" fontId="14" fillId="0" borderId="30" xfId="0" applyFont="1" applyBorder="1" applyAlignment="1">
      <alignment horizontal="center" vertical="center"/>
    </xf>
    <xf numFmtId="176" fontId="14" fillId="0" borderId="14" xfId="0" applyNumberFormat="1" applyFont="1" applyBorder="1" applyAlignment="1">
      <alignment horizontal="center" vertical="center"/>
    </xf>
    <xf numFmtId="176" fontId="14" fillId="0" borderId="13" xfId="0" applyNumberFormat="1" applyFont="1" applyBorder="1" applyAlignment="1">
      <alignment horizontal="center" vertical="center"/>
    </xf>
    <xf numFmtId="176" fontId="14" fillId="0" borderId="15"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0" borderId="12" xfId="0" applyNumberFormat="1" applyFont="1" applyBorder="1" applyAlignment="1">
      <alignment horizontal="center" vertical="center"/>
    </xf>
    <xf numFmtId="176" fontId="14" fillId="0" borderId="19" xfId="0" applyNumberFormat="1" applyFont="1" applyBorder="1" applyAlignment="1">
      <alignment horizontal="center" vertical="center"/>
    </xf>
    <xf numFmtId="0" fontId="14" fillId="0" borderId="20" xfId="0" applyFont="1" applyFill="1" applyBorder="1" applyAlignment="1" quotePrefix="1">
      <alignment horizontal="center" vertical="center"/>
    </xf>
    <xf numFmtId="0" fontId="14" fillId="0" borderId="28"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85" xfId="0" applyFont="1" applyFill="1" applyBorder="1" applyAlignment="1">
      <alignment horizontal="center" vertical="center"/>
    </xf>
    <xf numFmtId="0" fontId="14" fillId="6" borderId="23" xfId="0" applyFont="1" applyFill="1" applyBorder="1" applyAlignment="1">
      <alignment horizontal="center" vertical="center"/>
    </xf>
    <xf numFmtId="0" fontId="14" fillId="6" borderId="25" xfId="0" applyFont="1" applyFill="1" applyBorder="1" applyAlignment="1">
      <alignment horizontal="center" vertical="center"/>
    </xf>
    <xf numFmtId="0" fontId="14" fillId="0" borderId="20" xfId="0" applyFont="1" applyBorder="1" applyAlignment="1">
      <alignment horizontal="center" vertical="center"/>
    </xf>
    <xf numFmtId="0" fontId="14" fillId="6" borderId="14"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12" xfId="0" applyFont="1" applyFill="1" applyBorder="1" applyAlignment="1">
      <alignment horizontal="center" vertical="center"/>
    </xf>
    <xf numFmtId="0" fontId="14" fillId="6" borderId="19" xfId="0" applyFont="1" applyFill="1" applyBorder="1" applyAlignment="1">
      <alignment horizontal="center" vertical="center"/>
    </xf>
    <xf numFmtId="178" fontId="14" fillId="0" borderId="23" xfId="0" applyNumberFormat="1" applyFont="1" applyBorder="1" applyAlignment="1">
      <alignment horizontal="center" vertical="center" shrinkToFit="1"/>
    </xf>
    <xf numFmtId="178" fontId="14" fillId="0" borderId="11" xfId="0" applyNumberFormat="1" applyFont="1" applyBorder="1" applyAlignment="1">
      <alignment horizontal="center" vertical="center" shrinkToFit="1"/>
    </xf>
    <xf numFmtId="178" fontId="14" fillId="0" borderId="25" xfId="0" applyNumberFormat="1" applyFont="1" applyBorder="1" applyAlignment="1">
      <alignment horizontal="center" vertical="center" shrinkToFit="1"/>
    </xf>
    <xf numFmtId="0" fontId="14" fillId="7" borderId="13" xfId="0" applyFont="1" applyFill="1" applyBorder="1" applyAlignment="1">
      <alignment horizontal="center" vertical="center" wrapText="1"/>
    </xf>
    <xf numFmtId="0" fontId="14" fillId="0" borderId="28" xfId="0" applyFont="1" applyFill="1" applyBorder="1" applyAlignment="1" quotePrefix="1">
      <alignment horizontal="center" vertical="center"/>
    </xf>
    <xf numFmtId="0" fontId="14" fillId="0" borderId="30" xfId="0" applyFont="1" applyFill="1" applyBorder="1" applyAlignment="1" quotePrefix="1">
      <alignment horizontal="center" vertical="center"/>
    </xf>
    <xf numFmtId="0" fontId="14" fillId="0" borderId="23" xfId="0" applyFont="1" applyBorder="1" applyAlignment="1">
      <alignment horizontal="left" vertical="center"/>
    </xf>
    <xf numFmtId="0" fontId="14" fillId="0" borderId="11" xfId="0" applyFont="1" applyBorder="1" applyAlignment="1">
      <alignment horizontal="left" vertical="center"/>
    </xf>
    <xf numFmtId="0" fontId="14" fillId="0" borderId="25" xfId="0" applyFont="1" applyBorder="1" applyAlignment="1">
      <alignment horizontal="left" vertical="center"/>
    </xf>
    <xf numFmtId="178" fontId="14" fillId="0" borderId="0" xfId="0" applyNumberFormat="1" applyFont="1" applyBorder="1" applyAlignment="1">
      <alignment horizontal="center" vertical="center"/>
    </xf>
    <xf numFmtId="0" fontId="0" fillId="0" borderId="11" xfId="0" applyBorder="1" applyAlignment="1">
      <alignment horizontal="distributed" vertical="center"/>
    </xf>
    <xf numFmtId="0" fontId="0" fillId="0" borderId="25" xfId="0" applyBorder="1" applyAlignment="1">
      <alignment horizontal="distributed" vertical="center"/>
    </xf>
    <xf numFmtId="0" fontId="14" fillId="0" borderId="163" xfId="0" applyFont="1" applyBorder="1" applyAlignment="1">
      <alignment horizontal="distributed" vertical="center"/>
    </xf>
    <xf numFmtId="0" fontId="0" fillId="0" borderId="18" xfId="0" applyBorder="1" applyAlignment="1">
      <alignment horizontal="center" vertical="distributed" textRotation="255"/>
    </xf>
    <xf numFmtId="0" fontId="0" fillId="0" borderId="17"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19" xfId="0" applyBorder="1" applyAlignment="1">
      <alignment horizontal="center" vertical="distributed" textRotation="255"/>
    </xf>
    <xf numFmtId="0" fontId="14" fillId="7" borderId="14" xfId="0" applyFont="1" applyFill="1" applyBorder="1" applyAlignment="1">
      <alignment horizontal="distributed" vertical="center"/>
    </xf>
    <xf numFmtId="0" fontId="14" fillId="7" borderId="13" xfId="0" applyFont="1" applyFill="1" applyBorder="1" applyAlignment="1">
      <alignment horizontal="distributed" vertical="center"/>
    </xf>
    <xf numFmtId="0" fontId="14" fillId="7" borderId="15" xfId="0" applyFont="1" applyFill="1" applyBorder="1" applyAlignment="1">
      <alignment horizontal="distributed" vertical="center"/>
    </xf>
    <xf numFmtId="0" fontId="14" fillId="7" borderId="16" xfId="0" applyFont="1" applyFill="1" applyBorder="1" applyAlignment="1">
      <alignment horizontal="distributed" vertical="center"/>
    </xf>
    <xf numFmtId="0" fontId="14" fillId="7" borderId="12" xfId="0" applyFont="1" applyFill="1" applyBorder="1" applyAlignment="1">
      <alignment horizontal="distributed" vertical="center"/>
    </xf>
    <xf numFmtId="0" fontId="14" fillId="7" borderId="19" xfId="0" applyFont="1" applyFill="1" applyBorder="1" applyAlignment="1">
      <alignment horizontal="distributed" vertical="center"/>
    </xf>
    <xf numFmtId="0" fontId="14" fillId="0" borderId="17" xfId="0" applyFont="1" applyBorder="1" applyAlignment="1">
      <alignment horizontal="distributed" vertical="center"/>
    </xf>
    <xf numFmtId="0" fontId="14" fillId="0" borderId="164" xfId="0" applyFont="1" applyBorder="1" applyAlignment="1">
      <alignment horizontal="distributed" vertical="center"/>
    </xf>
    <xf numFmtId="0" fontId="14" fillId="0" borderId="13" xfId="0" applyFont="1" applyBorder="1" applyAlignment="1">
      <alignment horizontal="distributed" vertical="center"/>
    </xf>
    <xf numFmtId="0" fontId="14" fillId="0" borderId="165" xfId="0" applyFont="1" applyBorder="1" applyAlignment="1">
      <alignment horizontal="distributed" vertical="center"/>
    </xf>
    <xf numFmtId="0" fontId="14" fillId="0" borderId="16" xfId="0" applyFont="1" applyBorder="1" applyAlignment="1">
      <alignment horizontal="left" vertical="center" shrinkToFit="1"/>
    </xf>
    <xf numFmtId="0" fontId="16" fillId="0" borderId="12" xfId="0" applyFont="1" applyBorder="1" applyAlignment="1">
      <alignment horizontal="left" vertical="center"/>
    </xf>
    <xf numFmtId="0" fontId="14" fillId="7" borderId="20" xfId="0" applyFont="1" applyFill="1" applyBorder="1" applyAlignment="1">
      <alignment horizontal="center" vertical="center" textRotation="255" shrinkToFit="1"/>
    </xf>
    <xf numFmtId="0" fontId="14" fillId="7" borderId="28" xfId="0" applyFont="1" applyFill="1" applyBorder="1" applyAlignment="1">
      <alignment horizontal="center" vertical="center" textRotation="255" shrinkToFit="1"/>
    </xf>
    <xf numFmtId="0" fontId="14" fillId="7" borderId="30" xfId="0" applyFont="1" applyFill="1" applyBorder="1" applyAlignment="1">
      <alignment horizontal="center" vertical="center" textRotation="255" shrinkToFit="1"/>
    </xf>
    <xf numFmtId="0" fontId="14" fillId="7" borderId="14" xfId="0" applyFont="1" applyFill="1" applyBorder="1" applyAlignment="1">
      <alignment horizontal="center" vertical="center" wrapText="1" shrinkToFit="1"/>
    </xf>
    <xf numFmtId="0" fontId="14" fillId="7" borderId="13" xfId="0" applyFont="1" applyFill="1" applyBorder="1" applyAlignment="1">
      <alignment horizontal="center" vertical="center" wrapText="1" shrinkToFit="1"/>
    </xf>
    <xf numFmtId="0" fontId="14" fillId="7" borderId="15" xfId="0" applyFont="1" applyFill="1" applyBorder="1" applyAlignment="1">
      <alignment horizontal="center" vertical="center" wrapText="1" shrinkToFit="1"/>
    </xf>
    <xf numFmtId="0" fontId="14" fillId="7" borderId="16" xfId="0" applyFont="1" applyFill="1" applyBorder="1" applyAlignment="1">
      <alignment horizontal="center" vertical="center" wrapText="1" shrinkToFit="1"/>
    </xf>
    <xf numFmtId="0" fontId="14" fillId="7" borderId="12" xfId="0" applyFont="1" applyFill="1" applyBorder="1" applyAlignment="1">
      <alignment horizontal="center" vertical="center" wrapText="1" shrinkToFit="1"/>
    </xf>
    <xf numFmtId="0" fontId="14" fillId="7" borderId="19" xfId="0" applyFont="1" applyFill="1" applyBorder="1" applyAlignment="1">
      <alignment horizontal="center" vertical="center" wrapText="1" shrinkToFit="1"/>
    </xf>
    <xf numFmtId="0" fontId="14" fillId="5" borderId="23" xfId="0" applyFont="1" applyFill="1" applyBorder="1" applyAlignment="1">
      <alignment horizontal="center" vertical="center"/>
    </xf>
    <xf numFmtId="0" fontId="14" fillId="5" borderId="11" xfId="0" applyFont="1" applyFill="1" applyBorder="1" applyAlignment="1">
      <alignment horizontal="center" vertical="center"/>
    </xf>
    <xf numFmtId="0" fontId="14" fillId="5" borderId="25" xfId="0" applyFont="1" applyFill="1" applyBorder="1" applyAlignment="1">
      <alignment horizontal="center" vertical="center"/>
    </xf>
    <xf numFmtId="0" fontId="55" fillId="0" borderId="0" xfId="0" applyFont="1" applyAlignment="1">
      <alignment horizontal="center" vertical="center"/>
    </xf>
    <xf numFmtId="0" fontId="14" fillId="7" borderId="14"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16"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19" xfId="0" applyFont="1" applyFill="1" applyBorder="1" applyAlignment="1">
      <alignment horizontal="center" vertical="center" wrapText="1"/>
    </xf>
    <xf numFmtId="0" fontId="14" fillId="7" borderId="23" xfId="0" applyFont="1" applyFill="1" applyBorder="1" applyAlignment="1">
      <alignment horizontal="distributed" vertical="center"/>
    </xf>
    <xf numFmtId="0" fontId="14" fillId="7" borderId="11" xfId="0" applyFont="1" applyFill="1" applyBorder="1" applyAlignment="1">
      <alignment horizontal="distributed" vertical="center"/>
    </xf>
    <xf numFmtId="0" fontId="14" fillId="7" borderId="25" xfId="0" applyFont="1" applyFill="1" applyBorder="1" applyAlignment="1">
      <alignment horizontal="distributed" vertical="center"/>
    </xf>
    <xf numFmtId="0" fontId="14" fillId="5" borderId="14" xfId="0" applyFont="1" applyFill="1" applyBorder="1" applyAlignment="1">
      <alignment horizontal="center" vertical="center"/>
    </xf>
    <xf numFmtId="0" fontId="14" fillId="5" borderId="13" xfId="0" applyFont="1" applyFill="1" applyBorder="1" applyAlignment="1">
      <alignment horizontal="center" vertical="center"/>
    </xf>
    <xf numFmtId="0" fontId="14" fillId="5" borderId="15" xfId="0" applyFont="1" applyFill="1" applyBorder="1" applyAlignment="1">
      <alignment horizontal="center" vertical="center"/>
    </xf>
    <xf numFmtId="0" fontId="14" fillId="5" borderId="16"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19"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8</xdr:row>
      <xdr:rowOff>133350</xdr:rowOff>
    </xdr:from>
    <xdr:to>
      <xdr:col>24</xdr:col>
      <xdr:colOff>9525</xdr:colOff>
      <xdr:row>13</xdr:row>
      <xdr:rowOff>9525</xdr:rowOff>
    </xdr:to>
    <xdr:sp>
      <xdr:nvSpPr>
        <xdr:cNvPr id="1" name="AutoShape 53"/>
        <xdr:cNvSpPr>
          <a:spLocks/>
        </xdr:cNvSpPr>
      </xdr:nvSpPr>
      <xdr:spPr>
        <a:xfrm>
          <a:off x="2409825" y="1524000"/>
          <a:ext cx="1714500"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適用示方書、道路規格、河川・交差条件、橋梁形式、活荷重、橋長、幅員、架設工法、使用材料の選定。
</a:t>
          </a:r>
        </a:p>
      </xdr:txBody>
    </xdr:sp>
    <xdr:clientData/>
  </xdr:twoCellAnchor>
  <xdr:twoCellAnchor>
    <xdr:from>
      <xdr:col>14</xdr:col>
      <xdr:colOff>19050</xdr:colOff>
      <xdr:row>20</xdr:row>
      <xdr:rowOff>57150</xdr:rowOff>
    </xdr:from>
    <xdr:to>
      <xdr:col>24</xdr:col>
      <xdr:colOff>66675</xdr:colOff>
      <xdr:row>24</xdr:row>
      <xdr:rowOff>19050</xdr:rowOff>
    </xdr:to>
    <xdr:sp>
      <xdr:nvSpPr>
        <xdr:cNvPr id="2" name="AutoShape 54"/>
        <xdr:cNvSpPr>
          <a:spLocks/>
        </xdr:cNvSpPr>
      </xdr:nvSpPr>
      <xdr:spPr>
        <a:xfrm>
          <a:off x="2419350" y="3505200"/>
          <a:ext cx="1762125" cy="6477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解析方法（荷重分配）、荷重強度、桁間隔,骨組みの構築、入力、主桁・横桁の断面力・反力算出</a:t>
          </a:r>
        </a:p>
      </xdr:txBody>
    </xdr:sp>
    <xdr:clientData/>
  </xdr:twoCellAnchor>
  <xdr:twoCellAnchor>
    <xdr:from>
      <xdr:col>14</xdr:col>
      <xdr:colOff>9525</xdr:colOff>
      <xdr:row>30</xdr:row>
      <xdr:rowOff>114300</xdr:rowOff>
    </xdr:from>
    <xdr:to>
      <xdr:col>24</xdr:col>
      <xdr:colOff>19050</xdr:colOff>
      <xdr:row>36</xdr:row>
      <xdr:rowOff>0</xdr:rowOff>
    </xdr:to>
    <xdr:sp>
      <xdr:nvSpPr>
        <xdr:cNvPr id="3" name="AutoShape 55"/>
        <xdr:cNvSpPr>
          <a:spLocks/>
        </xdr:cNvSpPr>
      </xdr:nvSpPr>
      <xdr:spPr>
        <a:xfrm>
          <a:off x="2409825" y="5276850"/>
          <a:ext cx="1724025" cy="9144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主桁の設計
</a:t>
          </a:r>
          <a:r>
            <a:rPr lang="en-US" cap="none" sz="800" b="0" i="0" u="none" baseline="0">
              <a:latin typeface="ＭＳ Ｐゴシック"/>
              <a:ea typeface="ＭＳ Ｐゴシック"/>
              <a:cs typeface="ＭＳ Ｐゴシック"/>
            </a:rPr>
            <a:t>曲げ応力度算出、合成応力度・曲げ破壊安全度の照査
設計荷重時・終局荷重時のせん断力照査、桁断面・ＰＣ鋼材量・曲げ・せん断に対する鉄筋の決定</a:t>
          </a:r>
        </a:p>
      </xdr:txBody>
    </xdr:sp>
    <xdr:clientData/>
  </xdr:twoCellAnchor>
  <xdr:twoCellAnchor>
    <xdr:from>
      <xdr:col>14</xdr:col>
      <xdr:colOff>19050</xdr:colOff>
      <xdr:row>37</xdr:row>
      <xdr:rowOff>85725</xdr:rowOff>
    </xdr:from>
    <xdr:to>
      <xdr:col>24</xdr:col>
      <xdr:colOff>9525</xdr:colOff>
      <xdr:row>41</xdr:row>
      <xdr:rowOff>19050</xdr:rowOff>
    </xdr:to>
    <xdr:sp>
      <xdr:nvSpPr>
        <xdr:cNvPr id="4" name="AutoShape 56"/>
        <xdr:cNvSpPr>
          <a:spLocks/>
        </xdr:cNvSpPr>
      </xdr:nvSpPr>
      <xdr:spPr>
        <a:xfrm>
          <a:off x="2419350" y="6448425"/>
          <a:ext cx="1704975" cy="6191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中間横桁の設計
</a:t>
          </a:r>
          <a:r>
            <a:rPr lang="en-US" cap="none" sz="800" b="0" i="0" u="none" baseline="0">
              <a:latin typeface="ＭＳ Ｐゴシック"/>
              <a:ea typeface="ＭＳ Ｐゴシック"/>
              <a:cs typeface="ＭＳ Ｐゴシック"/>
            </a:rPr>
            <a:t>断面力の集計、PC鋼材の配置、有効プレストレスの算出、曲げに関する検証、せん断に関する検証</a:t>
          </a:r>
        </a:p>
      </xdr:txBody>
    </xdr:sp>
    <xdr:clientData/>
  </xdr:twoCellAnchor>
  <xdr:twoCellAnchor>
    <xdr:from>
      <xdr:col>14</xdr:col>
      <xdr:colOff>19050</xdr:colOff>
      <xdr:row>42</xdr:row>
      <xdr:rowOff>104775</xdr:rowOff>
    </xdr:from>
    <xdr:to>
      <xdr:col>24</xdr:col>
      <xdr:colOff>9525</xdr:colOff>
      <xdr:row>46</xdr:row>
      <xdr:rowOff>47625</xdr:rowOff>
    </xdr:to>
    <xdr:sp>
      <xdr:nvSpPr>
        <xdr:cNvPr id="5" name="AutoShape 57"/>
        <xdr:cNvSpPr>
          <a:spLocks/>
        </xdr:cNvSpPr>
      </xdr:nvSpPr>
      <xdr:spPr>
        <a:xfrm>
          <a:off x="2419350" y="7324725"/>
          <a:ext cx="1704975" cy="6286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落橋防止構造・変位制限構造よりの外力による断面力集計、プレストレス算定、曲げ･せん断耐力照査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47</xdr:row>
      <xdr:rowOff>133350</xdr:rowOff>
    </xdr:from>
    <xdr:to>
      <xdr:col>24</xdr:col>
      <xdr:colOff>47625</xdr:colOff>
      <xdr:row>52</xdr:row>
      <xdr:rowOff>19050</xdr:rowOff>
    </xdr:to>
    <xdr:sp>
      <xdr:nvSpPr>
        <xdr:cNvPr id="6" name="AutoShape 58"/>
        <xdr:cNvSpPr>
          <a:spLocks/>
        </xdr:cNvSpPr>
      </xdr:nvSpPr>
      <xdr:spPr>
        <a:xfrm>
          <a:off x="2428875" y="8210550"/>
          <a:ext cx="1733550" cy="74295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反力の集計支承タイプ、形式、条件設定、支承寸法設定、鉛直支持力・変位追従・局部せん断ひずみの検証
アンカーバーの検証</a:t>
          </a:r>
        </a:p>
      </xdr:txBody>
    </xdr:sp>
    <xdr:clientData/>
  </xdr:twoCellAnchor>
  <xdr:twoCellAnchor>
    <xdr:from>
      <xdr:col>14</xdr:col>
      <xdr:colOff>28575</xdr:colOff>
      <xdr:row>14</xdr:row>
      <xdr:rowOff>95250</xdr:rowOff>
    </xdr:from>
    <xdr:to>
      <xdr:col>24</xdr:col>
      <xdr:colOff>0</xdr:colOff>
      <xdr:row>18</xdr:row>
      <xdr:rowOff>142875</xdr:rowOff>
    </xdr:to>
    <xdr:sp>
      <xdr:nvSpPr>
        <xdr:cNvPr id="7" name="AutoShape 59"/>
        <xdr:cNvSpPr>
          <a:spLocks/>
        </xdr:cNvSpPr>
      </xdr:nvSpPr>
      <xdr:spPr>
        <a:xfrm>
          <a:off x="2428875" y="2514600"/>
          <a:ext cx="1685925" cy="7334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荷重強度、横締めPC鋼材の配置、曲げモーメントの算定、合成応力度・コンクリート・鉄筋応力度・破壊安全度の検証
</a:t>
          </a:r>
        </a:p>
      </xdr:txBody>
    </xdr:sp>
    <xdr:clientData/>
  </xdr:twoCellAnchor>
  <xdr:twoCellAnchor>
    <xdr:from>
      <xdr:col>14</xdr:col>
      <xdr:colOff>28575</xdr:colOff>
      <xdr:row>53</xdr:row>
      <xdr:rowOff>104775</xdr:rowOff>
    </xdr:from>
    <xdr:to>
      <xdr:col>24</xdr:col>
      <xdr:colOff>0</xdr:colOff>
      <xdr:row>57</xdr:row>
      <xdr:rowOff>0</xdr:rowOff>
    </xdr:to>
    <xdr:sp>
      <xdr:nvSpPr>
        <xdr:cNvPr id="8" name="AutoShape 60"/>
        <xdr:cNvSpPr>
          <a:spLocks/>
        </xdr:cNvSpPr>
      </xdr:nvSpPr>
      <xdr:spPr>
        <a:xfrm>
          <a:off x="2428875" y="9210675"/>
          <a:ext cx="1685925" cy="581025"/>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変位制限構造、段落防止構造の耐力検証</a:t>
          </a:r>
        </a:p>
      </xdr:txBody>
    </xdr:sp>
    <xdr:clientData/>
  </xdr:twoCellAnchor>
  <xdr:twoCellAnchor>
    <xdr:from>
      <xdr:col>14</xdr:col>
      <xdr:colOff>19050</xdr:colOff>
      <xdr:row>25</xdr:row>
      <xdr:rowOff>104775</xdr:rowOff>
    </xdr:from>
    <xdr:to>
      <xdr:col>24</xdr:col>
      <xdr:colOff>57150</xdr:colOff>
      <xdr:row>29</xdr:row>
      <xdr:rowOff>28575</xdr:rowOff>
    </xdr:to>
    <xdr:sp>
      <xdr:nvSpPr>
        <xdr:cNvPr id="9" name="AutoShape 61"/>
        <xdr:cNvSpPr>
          <a:spLocks/>
        </xdr:cNvSpPr>
      </xdr:nvSpPr>
      <xdr:spPr>
        <a:xfrm>
          <a:off x="2419350" y="4410075"/>
          <a:ext cx="1752600" cy="609600"/>
        </a:xfrm>
        <a:prstGeom prst="flowChartProcess">
          <a:avLst/>
        </a:prstGeom>
        <a:solidFill>
          <a:srgbClr val="FFFFFF"/>
        </a:solidFill>
        <a:ln w="15875"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PC鋼材の配置、導入直後・有効プレストレスの計算、PC鋼材応力度算出</a:t>
          </a:r>
        </a:p>
      </xdr:txBody>
    </xdr:sp>
    <xdr:clientData/>
  </xdr:twoCellAnchor>
  <xdr:twoCellAnchor>
    <xdr:from>
      <xdr:col>29</xdr:col>
      <xdr:colOff>19050</xdr:colOff>
      <xdr:row>8</xdr:row>
      <xdr:rowOff>76200</xdr:rowOff>
    </xdr:from>
    <xdr:to>
      <xdr:col>39</xdr:col>
      <xdr:colOff>0</xdr:colOff>
      <xdr:row>12</xdr:row>
      <xdr:rowOff>133350</xdr:rowOff>
    </xdr:to>
    <xdr:sp>
      <xdr:nvSpPr>
        <xdr:cNvPr id="10" name="AutoShape 62"/>
        <xdr:cNvSpPr>
          <a:spLocks/>
        </xdr:cNvSpPr>
      </xdr:nvSpPr>
      <xdr:spPr>
        <a:xfrm>
          <a:off x="4991100" y="1466850"/>
          <a:ext cx="1800225"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支間長、桁間隔、桁高、PC鋼材・コンクリート・鉄筋の選定は適切か、許容応力度・設計震度の設定は適切か、架設・製作ヤード・運搬路の確保は十分か
</a:t>
          </a:r>
        </a:p>
      </xdr:txBody>
    </xdr:sp>
    <xdr:clientData/>
  </xdr:twoCellAnchor>
  <xdr:twoCellAnchor>
    <xdr:from>
      <xdr:col>29</xdr:col>
      <xdr:colOff>0</xdr:colOff>
      <xdr:row>14</xdr:row>
      <xdr:rowOff>19050</xdr:rowOff>
    </xdr:from>
    <xdr:to>
      <xdr:col>39</xdr:col>
      <xdr:colOff>9525</xdr:colOff>
      <xdr:row>18</xdr:row>
      <xdr:rowOff>66675</xdr:rowOff>
    </xdr:to>
    <xdr:sp>
      <xdr:nvSpPr>
        <xdr:cNvPr id="11" name="AutoShape 63"/>
        <xdr:cNvSpPr>
          <a:spLocks/>
        </xdr:cNvSpPr>
      </xdr:nvSpPr>
      <xdr:spPr>
        <a:xfrm>
          <a:off x="4972050" y="2438400"/>
          <a:ext cx="1828800" cy="7334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床版支間長の取り方は適切か、断面力・応力度の算出は正確か
横締めPC鋼材・鉄筋間隔は適正か、端部張り出し床版の検証、設計図との整合</a:t>
          </a:r>
        </a:p>
      </xdr:txBody>
    </xdr:sp>
    <xdr:clientData/>
  </xdr:twoCellAnchor>
  <xdr:twoCellAnchor>
    <xdr:from>
      <xdr:col>29</xdr:col>
      <xdr:colOff>19050</xdr:colOff>
      <xdr:row>19</xdr:row>
      <xdr:rowOff>133350</xdr:rowOff>
    </xdr:from>
    <xdr:to>
      <xdr:col>39</xdr:col>
      <xdr:colOff>0</xdr:colOff>
      <xdr:row>23</xdr:row>
      <xdr:rowOff>142875</xdr:rowOff>
    </xdr:to>
    <xdr:sp>
      <xdr:nvSpPr>
        <xdr:cNvPr id="12" name="AutoShape 64"/>
        <xdr:cNvSpPr>
          <a:spLocks/>
        </xdr:cNvSpPr>
      </xdr:nvSpPr>
      <xdr:spPr>
        <a:xfrm>
          <a:off x="4991100" y="3409950"/>
          <a:ext cx="1800225" cy="6953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支間長に応じた桁（桁番号）を使用しているか、解析方法、骨組み・部材寸法・荷重強度・載荷位置は適正か、
入・出力は適正か。</a:t>
          </a:r>
        </a:p>
      </xdr:txBody>
    </xdr:sp>
    <xdr:clientData/>
  </xdr:twoCellAnchor>
  <xdr:twoCellAnchor>
    <xdr:from>
      <xdr:col>29</xdr:col>
      <xdr:colOff>9525</xdr:colOff>
      <xdr:row>25</xdr:row>
      <xdr:rowOff>76200</xdr:rowOff>
    </xdr:from>
    <xdr:to>
      <xdr:col>39</xdr:col>
      <xdr:colOff>9525</xdr:colOff>
      <xdr:row>29</xdr:row>
      <xdr:rowOff>161925</xdr:rowOff>
    </xdr:to>
    <xdr:sp>
      <xdr:nvSpPr>
        <xdr:cNvPr id="13" name="AutoShape 65"/>
        <xdr:cNvSpPr>
          <a:spLocks/>
        </xdr:cNvSpPr>
      </xdr:nvSpPr>
      <xdr:spPr>
        <a:xfrm>
          <a:off x="4981575" y="4381500"/>
          <a:ext cx="1819275" cy="77152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使用ＰＣ鋼材は適切か、径間中央の配置間隔・かぶりは適正か
PC鋼材応力度は適正か
設計図に反映されているか、</a:t>
          </a:r>
        </a:p>
      </xdr:txBody>
    </xdr:sp>
    <xdr:clientData/>
  </xdr:twoCellAnchor>
  <xdr:twoCellAnchor>
    <xdr:from>
      <xdr:col>28</xdr:col>
      <xdr:colOff>161925</xdr:colOff>
      <xdr:row>31</xdr:row>
      <xdr:rowOff>85725</xdr:rowOff>
    </xdr:from>
    <xdr:to>
      <xdr:col>38</xdr:col>
      <xdr:colOff>228600</xdr:colOff>
      <xdr:row>36</xdr:row>
      <xdr:rowOff>28575</xdr:rowOff>
    </xdr:to>
    <xdr:sp>
      <xdr:nvSpPr>
        <xdr:cNvPr id="14" name="AutoShape 66"/>
        <xdr:cNvSpPr>
          <a:spLocks/>
        </xdr:cNvSpPr>
      </xdr:nvSpPr>
      <xdr:spPr>
        <a:xfrm>
          <a:off x="4962525" y="5419725"/>
          <a:ext cx="1800225" cy="80010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設計荷重時・終局荷重時の応力度・安全度は適正か
部材寸法・PC個材配置・鉄筋径と配置ピッチは適正か
設計図に反映されているか
</a:t>
          </a:r>
        </a:p>
      </xdr:txBody>
    </xdr:sp>
    <xdr:clientData/>
  </xdr:twoCellAnchor>
  <xdr:twoCellAnchor>
    <xdr:from>
      <xdr:col>29</xdr:col>
      <xdr:colOff>9525</xdr:colOff>
      <xdr:row>42</xdr:row>
      <xdr:rowOff>114300</xdr:rowOff>
    </xdr:from>
    <xdr:to>
      <xdr:col>39</xdr:col>
      <xdr:colOff>9525</xdr:colOff>
      <xdr:row>45</xdr:row>
      <xdr:rowOff>161925</xdr:rowOff>
    </xdr:to>
    <xdr:sp>
      <xdr:nvSpPr>
        <xdr:cNvPr id="15" name="AutoShape 68"/>
        <xdr:cNvSpPr>
          <a:spLocks/>
        </xdr:cNvSpPr>
      </xdr:nvSpPr>
      <xdr:spPr>
        <a:xfrm>
          <a:off x="4981575" y="7334250"/>
          <a:ext cx="1819275" cy="561975"/>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29</xdr:col>
      <xdr:colOff>19050</xdr:colOff>
      <xdr:row>47</xdr:row>
      <xdr:rowOff>104775</xdr:rowOff>
    </xdr:from>
    <xdr:to>
      <xdr:col>39</xdr:col>
      <xdr:colOff>47625</xdr:colOff>
      <xdr:row>51</xdr:row>
      <xdr:rowOff>161925</xdr:rowOff>
    </xdr:to>
    <xdr:sp>
      <xdr:nvSpPr>
        <xdr:cNvPr id="16" name="AutoShape 69"/>
        <xdr:cNvSpPr>
          <a:spLocks/>
        </xdr:cNvSpPr>
      </xdr:nvSpPr>
      <xdr:spPr>
        <a:xfrm>
          <a:off x="4991100" y="8181975"/>
          <a:ext cx="1847850" cy="7429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支承の選定(道路橋示方書・同解説Ⅴ　P245)・設計用数値は適切か、
各部位の照査結果は適正か
アンカーボルトの埋め込み長は適正か
設計図との整合は取れているか。</a:t>
          </a:r>
        </a:p>
      </xdr:txBody>
    </xdr:sp>
    <xdr:clientData/>
  </xdr:twoCellAnchor>
  <xdr:twoCellAnchor>
    <xdr:from>
      <xdr:col>29</xdr:col>
      <xdr:colOff>9525</xdr:colOff>
      <xdr:row>53</xdr:row>
      <xdr:rowOff>57150</xdr:rowOff>
    </xdr:from>
    <xdr:to>
      <xdr:col>39</xdr:col>
      <xdr:colOff>0</xdr:colOff>
      <xdr:row>57</xdr:row>
      <xdr:rowOff>76200</xdr:rowOff>
    </xdr:to>
    <xdr:sp>
      <xdr:nvSpPr>
        <xdr:cNvPr id="17" name="AutoShape 70"/>
        <xdr:cNvSpPr>
          <a:spLocks/>
        </xdr:cNvSpPr>
      </xdr:nvSpPr>
      <xdr:spPr>
        <a:xfrm>
          <a:off x="4981575" y="9163050"/>
          <a:ext cx="18097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道路橋示方書・同解説Ⅴ(P262)
によるシステムの構成か、設計用数値・計算手順・設置位置･本数・計算結果は適正か
設計図との整合は取れているか。</a:t>
          </a:r>
        </a:p>
      </xdr:txBody>
    </xdr:sp>
    <xdr:clientData/>
  </xdr:twoCellAnchor>
  <xdr:twoCellAnchor>
    <xdr:from>
      <xdr:col>0</xdr:col>
      <xdr:colOff>38100</xdr:colOff>
      <xdr:row>28</xdr:row>
      <xdr:rowOff>104775</xdr:rowOff>
    </xdr:from>
    <xdr:to>
      <xdr:col>12</xdr:col>
      <xdr:colOff>123825</xdr:colOff>
      <xdr:row>36</xdr:row>
      <xdr:rowOff>104775</xdr:rowOff>
    </xdr:to>
    <xdr:sp>
      <xdr:nvSpPr>
        <xdr:cNvPr id="18" name="AutoShape 71"/>
        <xdr:cNvSpPr>
          <a:spLocks/>
        </xdr:cNvSpPr>
      </xdr:nvSpPr>
      <xdr:spPr>
        <a:xfrm>
          <a:off x="38100" y="4924425"/>
          <a:ext cx="2143125" cy="1371600"/>
        </a:xfrm>
        <a:prstGeom prst="flowChartDecision">
          <a:avLst/>
        </a:prstGeom>
        <a:solidFill>
          <a:srgbClr val="FFFFFF"/>
        </a:solidFill>
        <a:ln w="1587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161925</xdr:rowOff>
    </xdr:from>
    <xdr:to>
      <xdr:col>19</xdr:col>
      <xdr:colOff>152400</xdr:colOff>
      <xdr:row>59</xdr:row>
      <xdr:rowOff>76200</xdr:rowOff>
    </xdr:to>
    <xdr:sp>
      <xdr:nvSpPr>
        <xdr:cNvPr id="19" name="AutoShape 72"/>
        <xdr:cNvSpPr>
          <a:spLocks/>
        </xdr:cNvSpPr>
      </xdr:nvSpPr>
      <xdr:spPr>
        <a:xfrm>
          <a:off x="3133725" y="9953625"/>
          <a:ext cx="276225" cy="257175"/>
        </a:xfrm>
        <a:prstGeom prst="flowChartConnector">
          <a:avLst/>
        </a:prstGeom>
        <a:solidFill>
          <a:srgbClr val="CCFFFF"/>
        </a:solidFill>
        <a:ln w="1587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6</xdr:row>
      <xdr:rowOff>47625</xdr:rowOff>
    </xdr:from>
    <xdr:to>
      <xdr:col>19</xdr:col>
      <xdr:colOff>152400</xdr:colOff>
      <xdr:row>7</xdr:row>
      <xdr:rowOff>152400</xdr:rowOff>
    </xdr:to>
    <xdr:sp>
      <xdr:nvSpPr>
        <xdr:cNvPr id="20" name="AutoShape 73"/>
        <xdr:cNvSpPr>
          <a:spLocks/>
        </xdr:cNvSpPr>
      </xdr:nvSpPr>
      <xdr:spPr>
        <a:xfrm>
          <a:off x="3133725" y="1095375"/>
          <a:ext cx="276225" cy="276225"/>
        </a:xfrm>
        <a:prstGeom prst="flowChartConnector">
          <a:avLst/>
        </a:prstGeom>
        <a:solidFill>
          <a:srgbClr val="CCFFFF"/>
        </a:solidFill>
        <a:ln w="1587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76200</xdr:colOff>
      <xdr:row>22</xdr:row>
      <xdr:rowOff>76200</xdr:rowOff>
    </xdr:from>
    <xdr:to>
      <xdr:col>14</xdr:col>
      <xdr:colOff>9525</xdr:colOff>
      <xdr:row>22</xdr:row>
      <xdr:rowOff>76200</xdr:rowOff>
    </xdr:to>
    <xdr:sp>
      <xdr:nvSpPr>
        <xdr:cNvPr id="21" name="Line 74"/>
        <xdr:cNvSpPr>
          <a:spLocks/>
        </xdr:cNvSpPr>
      </xdr:nvSpPr>
      <xdr:spPr>
        <a:xfrm>
          <a:off x="1104900" y="386715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27</xdr:row>
      <xdr:rowOff>0</xdr:rowOff>
    </xdr:from>
    <xdr:to>
      <xdr:col>14</xdr:col>
      <xdr:colOff>9525</xdr:colOff>
      <xdr:row>27</xdr:row>
      <xdr:rowOff>0</xdr:rowOff>
    </xdr:to>
    <xdr:sp>
      <xdr:nvSpPr>
        <xdr:cNvPr id="22" name="Line 75"/>
        <xdr:cNvSpPr>
          <a:spLocks/>
        </xdr:cNvSpPr>
      </xdr:nvSpPr>
      <xdr:spPr>
        <a:xfrm>
          <a:off x="1114425" y="4648200"/>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38</xdr:row>
      <xdr:rowOff>57150</xdr:rowOff>
    </xdr:from>
    <xdr:to>
      <xdr:col>14</xdr:col>
      <xdr:colOff>19050</xdr:colOff>
      <xdr:row>38</xdr:row>
      <xdr:rowOff>57150</xdr:rowOff>
    </xdr:to>
    <xdr:sp>
      <xdr:nvSpPr>
        <xdr:cNvPr id="23" name="Line 76"/>
        <xdr:cNvSpPr>
          <a:spLocks/>
        </xdr:cNvSpPr>
      </xdr:nvSpPr>
      <xdr:spPr>
        <a:xfrm>
          <a:off x="1104900" y="6591300"/>
          <a:ext cx="1314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34</xdr:row>
      <xdr:rowOff>85725</xdr:rowOff>
    </xdr:from>
    <xdr:to>
      <xdr:col>25</xdr:col>
      <xdr:colOff>0</xdr:colOff>
      <xdr:row>34</xdr:row>
      <xdr:rowOff>85725</xdr:rowOff>
    </xdr:to>
    <xdr:sp>
      <xdr:nvSpPr>
        <xdr:cNvPr id="24" name="Line 78"/>
        <xdr:cNvSpPr>
          <a:spLocks/>
        </xdr:cNvSpPr>
      </xdr:nvSpPr>
      <xdr:spPr>
        <a:xfrm flipH="1">
          <a:off x="4114800" y="5934075"/>
          <a:ext cx="1714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32</xdr:row>
      <xdr:rowOff>123825</xdr:rowOff>
    </xdr:from>
    <xdr:to>
      <xdr:col>14</xdr:col>
      <xdr:colOff>19050</xdr:colOff>
      <xdr:row>32</xdr:row>
      <xdr:rowOff>123825</xdr:rowOff>
    </xdr:to>
    <xdr:sp>
      <xdr:nvSpPr>
        <xdr:cNvPr id="25" name="Line 79"/>
        <xdr:cNvSpPr>
          <a:spLocks/>
        </xdr:cNvSpPr>
      </xdr:nvSpPr>
      <xdr:spPr>
        <a:xfrm flipH="1">
          <a:off x="2162175" y="562927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33</xdr:row>
      <xdr:rowOff>19050</xdr:rowOff>
    </xdr:from>
    <xdr:to>
      <xdr:col>29</xdr:col>
      <xdr:colOff>19050</xdr:colOff>
      <xdr:row>34</xdr:row>
      <xdr:rowOff>47625</xdr:rowOff>
    </xdr:to>
    <xdr:sp>
      <xdr:nvSpPr>
        <xdr:cNvPr id="26" name="AutoShape 80"/>
        <xdr:cNvSpPr>
          <a:spLocks/>
        </xdr:cNvSpPr>
      </xdr:nvSpPr>
      <xdr:spPr>
        <a:xfrm>
          <a:off x="4638675" y="56959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37</xdr:row>
      <xdr:rowOff>104775</xdr:rowOff>
    </xdr:from>
    <xdr:to>
      <xdr:col>38</xdr:col>
      <xdr:colOff>238125</xdr:colOff>
      <xdr:row>41</xdr:row>
      <xdr:rowOff>9525</xdr:rowOff>
    </xdr:to>
    <xdr:sp>
      <xdr:nvSpPr>
        <xdr:cNvPr id="27" name="Rectangle 82"/>
        <xdr:cNvSpPr>
          <a:spLocks/>
        </xdr:cNvSpPr>
      </xdr:nvSpPr>
      <xdr:spPr>
        <a:xfrm>
          <a:off x="4981575" y="6467475"/>
          <a:ext cx="1790700" cy="5905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ＭＳ Ｐゴシック"/>
              <a:ea typeface="ＭＳ Ｐゴシック"/>
              <a:cs typeface="ＭＳ Ｐゴシック"/>
            </a:rPr>
            <a:t>部材寸法・使用PC鋼材は適切か
設計荷重時・終局荷重時の応力度・安全度は適正か
設計図との整合</a:t>
          </a:r>
        </a:p>
      </xdr:txBody>
    </xdr:sp>
    <xdr:clientData/>
  </xdr:twoCellAnchor>
  <xdr:twoCellAnchor>
    <xdr:from>
      <xdr:col>27</xdr:col>
      <xdr:colOff>0</xdr:colOff>
      <xdr:row>10</xdr:row>
      <xdr:rowOff>19050</xdr:rowOff>
    </xdr:from>
    <xdr:to>
      <xdr:col>29</xdr:col>
      <xdr:colOff>9525</xdr:colOff>
      <xdr:row>11</xdr:row>
      <xdr:rowOff>47625</xdr:rowOff>
    </xdr:to>
    <xdr:sp>
      <xdr:nvSpPr>
        <xdr:cNvPr id="28" name="AutoShape 83"/>
        <xdr:cNvSpPr>
          <a:spLocks/>
        </xdr:cNvSpPr>
      </xdr:nvSpPr>
      <xdr:spPr>
        <a:xfrm>
          <a:off x="4629150" y="17526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16</xdr:row>
      <xdr:rowOff>9525</xdr:rowOff>
    </xdr:from>
    <xdr:to>
      <xdr:col>28</xdr:col>
      <xdr:colOff>161925</xdr:colOff>
      <xdr:row>17</xdr:row>
      <xdr:rowOff>38100</xdr:rowOff>
    </xdr:to>
    <xdr:sp>
      <xdr:nvSpPr>
        <xdr:cNvPr id="29" name="AutoShape 84"/>
        <xdr:cNvSpPr>
          <a:spLocks/>
        </xdr:cNvSpPr>
      </xdr:nvSpPr>
      <xdr:spPr>
        <a:xfrm>
          <a:off x="4610100" y="277177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114300</xdr:rowOff>
    </xdr:from>
    <xdr:to>
      <xdr:col>29</xdr:col>
      <xdr:colOff>9525</xdr:colOff>
      <xdr:row>27</xdr:row>
      <xdr:rowOff>142875</xdr:rowOff>
    </xdr:to>
    <xdr:sp>
      <xdr:nvSpPr>
        <xdr:cNvPr id="30" name="AutoShape 85"/>
        <xdr:cNvSpPr>
          <a:spLocks/>
        </xdr:cNvSpPr>
      </xdr:nvSpPr>
      <xdr:spPr>
        <a:xfrm>
          <a:off x="4629150" y="45910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43</xdr:row>
      <xdr:rowOff>57150</xdr:rowOff>
    </xdr:from>
    <xdr:to>
      <xdr:col>29</xdr:col>
      <xdr:colOff>0</xdr:colOff>
      <xdr:row>44</xdr:row>
      <xdr:rowOff>85725</xdr:rowOff>
    </xdr:to>
    <xdr:sp>
      <xdr:nvSpPr>
        <xdr:cNvPr id="31" name="AutoShape 86"/>
        <xdr:cNvSpPr>
          <a:spLocks/>
        </xdr:cNvSpPr>
      </xdr:nvSpPr>
      <xdr:spPr>
        <a:xfrm>
          <a:off x="4619625" y="744855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21</xdr:row>
      <xdr:rowOff>47625</xdr:rowOff>
    </xdr:from>
    <xdr:to>
      <xdr:col>29</xdr:col>
      <xdr:colOff>19050</xdr:colOff>
      <xdr:row>22</xdr:row>
      <xdr:rowOff>76200</xdr:rowOff>
    </xdr:to>
    <xdr:sp>
      <xdr:nvSpPr>
        <xdr:cNvPr id="32" name="AutoShape 87"/>
        <xdr:cNvSpPr>
          <a:spLocks/>
        </xdr:cNvSpPr>
      </xdr:nvSpPr>
      <xdr:spPr>
        <a:xfrm>
          <a:off x="4638675" y="36671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27</xdr:row>
      <xdr:rowOff>152400</xdr:rowOff>
    </xdr:from>
    <xdr:to>
      <xdr:col>14</xdr:col>
      <xdr:colOff>19050</xdr:colOff>
      <xdr:row>27</xdr:row>
      <xdr:rowOff>152400</xdr:rowOff>
    </xdr:to>
    <xdr:sp>
      <xdr:nvSpPr>
        <xdr:cNvPr id="33" name="Line 88"/>
        <xdr:cNvSpPr>
          <a:spLocks/>
        </xdr:cNvSpPr>
      </xdr:nvSpPr>
      <xdr:spPr>
        <a:xfrm>
          <a:off x="2276475" y="4800600"/>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27</xdr:row>
      <xdr:rowOff>142875</xdr:rowOff>
    </xdr:from>
    <xdr:to>
      <xdr:col>13</xdr:col>
      <xdr:colOff>57150</xdr:colOff>
      <xdr:row>32</xdr:row>
      <xdr:rowOff>104775</xdr:rowOff>
    </xdr:to>
    <xdr:sp>
      <xdr:nvSpPr>
        <xdr:cNvPr id="34" name="Line 89"/>
        <xdr:cNvSpPr>
          <a:spLocks/>
        </xdr:cNvSpPr>
      </xdr:nvSpPr>
      <xdr:spPr>
        <a:xfrm>
          <a:off x="2286000" y="4791075"/>
          <a:ext cx="0" cy="8191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22</xdr:row>
      <xdr:rowOff>57150</xdr:rowOff>
    </xdr:from>
    <xdr:to>
      <xdr:col>6</xdr:col>
      <xdr:colOff>85725</xdr:colOff>
      <xdr:row>28</xdr:row>
      <xdr:rowOff>114300</xdr:rowOff>
    </xdr:to>
    <xdr:sp>
      <xdr:nvSpPr>
        <xdr:cNvPr id="35" name="Line 90"/>
        <xdr:cNvSpPr>
          <a:spLocks/>
        </xdr:cNvSpPr>
      </xdr:nvSpPr>
      <xdr:spPr>
        <a:xfrm>
          <a:off x="1114425" y="3848100"/>
          <a:ext cx="0" cy="1085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36</xdr:row>
      <xdr:rowOff>123825</xdr:rowOff>
    </xdr:from>
    <xdr:to>
      <xdr:col>6</xdr:col>
      <xdr:colOff>85725</xdr:colOff>
      <xdr:row>38</xdr:row>
      <xdr:rowOff>57150</xdr:rowOff>
    </xdr:to>
    <xdr:sp>
      <xdr:nvSpPr>
        <xdr:cNvPr id="36" name="Line 91"/>
        <xdr:cNvSpPr>
          <a:spLocks/>
        </xdr:cNvSpPr>
      </xdr:nvSpPr>
      <xdr:spPr>
        <a:xfrm>
          <a:off x="1114425" y="6315075"/>
          <a:ext cx="0" cy="2762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54</xdr:row>
      <xdr:rowOff>57150</xdr:rowOff>
    </xdr:from>
    <xdr:to>
      <xdr:col>29</xdr:col>
      <xdr:colOff>19050</xdr:colOff>
      <xdr:row>55</xdr:row>
      <xdr:rowOff>85725</xdr:rowOff>
    </xdr:to>
    <xdr:sp>
      <xdr:nvSpPr>
        <xdr:cNvPr id="37" name="AutoShape 92"/>
        <xdr:cNvSpPr>
          <a:spLocks/>
        </xdr:cNvSpPr>
      </xdr:nvSpPr>
      <xdr:spPr>
        <a:xfrm>
          <a:off x="4638675" y="93345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48</xdr:row>
      <xdr:rowOff>142875</xdr:rowOff>
    </xdr:from>
    <xdr:to>
      <xdr:col>29</xdr:col>
      <xdr:colOff>9525</xdr:colOff>
      <xdr:row>50</xdr:row>
      <xdr:rowOff>0</xdr:rowOff>
    </xdr:to>
    <xdr:sp>
      <xdr:nvSpPr>
        <xdr:cNvPr id="38" name="AutoShape 93"/>
        <xdr:cNvSpPr>
          <a:spLocks/>
        </xdr:cNvSpPr>
      </xdr:nvSpPr>
      <xdr:spPr>
        <a:xfrm>
          <a:off x="4629150" y="8391525"/>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95250</xdr:rowOff>
    </xdr:from>
    <xdr:to>
      <xdr:col>29</xdr:col>
      <xdr:colOff>9525</xdr:colOff>
      <xdr:row>39</xdr:row>
      <xdr:rowOff>123825</xdr:rowOff>
    </xdr:to>
    <xdr:sp>
      <xdr:nvSpPr>
        <xdr:cNvPr id="39" name="AutoShape 95"/>
        <xdr:cNvSpPr>
          <a:spLocks/>
        </xdr:cNvSpPr>
      </xdr:nvSpPr>
      <xdr:spPr>
        <a:xfrm>
          <a:off x="4629150" y="6629400"/>
          <a:ext cx="3524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50</xdr:row>
      <xdr:rowOff>28575</xdr:rowOff>
    </xdr:from>
    <xdr:to>
      <xdr:col>9</xdr:col>
      <xdr:colOff>161925</xdr:colOff>
      <xdr:row>53</xdr:row>
      <xdr:rowOff>76200</xdr:rowOff>
    </xdr:to>
    <xdr:sp>
      <xdr:nvSpPr>
        <xdr:cNvPr id="40" name="Rectangle 96"/>
        <xdr:cNvSpPr>
          <a:spLocks/>
        </xdr:cNvSpPr>
      </xdr:nvSpPr>
      <xdr:spPr>
        <a:xfrm>
          <a:off x="857250" y="8620125"/>
          <a:ext cx="847725" cy="56197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動的解析</a:t>
          </a:r>
        </a:p>
      </xdr:txBody>
    </xdr:sp>
    <xdr:clientData/>
  </xdr:twoCellAnchor>
  <xdr:twoCellAnchor>
    <xdr:from>
      <xdr:col>9</xdr:col>
      <xdr:colOff>152400</xdr:colOff>
      <xdr:row>51</xdr:row>
      <xdr:rowOff>0</xdr:rowOff>
    </xdr:from>
    <xdr:to>
      <xdr:col>14</xdr:col>
      <xdr:colOff>28575</xdr:colOff>
      <xdr:row>51</xdr:row>
      <xdr:rowOff>0</xdr:rowOff>
    </xdr:to>
    <xdr:sp>
      <xdr:nvSpPr>
        <xdr:cNvPr id="41" name="Line 97"/>
        <xdr:cNvSpPr>
          <a:spLocks/>
        </xdr:cNvSpPr>
      </xdr:nvSpPr>
      <xdr:spPr>
        <a:xfrm>
          <a:off x="1695450" y="8763000"/>
          <a:ext cx="733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55</xdr:row>
      <xdr:rowOff>0</xdr:rowOff>
    </xdr:from>
    <xdr:to>
      <xdr:col>14</xdr:col>
      <xdr:colOff>19050</xdr:colOff>
      <xdr:row>55</xdr:row>
      <xdr:rowOff>0</xdr:rowOff>
    </xdr:to>
    <xdr:sp>
      <xdr:nvSpPr>
        <xdr:cNvPr id="42" name="Line 98"/>
        <xdr:cNvSpPr>
          <a:spLocks/>
        </xdr:cNvSpPr>
      </xdr:nvSpPr>
      <xdr:spPr>
        <a:xfrm>
          <a:off x="1304925" y="9448800"/>
          <a:ext cx="11144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53</xdr:row>
      <xdr:rowOff>66675</xdr:rowOff>
    </xdr:from>
    <xdr:to>
      <xdr:col>7</xdr:col>
      <xdr:colOff>95250</xdr:colOff>
      <xdr:row>55</xdr:row>
      <xdr:rowOff>0</xdr:rowOff>
    </xdr:to>
    <xdr:sp>
      <xdr:nvSpPr>
        <xdr:cNvPr id="43" name="Line 99"/>
        <xdr:cNvSpPr>
          <a:spLocks/>
        </xdr:cNvSpPr>
      </xdr:nvSpPr>
      <xdr:spPr>
        <a:xfrm>
          <a:off x="1295400" y="9172575"/>
          <a:ext cx="0" cy="27622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21</xdr:row>
      <xdr:rowOff>0</xdr:rowOff>
    </xdr:from>
    <xdr:to>
      <xdr:col>25</xdr:col>
      <xdr:colOff>0</xdr:colOff>
      <xdr:row>36</xdr:row>
      <xdr:rowOff>133350</xdr:rowOff>
    </xdr:to>
    <xdr:sp>
      <xdr:nvSpPr>
        <xdr:cNvPr id="44" name="Line 100"/>
        <xdr:cNvSpPr>
          <a:spLocks/>
        </xdr:cNvSpPr>
      </xdr:nvSpPr>
      <xdr:spPr>
        <a:xfrm>
          <a:off x="4286250" y="3619500"/>
          <a:ext cx="0" cy="27051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133350</xdr:rowOff>
    </xdr:from>
    <xdr:to>
      <xdr:col>25</xdr:col>
      <xdr:colOff>0</xdr:colOff>
      <xdr:row>50</xdr:row>
      <xdr:rowOff>85725</xdr:rowOff>
    </xdr:to>
    <xdr:sp>
      <xdr:nvSpPr>
        <xdr:cNvPr id="45" name="Line 101"/>
        <xdr:cNvSpPr>
          <a:spLocks/>
        </xdr:cNvSpPr>
      </xdr:nvSpPr>
      <xdr:spPr>
        <a:xfrm>
          <a:off x="4286250" y="6324600"/>
          <a:ext cx="0" cy="23526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39</xdr:row>
      <xdr:rowOff>104775</xdr:rowOff>
    </xdr:from>
    <xdr:to>
      <xdr:col>25</xdr:col>
      <xdr:colOff>19050</xdr:colOff>
      <xdr:row>39</xdr:row>
      <xdr:rowOff>104775</xdr:rowOff>
    </xdr:to>
    <xdr:sp>
      <xdr:nvSpPr>
        <xdr:cNvPr id="46" name="Line 102"/>
        <xdr:cNvSpPr>
          <a:spLocks/>
        </xdr:cNvSpPr>
      </xdr:nvSpPr>
      <xdr:spPr>
        <a:xfrm>
          <a:off x="4143375" y="6810375"/>
          <a:ext cx="161925" cy="0"/>
        </a:xfrm>
        <a:prstGeom prst="line">
          <a:avLst/>
        </a:prstGeom>
        <a:noFill/>
        <a:ln w="19050" cmpd="sng">
          <a:solidFill>
            <a:srgbClr val="000000"/>
          </a:solidFill>
          <a:prstDash val="dash"/>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44</xdr:row>
      <xdr:rowOff>85725</xdr:rowOff>
    </xdr:from>
    <xdr:to>
      <xdr:col>25</xdr:col>
      <xdr:colOff>9525</xdr:colOff>
      <xdr:row>44</xdr:row>
      <xdr:rowOff>85725</xdr:rowOff>
    </xdr:to>
    <xdr:sp>
      <xdr:nvSpPr>
        <xdr:cNvPr id="47" name="Line 103"/>
        <xdr:cNvSpPr>
          <a:spLocks/>
        </xdr:cNvSpPr>
      </xdr:nvSpPr>
      <xdr:spPr>
        <a:xfrm>
          <a:off x="4133850" y="7648575"/>
          <a:ext cx="1619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xdr:row>
      <xdr:rowOff>161925</xdr:rowOff>
    </xdr:from>
    <xdr:to>
      <xdr:col>19</xdr:col>
      <xdr:colOff>19050</xdr:colOff>
      <xdr:row>8</xdr:row>
      <xdr:rowOff>133350</xdr:rowOff>
    </xdr:to>
    <xdr:sp>
      <xdr:nvSpPr>
        <xdr:cNvPr id="48" name="Line 105"/>
        <xdr:cNvSpPr>
          <a:spLocks/>
        </xdr:cNvSpPr>
      </xdr:nvSpPr>
      <xdr:spPr>
        <a:xfrm>
          <a:off x="3267075" y="1381125"/>
          <a:ext cx="9525" cy="1428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18</xdr:row>
      <xdr:rowOff>152400</xdr:rowOff>
    </xdr:from>
    <xdr:to>
      <xdr:col>19</xdr:col>
      <xdr:colOff>0</xdr:colOff>
      <xdr:row>20</xdr:row>
      <xdr:rowOff>76200</xdr:rowOff>
    </xdr:to>
    <xdr:sp>
      <xdr:nvSpPr>
        <xdr:cNvPr id="49" name="Line 107"/>
        <xdr:cNvSpPr>
          <a:spLocks/>
        </xdr:cNvSpPr>
      </xdr:nvSpPr>
      <xdr:spPr>
        <a:xfrm>
          <a:off x="3257550" y="325755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19</xdr:col>
      <xdr:colOff>0</xdr:colOff>
      <xdr:row>57</xdr:row>
      <xdr:rowOff>161925</xdr:rowOff>
    </xdr:to>
    <xdr:sp>
      <xdr:nvSpPr>
        <xdr:cNvPr id="50" name="Line 114"/>
        <xdr:cNvSpPr>
          <a:spLocks/>
        </xdr:cNvSpPr>
      </xdr:nvSpPr>
      <xdr:spPr>
        <a:xfrm>
          <a:off x="3257550" y="9791700"/>
          <a:ext cx="0" cy="1619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21</xdr:row>
      <xdr:rowOff>9525</xdr:rowOff>
    </xdr:from>
    <xdr:to>
      <xdr:col>24</xdr:col>
      <xdr:colOff>161925</xdr:colOff>
      <xdr:row>21</xdr:row>
      <xdr:rowOff>9525</xdr:rowOff>
    </xdr:to>
    <xdr:sp>
      <xdr:nvSpPr>
        <xdr:cNvPr id="51" name="Line 115"/>
        <xdr:cNvSpPr>
          <a:spLocks/>
        </xdr:cNvSpPr>
      </xdr:nvSpPr>
      <xdr:spPr>
        <a:xfrm>
          <a:off x="4181475" y="3629025"/>
          <a:ext cx="952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50</xdr:row>
      <xdr:rowOff>76200</xdr:rowOff>
    </xdr:from>
    <xdr:to>
      <xdr:col>25</xdr:col>
      <xdr:colOff>0</xdr:colOff>
      <xdr:row>50</xdr:row>
      <xdr:rowOff>76200</xdr:rowOff>
    </xdr:to>
    <xdr:sp>
      <xdr:nvSpPr>
        <xdr:cNvPr id="52" name="Line 116"/>
        <xdr:cNvSpPr>
          <a:spLocks/>
        </xdr:cNvSpPr>
      </xdr:nvSpPr>
      <xdr:spPr>
        <a:xfrm>
          <a:off x="4162425" y="8667750"/>
          <a:ext cx="1238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29</xdr:row>
      <xdr:rowOff>28575</xdr:rowOff>
    </xdr:from>
    <xdr:to>
      <xdr:col>19</xdr:col>
      <xdr:colOff>0</xdr:colOff>
      <xdr:row>30</xdr:row>
      <xdr:rowOff>123825</xdr:rowOff>
    </xdr:to>
    <xdr:sp>
      <xdr:nvSpPr>
        <xdr:cNvPr id="53" name="Line 117"/>
        <xdr:cNvSpPr>
          <a:spLocks/>
        </xdr:cNvSpPr>
      </xdr:nvSpPr>
      <xdr:spPr>
        <a:xfrm>
          <a:off x="3257550" y="50196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xdr:row>
      <xdr:rowOff>38100</xdr:rowOff>
    </xdr:from>
    <xdr:to>
      <xdr:col>19</xdr:col>
      <xdr:colOff>0</xdr:colOff>
      <xdr:row>42</xdr:row>
      <xdr:rowOff>133350</xdr:rowOff>
    </xdr:to>
    <xdr:sp>
      <xdr:nvSpPr>
        <xdr:cNvPr id="54" name="Line 118"/>
        <xdr:cNvSpPr>
          <a:spLocks/>
        </xdr:cNvSpPr>
      </xdr:nvSpPr>
      <xdr:spPr>
        <a:xfrm>
          <a:off x="3257550" y="70866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161925</xdr:rowOff>
    </xdr:from>
    <xdr:to>
      <xdr:col>19</xdr:col>
      <xdr:colOff>0</xdr:colOff>
      <xdr:row>37</xdr:row>
      <xdr:rowOff>85725</xdr:rowOff>
    </xdr:to>
    <xdr:sp>
      <xdr:nvSpPr>
        <xdr:cNvPr id="55" name="Line 119"/>
        <xdr:cNvSpPr>
          <a:spLocks/>
        </xdr:cNvSpPr>
      </xdr:nvSpPr>
      <xdr:spPr>
        <a:xfrm>
          <a:off x="3257550" y="618172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295275</xdr:colOff>
      <xdr:row>79</xdr:row>
      <xdr:rowOff>66675</xdr:rowOff>
    </xdr:from>
    <xdr:to>
      <xdr:col>61</xdr:col>
      <xdr:colOff>295275</xdr:colOff>
      <xdr:row>80</xdr:row>
      <xdr:rowOff>161925</xdr:rowOff>
    </xdr:to>
    <xdr:sp>
      <xdr:nvSpPr>
        <xdr:cNvPr id="56" name="Line 120"/>
        <xdr:cNvSpPr>
          <a:spLocks/>
        </xdr:cNvSpPr>
      </xdr:nvSpPr>
      <xdr:spPr>
        <a:xfrm>
          <a:off x="18592800" y="13630275"/>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46</xdr:row>
      <xdr:rowOff>57150</xdr:rowOff>
    </xdr:from>
    <xdr:to>
      <xdr:col>19</xdr:col>
      <xdr:colOff>0</xdr:colOff>
      <xdr:row>47</xdr:row>
      <xdr:rowOff>152400</xdr:rowOff>
    </xdr:to>
    <xdr:sp>
      <xdr:nvSpPr>
        <xdr:cNvPr id="57" name="Line 121"/>
        <xdr:cNvSpPr>
          <a:spLocks/>
        </xdr:cNvSpPr>
      </xdr:nvSpPr>
      <xdr:spPr>
        <a:xfrm>
          <a:off x="3257550" y="79629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52</xdr:row>
      <xdr:rowOff>19050</xdr:rowOff>
    </xdr:from>
    <xdr:to>
      <xdr:col>19</xdr:col>
      <xdr:colOff>0</xdr:colOff>
      <xdr:row>53</xdr:row>
      <xdr:rowOff>114300</xdr:rowOff>
    </xdr:to>
    <xdr:sp>
      <xdr:nvSpPr>
        <xdr:cNvPr id="58" name="Line 122"/>
        <xdr:cNvSpPr>
          <a:spLocks/>
        </xdr:cNvSpPr>
      </xdr:nvSpPr>
      <xdr:spPr>
        <a:xfrm>
          <a:off x="3257550" y="895350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24</xdr:row>
      <xdr:rowOff>38100</xdr:rowOff>
    </xdr:from>
    <xdr:to>
      <xdr:col>19</xdr:col>
      <xdr:colOff>0</xdr:colOff>
      <xdr:row>25</xdr:row>
      <xdr:rowOff>133350</xdr:rowOff>
    </xdr:to>
    <xdr:sp>
      <xdr:nvSpPr>
        <xdr:cNvPr id="59" name="Line 123"/>
        <xdr:cNvSpPr>
          <a:spLocks/>
        </xdr:cNvSpPr>
      </xdr:nvSpPr>
      <xdr:spPr>
        <a:xfrm>
          <a:off x="3257550" y="417195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19050</xdr:rowOff>
    </xdr:from>
    <xdr:to>
      <xdr:col>19</xdr:col>
      <xdr:colOff>0</xdr:colOff>
      <xdr:row>14</xdr:row>
      <xdr:rowOff>114300</xdr:rowOff>
    </xdr:to>
    <xdr:sp>
      <xdr:nvSpPr>
        <xdr:cNvPr id="60" name="Line 124"/>
        <xdr:cNvSpPr>
          <a:spLocks/>
        </xdr:cNvSpPr>
      </xdr:nvSpPr>
      <xdr:spPr>
        <a:xfrm>
          <a:off x="3257550" y="2266950"/>
          <a:ext cx="0" cy="2667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43</xdr:row>
      <xdr:rowOff>9525</xdr:rowOff>
    </xdr:from>
    <xdr:to>
      <xdr:col>12</xdr:col>
      <xdr:colOff>9525</xdr:colOff>
      <xdr:row>44</xdr:row>
      <xdr:rowOff>9525</xdr:rowOff>
    </xdr:to>
    <xdr:sp>
      <xdr:nvSpPr>
        <xdr:cNvPr id="1" name="Line 28"/>
        <xdr:cNvSpPr>
          <a:spLocks/>
        </xdr:cNvSpPr>
      </xdr:nvSpPr>
      <xdr:spPr>
        <a:xfrm>
          <a:off x="1781175" y="7429500"/>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45</xdr:row>
      <xdr:rowOff>0</xdr:rowOff>
    </xdr:from>
    <xdr:to>
      <xdr:col>12</xdr:col>
      <xdr:colOff>0</xdr:colOff>
      <xdr:row>48</xdr:row>
      <xdr:rowOff>9525</xdr:rowOff>
    </xdr:to>
    <xdr:sp>
      <xdr:nvSpPr>
        <xdr:cNvPr id="2" name="Line 29"/>
        <xdr:cNvSpPr>
          <a:spLocks/>
        </xdr:cNvSpPr>
      </xdr:nvSpPr>
      <xdr:spPr>
        <a:xfrm flipV="1">
          <a:off x="1943100" y="769620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44</xdr:row>
      <xdr:rowOff>104775</xdr:rowOff>
    </xdr:from>
    <xdr:to>
      <xdr:col>12</xdr:col>
      <xdr:colOff>28575</xdr:colOff>
      <xdr:row>45</xdr:row>
      <xdr:rowOff>19050</xdr:rowOff>
    </xdr:to>
    <xdr:sp>
      <xdr:nvSpPr>
        <xdr:cNvPr id="3" name="Oval 32"/>
        <xdr:cNvSpPr>
          <a:spLocks/>
        </xdr:cNvSpPr>
      </xdr:nvSpPr>
      <xdr:spPr>
        <a:xfrm>
          <a:off x="1924050" y="7696200"/>
          <a:ext cx="47625"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45</xdr:row>
      <xdr:rowOff>38100</xdr:rowOff>
    </xdr:from>
    <xdr:to>
      <xdr:col>20</xdr:col>
      <xdr:colOff>104775</xdr:colOff>
      <xdr:row>45</xdr:row>
      <xdr:rowOff>66675</xdr:rowOff>
    </xdr:to>
    <xdr:sp>
      <xdr:nvSpPr>
        <xdr:cNvPr id="4" name="Oval 33"/>
        <xdr:cNvSpPr>
          <a:spLocks/>
        </xdr:cNvSpPr>
      </xdr:nvSpPr>
      <xdr:spPr>
        <a:xfrm>
          <a:off x="3381375" y="7734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45</xdr:row>
      <xdr:rowOff>47625</xdr:rowOff>
    </xdr:from>
    <xdr:to>
      <xdr:col>20</xdr:col>
      <xdr:colOff>85725</xdr:colOff>
      <xdr:row>50</xdr:row>
      <xdr:rowOff>0</xdr:rowOff>
    </xdr:to>
    <xdr:sp>
      <xdr:nvSpPr>
        <xdr:cNvPr id="5" name="Line 34"/>
        <xdr:cNvSpPr>
          <a:spLocks/>
        </xdr:cNvSpPr>
      </xdr:nvSpPr>
      <xdr:spPr>
        <a:xfrm>
          <a:off x="3400425" y="77438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50</xdr:row>
      <xdr:rowOff>0</xdr:rowOff>
    </xdr:from>
    <xdr:to>
      <xdr:col>23</xdr:col>
      <xdr:colOff>142875</xdr:colOff>
      <xdr:row>50</xdr:row>
      <xdr:rowOff>0</xdr:rowOff>
    </xdr:to>
    <xdr:sp>
      <xdr:nvSpPr>
        <xdr:cNvPr id="6" name="Line 36"/>
        <xdr:cNvSpPr>
          <a:spLocks/>
        </xdr:cNvSpPr>
      </xdr:nvSpPr>
      <xdr:spPr>
        <a:xfrm>
          <a:off x="3409950" y="8401050"/>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43</xdr:row>
      <xdr:rowOff>104775</xdr:rowOff>
    </xdr:from>
    <xdr:to>
      <xdr:col>30</xdr:col>
      <xdr:colOff>0</xdr:colOff>
      <xdr:row>47</xdr:row>
      <xdr:rowOff>57150</xdr:rowOff>
    </xdr:to>
    <xdr:sp>
      <xdr:nvSpPr>
        <xdr:cNvPr id="7" name="Line 45"/>
        <xdr:cNvSpPr>
          <a:spLocks/>
        </xdr:cNvSpPr>
      </xdr:nvSpPr>
      <xdr:spPr>
        <a:xfrm>
          <a:off x="5029200" y="7524750"/>
          <a:ext cx="0" cy="419100"/>
        </a:xfrm>
        <a:prstGeom prst="line">
          <a:avLst/>
        </a:prstGeom>
        <a:noFill/>
        <a:ln w="1905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41</xdr:row>
      <xdr:rowOff>161925</xdr:rowOff>
    </xdr:from>
    <xdr:to>
      <xdr:col>26</xdr:col>
      <xdr:colOff>161925</xdr:colOff>
      <xdr:row>44</xdr:row>
      <xdr:rowOff>95250</xdr:rowOff>
    </xdr:to>
    <xdr:sp>
      <xdr:nvSpPr>
        <xdr:cNvPr id="8" name="Line 46"/>
        <xdr:cNvSpPr>
          <a:spLocks/>
        </xdr:cNvSpPr>
      </xdr:nvSpPr>
      <xdr:spPr>
        <a:xfrm>
          <a:off x="4505325" y="7239000"/>
          <a:ext cx="0" cy="447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46</xdr:row>
      <xdr:rowOff>0</xdr:rowOff>
    </xdr:from>
    <xdr:to>
      <xdr:col>15</xdr:col>
      <xdr:colOff>0</xdr:colOff>
      <xdr:row>47</xdr:row>
      <xdr:rowOff>0</xdr:rowOff>
    </xdr:to>
    <xdr:sp>
      <xdr:nvSpPr>
        <xdr:cNvPr id="9" name="Line 51"/>
        <xdr:cNvSpPr>
          <a:spLocks/>
        </xdr:cNvSpPr>
      </xdr:nvSpPr>
      <xdr:spPr>
        <a:xfrm>
          <a:off x="2105025" y="7800975"/>
          <a:ext cx="35242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45</xdr:row>
      <xdr:rowOff>95250</xdr:rowOff>
    </xdr:from>
    <xdr:to>
      <xdr:col>20</xdr:col>
      <xdr:colOff>0</xdr:colOff>
      <xdr:row>47</xdr:row>
      <xdr:rowOff>0</xdr:rowOff>
    </xdr:to>
    <xdr:sp>
      <xdr:nvSpPr>
        <xdr:cNvPr id="10" name="Line 52"/>
        <xdr:cNvSpPr>
          <a:spLocks/>
        </xdr:cNvSpPr>
      </xdr:nvSpPr>
      <xdr:spPr>
        <a:xfrm flipV="1">
          <a:off x="2971800" y="7791450"/>
          <a:ext cx="34290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46</xdr:row>
      <xdr:rowOff>0</xdr:rowOff>
    </xdr:from>
    <xdr:to>
      <xdr:col>24</xdr:col>
      <xdr:colOff>0</xdr:colOff>
      <xdr:row>47</xdr:row>
      <xdr:rowOff>0</xdr:rowOff>
    </xdr:to>
    <xdr:sp>
      <xdr:nvSpPr>
        <xdr:cNvPr id="11" name="Line 53"/>
        <xdr:cNvSpPr>
          <a:spLocks/>
        </xdr:cNvSpPr>
      </xdr:nvSpPr>
      <xdr:spPr>
        <a:xfrm>
          <a:off x="3667125" y="7800975"/>
          <a:ext cx="33337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46</xdr:row>
      <xdr:rowOff>0</xdr:rowOff>
    </xdr:from>
    <xdr:to>
      <xdr:col>29</xdr:col>
      <xdr:colOff>0</xdr:colOff>
      <xdr:row>47</xdr:row>
      <xdr:rowOff>0</xdr:rowOff>
    </xdr:to>
    <xdr:sp>
      <xdr:nvSpPr>
        <xdr:cNvPr id="12" name="Line 54"/>
        <xdr:cNvSpPr>
          <a:spLocks/>
        </xdr:cNvSpPr>
      </xdr:nvSpPr>
      <xdr:spPr>
        <a:xfrm flipV="1">
          <a:off x="4514850" y="7800975"/>
          <a:ext cx="3429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904875" y="2876550"/>
          <a:ext cx="0" cy="4476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42950" y="3028950"/>
          <a:ext cx="0" cy="2857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28650" y="2962275"/>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4" name="Line 6"/>
        <xdr:cNvSpPr>
          <a:spLocks/>
        </xdr:cNvSpPr>
      </xdr:nvSpPr>
      <xdr:spPr>
        <a:xfrm flipH="1">
          <a:off x="1838325" y="193357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5" name="Line 9"/>
        <xdr:cNvSpPr>
          <a:spLocks/>
        </xdr:cNvSpPr>
      </xdr:nvSpPr>
      <xdr:spPr>
        <a:xfrm>
          <a:off x="1733550" y="3200400"/>
          <a:ext cx="0" cy="2095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6" name="Oval 10"/>
        <xdr:cNvSpPr>
          <a:spLocks/>
        </xdr:cNvSpPr>
      </xdr:nvSpPr>
      <xdr:spPr>
        <a:xfrm>
          <a:off x="2657475" y="3867150"/>
          <a:ext cx="200025" cy="180975"/>
        </a:xfrm>
        <a:prstGeom prst="ellips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7" name="Line 11"/>
        <xdr:cNvSpPr>
          <a:spLocks/>
        </xdr:cNvSpPr>
      </xdr:nvSpPr>
      <xdr:spPr>
        <a:xfrm>
          <a:off x="6286500" y="3143250"/>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8" name="Line 12"/>
        <xdr:cNvSpPr>
          <a:spLocks/>
        </xdr:cNvSpPr>
      </xdr:nvSpPr>
      <xdr:spPr>
        <a:xfrm>
          <a:off x="6191250" y="3219450"/>
          <a:ext cx="0" cy="2286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9" name="Line 13"/>
        <xdr:cNvSpPr>
          <a:spLocks/>
        </xdr:cNvSpPr>
      </xdr:nvSpPr>
      <xdr:spPr>
        <a:xfrm>
          <a:off x="6029325" y="3067050"/>
          <a:ext cx="0" cy="3905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0" name="Oval 14"/>
        <xdr:cNvSpPr>
          <a:spLocks/>
        </xdr:cNvSpPr>
      </xdr:nvSpPr>
      <xdr:spPr>
        <a:xfrm>
          <a:off x="1285875" y="357187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1" name="Line 15"/>
        <xdr:cNvSpPr>
          <a:spLocks/>
        </xdr:cNvSpPr>
      </xdr:nvSpPr>
      <xdr:spPr>
        <a:xfrm>
          <a:off x="1314450" y="33051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2" name="Line 25"/>
        <xdr:cNvSpPr>
          <a:spLocks/>
        </xdr:cNvSpPr>
      </xdr:nvSpPr>
      <xdr:spPr>
        <a:xfrm>
          <a:off x="2752725" y="39528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3" name="Line 26"/>
        <xdr:cNvSpPr>
          <a:spLocks/>
        </xdr:cNvSpPr>
      </xdr:nvSpPr>
      <xdr:spPr>
        <a:xfrm>
          <a:off x="295275" y="52578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27"/>
        <xdr:cNvSpPr>
          <a:spLocks/>
        </xdr:cNvSpPr>
      </xdr:nvSpPr>
      <xdr:spPr>
        <a:xfrm>
          <a:off x="295275" y="52578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15" name="Line 28"/>
        <xdr:cNvSpPr>
          <a:spLocks/>
        </xdr:cNvSpPr>
      </xdr:nvSpPr>
      <xdr:spPr>
        <a:xfrm>
          <a:off x="628650" y="15906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16" name="Line 29"/>
        <xdr:cNvSpPr>
          <a:spLocks/>
        </xdr:cNvSpPr>
      </xdr:nvSpPr>
      <xdr:spPr>
        <a:xfrm>
          <a:off x="962025" y="1590675"/>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17" name="Line 30"/>
        <xdr:cNvSpPr>
          <a:spLocks/>
        </xdr:cNvSpPr>
      </xdr:nvSpPr>
      <xdr:spPr>
        <a:xfrm>
          <a:off x="962025" y="1762125"/>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18" name="Line 31"/>
        <xdr:cNvSpPr>
          <a:spLocks/>
        </xdr:cNvSpPr>
      </xdr:nvSpPr>
      <xdr:spPr>
        <a:xfrm>
          <a:off x="1838325" y="1762125"/>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9" name="Line 32"/>
        <xdr:cNvSpPr>
          <a:spLocks/>
        </xdr:cNvSpPr>
      </xdr:nvSpPr>
      <xdr:spPr>
        <a:xfrm>
          <a:off x="5943600" y="1590675"/>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0</xdr:rowOff>
    </xdr:from>
    <xdr:to>
      <xdr:col>10</xdr:col>
      <xdr:colOff>0</xdr:colOff>
      <xdr:row>11</xdr:row>
      <xdr:rowOff>0</xdr:rowOff>
    </xdr:to>
    <xdr:sp>
      <xdr:nvSpPr>
        <xdr:cNvPr id="20" name="Line 35"/>
        <xdr:cNvSpPr>
          <a:spLocks/>
        </xdr:cNvSpPr>
      </xdr:nvSpPr>
      <xdr:spPr>
        <a:xfrm>
          <a:off x="971550" y="1933575"/>
          <a:ext cx="685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0</xdr:rowOff>
    </xdr:from>
    <xdr:to>
      <xdr:col>37</xdr:col>
      <xdr:colOff>9525</xdr:colOff>
      <xdr:row>8</xdr:row>
      <xdr:rowOff>0</xdr:rowOff>
    </xdr:to>
    <xdr:sp>
      <xdr:nvSpPr>
        <xdr:cNvPr id="21" name="Line 36"/>
        <xdr:cNvSpPr>
          <a:spLocks/>
        </xdr:cNvSpPr>
      </xdr:nvSpPr>
      <xdr:spPr>
        <a:xfrm>
          <a:off x="638175" y="1419225"/>
          <a:ext cx="5657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8</xdr:row>
      <xdr:rowOff>38100</xdr:rowOff>
    </xdr:from>
    <xdr:to>
      <xdr:col>7</xdr:col>
      <xdr:colOff>76200</xdr:colOff>
      <xdr:row>8</xdr:row>
      <xdr:rowOff>142875</xdr:rowOff>
    </xdr:to>
    <xdr:sp>
      <xdr:nvSpPr>
        <xdr:cNvPr id="1" name="AutoShape 12"/>
        <xdr:cNvSpPr>
          <a:spLocks/>
        </xdr:cNvSpPr>
      </xdr:nvSpPr>
      <xdr:spPr>
        <a:xfrm>
          <a:off x="1114425" y="14859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8</xdr:row>
      <xdr:rowOff>0</xdr:rowOff>
    </xdr:from>
    <xdr:to>
      <xdr:col>19</xdr:col>
      <xdr:colOff>47625</xdr:colOff>
      <xdr:row>8</xdr:row>
      <xdr:rowOff>104775</xdr:rowOff>
    </xdr:to>
    <xdr:sp>
      <xdr:nvSpPr>
        <xdr:cNvPr id="2" name="AutoShape 13"/>
        <xdr:cNvSpPr>
          <a:spLocks/>
        </xdr:cNvSpPr>
      </xdr:nvSpPr>
      <xdr:spPr>
        <a:xfrm>
          <a:off x="3143250" y="1447800"/>
          <a:ext cx="95250" cy="10477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xdr:row>
      <xdr:rowOff>85725</xdr:rowOff>
    </xdr:from>
    <xdr:to>
      <xdr:col>19</xdr:col>
      <xdr:colOff>0</xdr:colOff>
      <xdr:row>7</xdr:row>
      <xdr:rowOff>85725</xdr:rowOff>
    </xdr:to>
    <xdr:sp>
      <xdr:nvSpPr>
        <xdr:cNvPr id="3" name="Line 20"/>
        <xdr:cNvSpPr>
          <a:spLocks/>
        </xdr:cNvSpPr>
      </xdr:nvSpPr>
      <xdr:spPr>
        <a:xfrm>
          <a:off x="1152525" y="1362075"/>
          <a:ext cx="2038350" cy="0"/>
        </a:xfrm>
        <a:prstGeom prst="line">
          <a:avLst/>
        </a:prstGeom>
        <a:noFill/>
        <a:ln w="127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xdr:row>
      <xdr:rowOff>171450</xdr:rowOff>
    </xdr:from>
    <xdr:to>
      <xdr:col>10</xdr:col>
      <xdr:colOff>161925</xdr:colOff>
      <xdr:row>6</xdr:row>
      <xdr:rowOff>171450</xdr:rowOff>
    </xdr:to>
    <xdr:sp>
      <xdr:nvSpPr>
        <xdr:cNvPr id="4" name="Line 21"/>
        <xdr:cNvSpPr>
          <a:spLocks/>
        </xdr:cNvSpPr>
      </xdr:nvSpPr>
      <xdr:spPr>
        <a:xfrm>
          <a:off x="1809750" y="1076325"/>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1095375" y="1123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9525</xdr:rowOff>
    </xdr:from>
    <xdr:to>
      <xdr:col>7</xdr:col>
      <xdr:colOff>0</xdr:colOff>
      <xdr:row>7</xdr:row>
      <xdr:rowOff>9525</xdr:rowOff>
    </xdr:to>
    <xdr:sp>
      <xdr:nvSpPr>
        <xdr:cNvPr id="2" name="Line 25"/>
        <xdr:cNvSpPr>
          <a:spLocks/>
        </xdr:cNvSpPr>
      </xdr:nvSpPr>
      <xdr:spPr>
        <a:xfrm>
          <a:off x="1095375" y="129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xdr:row>
      <xdr:rowOff>123825</xdr:rowOff>
    </xdr:from>
    <xdr:to>
      <xdr:col>13</xdr:col>
      <xdr:colOff>38100</xdr:colOff>
      <xdr:row>15</xdr:row>
      <xdr:rowOff>19050</xdr:rowOff>
    </xdr:to>
    <xdr:sp>
      <xdr:nvSpPr>
        <xdr:cNvPr id="3" name="Oval 26"/>
        <xdr:cNvSpPr>
          <a:spLocks/>
        </xdr:cNvSpPr>
      </xdr:nvSpPr>
      <xdr:spPr>
        <a:xfrm>
          <a:off x="2047875" y="2609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10</xdr:row>
      <xdr:rowOff>47625</xdr:rowOff>
    </xdr:from>
    <xdr:to>
      <xdr:col>11</xdr:col>
      <xdr:colOff>38100</xdr:colOff>
      <xdr:row>10</xdr:row>
      <xdr:rowOff>114300</xdr:rowOff>
    </xdr:to>
    <xdr:sp>
      <xdr:nvSpPr>
        <xdr:cNvPr id="4" name="Oval 27"/>
        <xdr:cNvSpPr>
          <a:spLocks/>
        </xdr:cNvSpPr>
      </xdr:nvSpPr>
      <xdr:spPr>
        <a:xfrm>
          <a:off x="1724025" y="1847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10</xdr:row>
      <xdr:rowOff>38100</xdr:rowOff>
    </xdr:from>
    <xdr:to>
      <xdr:col>15</xdr:col>
      <xdr:colOff>9525</xdr:colOff>
      <xdr:row>10</xdr:row>
      <xdr:rowOff>104775</xdr:rowOff>
    </xdr:to>
    <xdr:sp>
      <xdr:nvSpPr>
        <xdr:cNvPr id="5" name="Oval 28"/>
        <xdr:cNvSpPr>
          <a:spLocks/>
        </xdr:cNvSpPr>
      </xdr:nvSpPr>
      <xdr:spPr>
        <a:xfrm>
          <a:off x="2343150" y="18383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19</xdr:col>
      <xdr:colOff>0</xdr:colOff>
      <xdr:row>7</xdr:row>
      <xdr:rowOff>0</xdr:rowOff>
    </xdr:to>
    <xdr:sp>
      <xdr:nvSpPr>
        <xdr:cNvPr id="6" name="Line 32"/>
        <xdr:cNvSpPr>
          <a:spLocks/>
        </xdr:cNvSpPr>
      </xdr:nvSpPr>
      <xdr:spPr>
        <a:xfrm>
          <a:off x="1095375" y="1285875"/>
          <a:ext cx="19431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17</xdr:col>
      <xdr:colOff>0</xdr:colOff>
      <xdr:row>8</xdr:row>
      <xdr:rowOff>0</xdr:rowOff>
    </xdr:to>
    <xdr:sp>
      <xdr:nvSpPr>
        <xdr:cNvPr id="7" name="Line 33"/>
        <xdr:cNvSpPr>
          <a:spLocks/>
        </xdr:cNvSpPr>
      </xdr:nvSpPr>
      <xdr:spPr>
        <a:xfrm>
          <a:off x="1419225" y="1457325"/>
          <a:ext cx="12954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142875</xdr:rowOff>
    </xdr:from>
    <xdr:to>
      <xdr:col>13</xdr:col>
      <xdr:colOff>0</xdr:colOff>
      <xdr:row>16</xdr:row>
      <xdr:rowOff>0</xdr:rowOff>
    </xdr:to>
    <xdr:sp>
      <xdr:nvSpPr>
        <xdr:cNvPr id="8" name="Line 34"/>
        <xdr:cNvSpPr>
          <a:spLocks/>
        </xdr:cNvSpPr>
      </xdr:nvSpPr>
      <xdr:spPr>
        <a:xfrm flipH="1">
          <a:off x="1581150" y="2628900"/>
          <a:ext cx="4857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0</xdr:rowOff>
    </xdr:from>
    <xdr:to>
      <xdr:col>19</xdr:col>
      <xdr:colOff>0</xdr:colOff>
      <xdr:row>9</xdr:row>
      <xdr:rowOff>76200</xdr:rowOff>
    </xdr:to>
    <xdr:sp>
      <xdr:nvSpPr>
        <xdr:cNvPr id="9" name="Line 35"/>
        <xdr:cNvSpPr>
          <a:spLocks/>
        </xdr:cNvSpPr>
      </xdr:nvSpPr>
      <xdr:spPr>
        <a:xfrm>
          <a:off x="3038475" y="1285875"/>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xdr:row>
      <xdr:rowOff>0</xdr:rowOff>
    </xdr:from>
    <xdr:to>
      <xdr:col>23</xdr:col>
      <xdr:colOff>0</xdr:colOff>
      <xdr:row>10</xdr:row>
      <xdr:rowOff>0</xdr:rowOff>
    </xdr:to>
    <xdr:sp>
      <xdr:nvSpPr>
        <xdr:cNvPr id="10" name="Line 36"/>
        <xdr:cNvSpPr>
          <a:spLocks/>
        </xdr:cNvSpPr>
      </xdr:nvSpPr>
      <xdr:spPr>
        <a:xfrm>
          <a:off x="3267075" y="18002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15</xdr:row>
      <xdr:rowOff>0</xdr:rowOff>
    </xdr:from>
    <xdr:to>
      <xdr:col>22</xdr:col>
      <xdr:colOff>19050</xdr:colOff>
      <xdr:row>15</xdr:row>
      <xdr:rowOff>0</xdr:rowOff>
    </xdr:to>
    <xdr:sp>
      <xdr:nvSpPr>
        <xdr:cNvPr id="11" name="Line 37"/>
        <xdr:cNvSpPr>
          <a:spLocks/>
        </xdr:cNvSpPr>
      </xdr:nvSpPr>
      <xdr:spPr>
        <a:xfrm>
          <a:off x="2085975" y="265747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xdr:row>
      <xdr:rowOff>0</xdr:rowOff>
    </xdr:from>
    <xdr:to>
      <xdr:col>22</xdr:col>
      <xdr:colOff>0</xdr:colOff>
      <xdr:row>15</xdr:row>
      <xdr:rowOff>0</xdr:rowOff>
    </xdr:to>
    <xdr:sp>
      <xdr:nvSpPr>
        <xdr:cNvPr id="12" name="Line 38"/>
        <xdr:cNvSpPr>
          <a:spLocks/>
        </xdr:cNvSpPr>
      </xdr:nvSpPr>
      <xdr:spPr>
        <a:xfrm>
          <a:off x="3524250" y="1800225"/>
          <a:ext cx="0" cy="857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0</xdr:rowOff>
    </xdr:from>
    <xdr:to>
      <xdr:col>19</xdr:col>
      <xdr:colOff>0</xdr:colOff>
      <xdr:row>11</xdr:row>
      <xdr:rowOff>0</xdr:rowOff>
    </xdr:to>
    <xdr:sp>
      <xdr:nvSpPr>
        <xdr:cNvPr id="13" name="Line 42"/>
        <xdr:cNvSpPr>
          <a:spLocks/>
        </xdr:cNvSpPr>
      </xdr:nvSpPr>
      <xdr:spPr>
        <a:xfrm>
          <a:off x="3038475" y="180022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10</xdr:row>
      <xdr:rowOff>0</xdr:rowOff>
    </xdr:from>
    <xdr:to>
      <xdr:col>17</xdr:col>
      <xdr:colOff>9525</xdr:colOff>
      <xdr:row>11</xdr:row>
      <xdr:rowOff>0</xdr:rowOff>
    </xdr:to>
    <xdr:sp>
      <xdr:nvSpPr>
        <xdr:cNvPr id="14" name="Line 43"/>
        <xdr:cNvSpPr>
          <a:spLocks/>
        </xdr:cNvSpPr>
      </xdr:nvSpPr>
      <xdr:spPr>
        <a:xfrm>
          <a:off x="2724150" y="1800225"/>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xdr:row>
      <xdr:rowOff>161925</xdr:rowOff>
    </xdr:from>
    <xdr:to>
      <xdr:col>7</xdr:col>
      <xdr:colOff>0</xdr:colOff>
      <xdr:row>10</xdr:row>
      <xdr:rowOff>161925</xdr:rowOff>
    </xdr:to>
    <xdr:sp>
      <xdr:nvSpPr>
        <xdr:cNvPr id="15" name="Line 44"/>
        <xdr:cNvSpPr>
          <a:spLocks/>
        </xdr:cNvSpPr>
      </xdr:nvSpPr>
      <xdr:spPr>
        <a:xfrm>
          <a:off x="1095375" y="17907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9525</xdr:rowOff>
    </xdr:from>
    <xdr:to>
      <xdr:col>9</xdr:col>
      <xdr:colOff>9525</xdr:colOff>
      <xdr:row>11</xdr:row>
      <xdr:rowOff>9525</xdr:rowOff>
    </xdr:to>
    <xdr:sp>
      <xdr:nvSpPr>
        <xdr:cNvPr id="16" name="Line 45"/>
        <xdr:cNvSpPr>
          <a:spLocks/>
        </xdr:cNvSpPr>
      </xdr:nvSpPr>
      <xdr:spPr>
        <a:xfrm>
          <a:off x="1428750" y="180975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18</xdr:row>
      <xdr:rowOff>0</xdr:rowOff>
    </xdr:from>
    <xdr:to>
      <xdr:col>14</xdr:col>
      <xdr:colOff>0</xdr:colOff>
      <xdr:row>18</xdr:row>
      <xdr:rowOff>0</xdr:rowOff>
    </xdr:to>
    <xdr:sp>
      <xdr:nvSpPr>
        <xdr:cNvPr id="17" name="Line 47"/>
        <xdr:cNvSpPr>
          <a:spLocks/>
        </xdr:cNvSpPr>
      </xdr:nvSpPr>
      <xdr:spPr>
        <a:xfrm>
          <a:off x="1914525" y="3171825"/>
          <a:ext cx="314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16</xdr:row>
      <xdr:rowOff>0</xdr:rowOff>
    </xdr:from>
    <xdr:to>
      <xdr:col>23</xdr:col>
      <xdr:colOff>28575</xdr:colOff>
      <xdr:row>16</xdr:row>
      <xdr:rowOff>0</xdr:rowOff>
    </xdr:to>
    <xdr:sp>
      <xdr:nvSpPr>
        <xdr:cNvPr id="18" name="Line 52"/>
        <xdr:cNvSpPr>
          <a:spLocks/>
        </xdr:cNvSpPr>
      </xdr:nvSpPr>
      <xdr:spPr>
        <a:xfrm>
          <a:off x="2352675" y="28289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10</xdr:row>
      <xdr:rowOff>0</xdr:rowOff>
    </xdr:from>
    <xdr:to>
      <xdr:col>23</xdr:col>
      <xdr:colOff>0</xdr:colOff>
      <xdr:row>16</xdr:row>
      <xdr:rowOff>0</xdr:rowOff>
    </xdr:to>
    <xdr:sp>
      <xdr:nvSpPr>
        <xdr:cNvPr id="19" name="Line 53"/>
        <xdr:cNvSpPr>
          <a:spLocks/>
        </xdr:cNvSpPr>
      </xdr:nvSpPr>
      <xdr:spPr>
        <a:xfrm>
          <a:off x="3686175" y="1800225"/>
          <a:ext cx="0" cy="10287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xdr:row>
      <xdr:rowOff>9525</xdr:rowOff>
    </xdr:from>
    <xdr:to>
      <xdr:col>26</xdr:col>
      <xdr:colOff>0</xdr:colOff>
      <xdr:row>14</xdr:row>
      <xdr:rowOff>9525</xdr:rowOff>
    </xdr:to>
    <xdr:sp>
      <xdr:nvSpPr>
        <xdr:cNvPr id="1" name="Line 35"/>
        <xdr:cNvSpPr>
          <a:spLocks/>
        </xdr:cNvSpPr>
      </xdr:nvSpPr>
      <xdr:spPr>
        <a:xfrm flipV="1">
          <a:off x="4324350" y="2314575"/>
          <a:ext cx="0" cy="2381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17</xdr:row>
      <xdr:rowOff>0</xdr:rowOff>
    </xdr:from>
    <xdr:to>
      <xdr:col>26</xdr:col>
      <xdr:colOff>0</xdr:colOff>
      <xdr:row>18</xdr:row>
      <xdr:rowOff>0</xdr:rowOff>
    </xdr:to>
    <xdr:sp>
      <xdr:nvSpPr>
        <xdr:cNvPr id="2" name="Line 36"/>
        <xdr:cNvSpPr>
          <a:spLocks/>
        </xdr:cNvSpPr>
      </xdr:nvSpPr>
      <xdr:spPr>
        <a:xfrm>
          <a:off x="4324350" y="3057525"/>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16</xdr:row>
      <xdr:rowOff>76200</xdr:rowOff>
    </xdr:from>
    <xdr:to>
      <xdr:col>11</xdr:col>
      <xdr:colOff>114300</xdr:colOff>
      <xdr:row>16</xdr:row>
      <xdr:rowOff>104775</xdr:rowOff>
    </xdr:to>
    <xdr:sp>
      <xdr:nvSpPr>
        <xdr:cNvPr id="3" name="Oval 41"/>
        <xdr:cNvSpPr>
          <a:spLocks/>
        </xdr:cNvSpPr>
      </xdr:nvSpPr>
      <xdr:spPr>
        <a:xfrm>
          <a:off x="1876425" y="29622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4" name="Oval 42"/>
        <xdr:cNvSpPr>
          <a:spLocks/>
        </xdr:cNvSpPr>
      </xdr:nvSpPr>
      <xdr:spPr>
        <a:xfrm>
          <a:off x="1533525" y="29622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5" name="Oval 43"/>
        <xdr:cNvSpPr>
          <a:spLocks/>
        </xdr:cNvSpPr>
      </xdr:nvSpPr>
      <xdr:spPr>
        <a:xfrm>
          <a:off x="1533525" y="26193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6" name="Oval 44"/>
        <xdr:cNvSpPr>
          <a:spLocks/>
        </xdr:cNvSpPr>
      </xdr:nvSpPr>
      <xdr:spPr>
        <a:xfrm>
          <a:off x="1876425" y="2619375"/>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7" name="Oval 45"/>
        <xdr:cNvSpPr>
          <a:spLocks/>
        </xdr:cNvSpPr>
      </xdr:nvSpPr>
      <xdr:spPr>
        <a:xfrm>
          <a:off x="1533525"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8" name="Oval 46"/>
        <xdr:cNvSpPr>
          <a:spLocks/>
        </xdr:cNvSpPr>
      </xdr:nvSpPr>
      <xdr:spPr>
        <a:xfrm>
          <a:off x="1876425"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9" name="Line 47"/>
        <xdr:cNvSpPr>
          <a:spLocks/>
        </xdr:cNvSpPr>
      </xdr:nvSpPr>
      <xdr:spPr>
        <a:xfrm>
          <a:off x="1247775" y="2438400"/>
          <a:ext cx="876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10" name="Line 48"/>
        <xdr:cNvSpPr>
          <a:spLocks/>
        </xdr:cNvSpPr>
      </xdr:nvSpPr>
      <xdr:spPr>
        <a:xfrm>
          <a:off x="2105025" y="243840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11</xdr:row>
      <xdr:rowOff>9525</xdr:rowOff>
    </xdr:from>
    <xdr:to>
      <xdr:col>14</xdr:col>
      <xdr:colOff>0</xdr:colOff>
      <xdr:row>13</xdr:row>
      <xdr:rowOff>133350</xdr:rowOff>
    </xdr:to>
    <xdr:sp>
      <xdr:nvSpPr>
        <xdr:cNvPr id="11" name="Line 49"/>
        <xdr:cNvSpPr>
          <a:spLocks/>
        </xdr:cNvSpPr>
      </xdr:nvSpPr>
      <xdr:spPr>
        <a:xfrm>
          <a:off x="2266950" y="1952625"/>
          <a:ext cx="0" cy="485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17</xdr:row>
      <xdr:rowOff>161925</xdr:rowOff>
    </xdr:to>
    <xdr:sp>
      <xdr:nvSpPr>
        <xdr:cNvPr id="12" name="Line 50"/>
        <xdr:cNvSpPr>
          <a:spLocks/>
        </xdr:cNvSpPr>
      </xdr:nvSpPr>
      <xdr:spPr>
        <a:xfrm>
          <a:off x="600075" y="1600200"/>
          <a:ext cx="0" cy="16192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17</xdr:col>
      <xdr:colOff>0</xdr:colOff>
      <xdr:row>25</xdr:row>
      <xdr:rowOff>0</xdr:rowOff>
    </xdr:to>
    <xdr:sp>
      <xdr:nvSpPr>
        <xdr:cNvPr id="13" name="Line 51"/>
        <xdr:cNvSpPr>
          <a:spLocks/>
        </xdr:cNvSpPr>
      </xdr:nvSpPr>
      <xdr:spPr>
        <a:xfrm>
          <a:off x="942975" y="4429125"/>
          <a:ext cx="183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29</xdr:row>
      <xdr:rowOff>9525</xdr:rowOff>
    </xdr:to>
    <xdr:sp>
      <xdr:nvSpPr>
        <xdr:cNvPr id="14" name="Line 52"/>
        <xdr:cNvSpPr>
          <a:spLocks/>
        </xdr:cNvSpPr>
      </xdr:nvSpPr>
      <xdr:spPr>
        <a:xfrm>
          <a:off x="1457325" y="47815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27</xdr:row>
      <xdr:rowOff>9525</xdr:rowOff>
    </xdr:from>
    <xdr:to>
      <xdr:col>14</xdr:col>
      <xdr:colOff>0</xdr:colOff>
      <xdr:row>29</xdr:row>
      <xdr:rowOff>0</xdr:rowOff>
    </xdr:to>
    <xdr:sp>
      <xdr:nvSpPr>
        <xdr:cNvPr id="15" name="Line 53"/>
        <xdr:cNvSpPr>
          <a:spLocks/>
        </xdr:cNvSpPr>
      </xdr:nvSpPr>
      <xdr:spPr>
        <a:xfrm>
          <a:off x="2266950" y="47815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0</xdr:rowOff>
    </xdr:from>
    <xdr:to>
      <xdr:col>6</xdr:col>
      <xdr:colOff>0</xdr:colOff>
      <xdr:row>27</xdr:row>
      <xdr:rowOff>9525</xdr:rowOff>
    </xdr:to>
    <xdr:sp>
      <xdr:nvSpPr>
        <xdr:cNvPr id="16" name="Line 54"/>
        <xdr:cNvSpPr>
          <a:spLocks/>
        </xdr:cNvSpPr>
      </xdr:nvSpPr>
      <xdr:spPr>
        <a:xfrm>
          <a:off x="942975" y="4772025"/>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9</xdr:col>
      <xdr:colOff>0</xdr:colOff>
      <xdr:row>26</xdr:row>
      <xdr:rowOff>0</xdr:rowOff>
    </xdr:to>
    <xdr:sp>
      <xdr:nvSpPr>
        <xdr:cNvPr id="17" name="Line 55"/>
        <xdr:cNvSpPr>
          <a:spLocks/>
        </xdr:cNvSpPr>
      </xdr:nvSpPr>
      <xdr:spPr>
        <a:xfrm>
          <a:off x="942975" y="460057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26</xdr:row>
      <xdr:rowOff>0</xdr:rowOff>
    </xdr:from>
    <xdr:to>
      <xdr:col>14</xdr:col>
      <xdr:colOff>0</xdr:colOff>
      <xdr:row>26</xdr:row>
      <xdr:rowOff>0</xdr:rowOff>
    </xdr:to>
    <xdr:sp>
      <xdr:nvSpPr>
        <xdr:cNvPr id="18" name="Line 56"/>
        <xdr:cNvSpPr>
          <a:spLocks/>
        </xdr:cNvSpPr>
      </xdr:nvSpPr>
      <xdr:spPr>
        <a:xfrm>
          <a:off x="1438275" y="4600575"/>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0</xdr:rowOff>
    </xdr:from>
    <xdr:to>
      <xdr:col>16</xdr:col>
      <xdr:colOff>161925</xdr:colOff>
      <xdr:row>26</xdr:row>
      <xdr:rowOff>0</xdr:rowOff>
    </xdr:to>
    <xdr:sp>
      <xdr:nvSpPr>
        <xdr:cNvPr id="19" name="Line 57"/>
        <xdr:cNvSpPr>
          <a:spLocks/>
        </xdr:cNvSpPr>
      </xdr:nvSpPr>
      <xdr:spPr>
        <a:xfrm>
          <a:off x="2266950" y="4600575"/>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20" name="Line 58"/>
        <xdr:cNvSpPr>
          <a:spLocks/>
        </xdr:cNvSpPr>
      </xdr:nvSpPr>
      <xdr:spPr>
        <a:xfrm>
          <a:off x="2438400" y="2266950"/>
          <a:ext cx="0" cy="2952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27</xdr:row>
      <xdr:rowOff>9525</xdr:rowOff>
    </xdr:from>
    <xdr:to>
      <xdr:col>29</xdr:col>
      <xdr:colOff>0</xdr:colOff>
      <xdr:row>29</xdr:row>
      <xdr:rowOff>9525</xdr:rowOff>
    </xdr:to>
    <xdr:sp>
      <xdr:nvSpPr>
        <xdr:cNvPr id="21" name="Line 60"/>
        <xdr:cNvSpPr>
          <a:spLocks/>
        </xdr:cNvSpPr>
      </xdr:nvSpPr>
      <xdr:spPr>
        <a:xfrm>
          <a:off x="4838700" y="47815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27</xdr:row>
      <xdr:rowOff>9525</xdr:rowOff>
    </xdr:from>
    <xdr:to>
      <xdr:col>34</xdr:col>
      <xdr:colOff>0</xdr:colOff>
      <xdr:row>29</xdr:row>
      <xdr:rowOff>0</xdr:rowOff>
    </xdr:to>
    <xdr:sp>
      <xdr:nvSpPr>
        <xdr:cNvPr id="22" name="Line 61"/>
        <xdr:cNvSpPr>
          <a:spLocks/>
        </xdr:cNvSpPr>
      </xdr:nvSpPr>
      <xdr:spPr>
        <a:xfrm>
          <a:off x="5648325" y="47815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0</xdr:rowOff>
    </xdr:from>
    <xdr:to>
      <xdr:col>26</xdr:col>
      <xdr:colOff>0</xdr:colOff>
      <xdr:row>27</xdr:row>
      <xdr:rowOff>9525</xdr:rowOff>
    </xdr:to>
    <xdr:sp>
      <xdr:nvSpPr>
        <xdr:cNvPr id="23" name="Line 62"/>
        <xdr:cNvSpPr>
          <a:spLocks/>
        </xdr:cNvSpPr>
      </xdr:nvSpPr>
      <xdr:spPr>
        <a:xfrm>
          <a:off x="4324350" y="4772025"/>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29</xdr:col>
      <xdr:colOff>0</xdr:colOff>
      <xdr:row>26</xdr:row>
      <xdr:rowOff>0</xdr:rowOff>
    </xdr:to>
    <xdr:sp>
      <xdr:nvSpPr>
        <xdr:cNvPr id="24" name="Line 63"/>
        <xdr:cNvSpPr>
          <a:spLocks/>
        </xdr:cNvSpPr>
      </xdr:nvSpPr>
      <xdr:spPr>
        <a:xfrm>
          <a:off x="4324350" y="4600575"/>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26</xdr:row>
      <xdr:rowOff>0</xdr:rowOff>
    </xdr:from>
    <xdr:to>
      <xdr:col>34</xdr:col>
      <xdr:colOff>0</xdr:colOff>
      <xdr:row>26</xdr:row>
      <xdr:rowOff>0</xdr:rowOff>
    </xdr:to>
    <xdr:sp>
      <xdr:nvSpPr>
        <xdr:cNvPr id="25" name="Line 64"/>
        <xdr:cNvSpPr>
          <a:spLocks/>
        </xdr:cNvSpPr>
      </xdr:nvSpPr>
      <xdr:spPr>
        <a:xfrm>
          <a:off x="4819650" y="4600575"/>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0</xdr:rowOff>
    </xdr:from>
    <xdr:to>
      <xdr:col>36</xdr:col>
      <xdr:colOff>161925</xdr:colOff>
      <xdr:row>26</xdr:row>
      <xdr:rowOff>0</xdr:rowOff>
    </xdr:to>
    <xdr:sp>
      <xdr:nvSpPr>
        <xdr:cNvPr id="26" name="Line 65"/>
        <xdr:cNvSpPr>
          <a:spLocks/>
        </xdr:cNvSpPr>
      </xdr:nvSpPr>
      <xdr:spPr>
        <a:xfrm>
          <a:off x="5648325" y="4600575"/>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7" name="Line 68"/>
        <xdr:cNvSpPr>
          <a:spLocks/>
        </xdr:cNvSpPr>
      </xdr:nvSpPr>
      <xdr:spPr>
        <a:xfrm>
          <a:off x="1885950" y="2638425"/>
          <a:ext cx="723900" cy="419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28" name="Line 69"/>
        <xdr:cNvSpPr>
          <a:spLocks/>
        </xdr:cNvSpPr>
      </xdr:nvSpPr>
      <xdr:spPr>
        <a:xfrm>
          <a:off x="1885950" y="2971800"/>
          <a:ext cx="723900"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19</xdr:row>
      <xdr:rowOff>28575</xdr:rowOff>
    </xdr:from>
    <xdr:to>
      <xdr:col>29</xdr:col>
      <xdr:colOff>57150</xdr:colOff>
      <xdr:row>21</xdr:row>
      <xdr:rowOff>9525</xdr:rowOff>
    </xdr:to>
    <xdr:sp>
      <xdr:nvSpPr>
        <xdr:cNvPr id="29" name="Line 70"/>
        <xdr:cNvSpPr>
          <a:spLocks/>
        </xdr:cNvSpPr>
      </xdr:nvSpPr>
      <xdr:spPr>
        <a:xfrm>
          <a:off x="4895850" y="3429000"/>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0</xdr:rowOff>
    </xdr:from>
    <xdr:to>
      <xdr:col>29</xdr:col>
      <xdr:colOff>57150</xdr:colOff>
      <xdr:row>21</xdr:row>
      <xdr:rowOff>0</xdr:rowOff>
    </xdr:to>
    <xdr:sp>
      <xdr:nvSpPr>
        <xdr:cNvPr id="30" name="Line 71"/>
        <xdr:cNvSpPr>
          <a:spLocks/>
        </xdr:cNvSpPr>
      </xdr:nvSpPr>
      <xdr:spPr>
        <a:xfrm>
          <a:off x="4667250" y="3743325"/>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9525</xdr:rowOff>
    </xdr:from>
    <xdr:to>
      <xdr:col>29</xdr:col>
      <xdr:colOff>57150</xdr:colOff>
      <xdr:row>14</xdr:row>
      <xdr:rowOff>0</xdr:rowOff>
    </xdr:to>
    <xdr:sp>
      <xdr:nvSpPr>
        <xdr:cNvPr id="31" name="Line 72"/>
        <xdr:cNvSpPr>
          <a:spLocks/>
        </xdr:cNvSpPr>
      </xdr:nvSpPr>
      <xdr:spPr>
        <a:xfrm>
          <a:off x="4895850" y="2314575"/>
          <a:ext cx="0" cy="228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13</xdr:row>
      <xdr:rowOff>0</xdr:rowOff>
    </xdr:from>
    <xdr:to>
      <xdr:col>38</xdr:col>
      <xdr:colOff>266700</xdr:colOff>
      <xdr:row>13</xdr:row>
      <xdr:rowOff>0</xdr:rowOff>
    </xdr:to>
    <xdr:sp>
      <xdr:nvSpPr>
        <xdr:cNvPr id="32" name="Line 73"/>
        <xdr:cNvSpPr>
          <a:spLocks/>
        </xdr:cNvSpPr>
      </xdr:nvSpPr>
      <xdr:spPr>
        <a:xfrm>
          <a:off x="4895850" y="2305050"/>
          <a:ext cx="1781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18</xdr:row>
      <xdr:rowOff>95250</xdr:rowOff>
    </xdr:from>
    <xdr:to>
      <xdr:col>28</xdr:col>
      <xdr:colOff>0</xdr:colOff>
      <xdr:row>21</xdr:row>
      <xdr:rowOff>19050</xdr:rowOff>
    </xdr:to>
    <xdr:sp>
      <xdr:nvSpPr>
        <xdr:cNvPr id="33" name="Line 75"/>
        <xdr:cNvSpPr>
          <a:spLocks/>
        </xdr:cNvSpPr>
      </xdr:nvSpPr>
      <xdr:spPr>
        <a:xfrm>
          <a:off x="4667250" y="3324225"/>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18</xdr:row>
      <xdr:rowOff>85725</xdr:rowOff>
    </xdr:from>
    <xdr:to>
      <xdr:col>9</xdr:col>
      <xdr:colOff>0</xdr:colOff>
      <xdr:row>19</xdr:row>
      <xdr:rowOff>161925</xdr:rowOff>
    </xdr:to>
    <xdr:sp>
      <xdr:nvSpPr>
        <xdr:cNvPr id="34" name="Line 76"/>
        <xdr:cNvSpPr>
          <a:spLocks/>
        </xdr:cNvSpPr>
      </xdr:nvSpPr>
      <xdr:spPr>
        <a:xfrm>
          <a:off x="1457325" y="33147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18</xdr:row>
      <xdr:rowOff>95250</xdr:rowOff>
    </xdr:from>
    <xdr:to>
      <xdr:col>12</xdr:col>
      <xdr:colOff>0</xdr:colOff>
      <xdr:row>20</xdr:row>
      <xdr:rowOff>0</xdr:rowOff>
    </xdr:to>
    <xdr:sp>
      <xdr:nvSpPr>
        <xdr:cNvPr id="35" name="Line 78"/>
        <xdr:cNvSpPr>
          <a:spLocks/>
        </xdr:cNvSpPr>
      </xdr:nvSpPr>
      <xdr:spPr>
        <a:xfrm>
          <a:off x="1971675" y="33242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0</xdr:rowOff>
    </xdr:from>
    <xdr:to>
      <xdr:col>12</xdr:col>
      <xdr:colOff>9525</xdr:colOff>
      <xdr:row>20</xdr:row>
      <xdr:rowOff>0</xdr:rowOff>
    </xdr:to>
    <xdr:sp>
      <xdr:nvSpPr>
        <xdr:cNvPr id="36" name="Line 79"/>
        <xdr:cNvSpPr>
          <a:spLocks/>
        </xdr:cNvSpPr>
      </xdr:nvSpPr>
      <xdr:spPr>
        <a:xfrm>
          <a:off x="1457325" y="3571875"/>
          <a:ext cx="5238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9525</xdr:colOff>
      <xdr:row>18</xdr:row>
      <xdr:rowOff>0</xdr:rowOff>
    </xdr:to>
    <xdr:sp>
      <xdr:nvSpPr>
        <xdr:cNvPr id="37" name="Line 80"/>
        <xdr:cNvSpPr>
          <a:spLocks/>
        </xdr:cNvSpPr>
      </xdr:nvSpPr>
      <xdr:spPr>
        <a:xfrm>
          <a:off x="5181600" y="32289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38" name="Line 81"/>
        <xdr:cNvSpPr>
          <a:spLocks/>
        </xdr:cNvSpPr>
      </xdr:nvSpPr>
      <xdr:spPr>
        <a:xfrm>
          <a:off x="5476875" y="2543175"/>
          <a:ext cx="0" cy="6858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39</xdr:row>
      <xdr:rowOff>161925</xdr:rowOff>
    </xdr:from>
    <xdr:to>
      <xdr:col>23</xdr:col>
      <xdr:colOff>95250</xdr:colOff>
      <xdr:row>43</xdr:row>
      <xdr:rowOff>0</xdr:rowOff>
    </xdr:to>
    <xdr:sp>
      <xdr:nvSpPr>
        <xdr:cNvPr id="39" name="Line 83"/>
        <xdr:cNvSpPr>
          <a:spLocks/>
        </xdr:cNvSpPr>
      </xdr:nvSpPr>
      <xdr:spPr>
        <a:xfrm>
          <a:off x="3905250" y="6991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39</xdr:row>
      <xdr:rowOff>161925</xdr:rowOff>
    </xdr:from>
    <xdr:to>
      <xdr:col>32</xdr:col>
      <xdr:colOff>95250</xdr:colOff>
      <xdr:row>43</xdr:row>
      <xdr:rowOff>0</xdr:rowOff>
    </xdr:to>
    <xdr:sp>
      <xdr:nvSpPr>
        <xdr:cNvPr id="40" name="Line 84"/>
        <xdr:cNvSpPr>
          <a:spLocks/>
        </xdr:cNvSpPr>
      </xdr:nvSpPr>
      <xdr:spPr>
        <a:xfrm>
          <a:off x="5400675" y="6991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17</xdr:row>
      <xdr:rowOff>0</xdr:rowOff>
    </xdr:to>
    <xdr:sp>
      <xdr:nvSpPr>
        <xdr:cNvPr id="41" name="Line 87"/>
        <xdr:cNvSpPr>
          <a:spLocks/>
        </xdr:cNvSpPr>
      </xdr:nvSpPr>
      <xdr:spPr>
        <a:xfrm>
          <a:off x="1114425" y="1771650"/>
          <a:ext cx="0" cy="12858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1"/>
        <xdr:cNvSpPr>
          <a:spLocks/>
        </xdr:cNvSpPr>
      </xdr:nvSpPr>
      <xdr:spPr>
        <a:xfrm>
          <a:off x="5391150"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2"/>
        <xdr:cNvSpPr>
          <a:spLocks/>
        </xdr:cNvSpPr>
      </xdr:nvSpPr>
      <xdr:spPr>
        <a:xfrm>
          <a:off x="285750" y="9048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3"/>
        <xdr:cNvSpPr>
          <a:spLocks/>
        </xdr:cNvSpPr>
      </xdr:nvSpPr>
      <xdr:spPr>
        <a:xfrm>
          <a:off x="5391150" y="7400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4"/>
        <xdr:cNvSpPr>
          <a:spLocks/>
        </xdr:cNvSpPr>
      </xdr:nvSpPr>
      <xdr:spPr>
        <a:xfrm>
          <a:off x="285750" y="9048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17</xdr:col>
      <xdr:colOff>28575</xdr:colOff>
      <xdr:row>45</xdr:row>
      <xdr:rowOff>0</xdr:rowOff>
    </xdr:to>
    <xdr:sp>
      <xdr:nvSpPr>
        <xdr:cNvPr id="5" name="Line 5"/>
        <xdr:cNvSpPr>
          <a:spLocks/>
        </xdr:cNvSpPr>
      </xdr:nvSpPr>
      <xdr:spPr>
        <a:xfrm>
          <a:off x="1143000" y="7591425"/>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10</xdr:row>
      <xdr:rowOff>0</xdr:rowOff>
    </xdr:from>
    <xdr:to>
      <xdr:col>36</xdr:col>
      <xdr:colOff>38100</xdr:colOff>
      <xdr:row>10</xdr:row>
      <xdr:rowOff>85725</xdr:rowOff>
    </xdr:to>
    <xdr:sp>
      <xdr:nvSpPr>
        <xdr:cNvPr id="1" name="AutoShape 1"/>
        <xdr:cNvSpPr>
          <a:spLocks/>
        </xdr:cNvSpPr>
      </xdr:nvSpPr>
      <xdr:spPr>
        <a:xfrm>
          <a:off x="5819775" y="1962150"/>
          <a:ext cx="85725" cy="857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104775</xdr:colOff>
      <xdr:row>10</xdr:row>
      <xdr:rowOff>9525</xdr:rowOff>
    </xdr:from>
    <xdr:to>
      <xdr:col>57</xdr:col>
      <xdr:colOff>47625</xdr:colOff>
      <xdr:row>10</xdr:row>
      <xdr:rowOff>104775</xdr:rowOff>
    </xdr:to>
    <xdr:sp>
      <xdr:nvSpPr>
        <xdr:cNvPr id="2" name="AutoShape 3"/>
        <xdr:cNvSpPr>
          <a:spLocks/>
        </xdr:cNvSpPr>
      </xdr:nvSpPr>
      <xdr:spPr>
        <a:xfrm>
          <a:off x="9210675" y="1971675"/>
          <a:ext cx="104775" cy="952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xdr:row>
      <xdr:rowOff>190500</xdr:rowOff>
    </xdr:from>
    <xdr:to>
      <xdr:col>33</xdr:col>
      <xdr:colOff>0</xdr:colOff>
      <xdr:row>8</xdr:row>
      <xdr:rowOff>190500</xdr:rowOff>
    </xdr:to>
    <xdr:sp>
      <xdr:nvSpPr>
        <xdr:cNvPr id="3" name="Line 4"/>
        <xdr:cNvSpPr>
          <a:spLocks/>
        </xdr:cNvSpPr>
      </xdr:nvSpPr>
      <xdr:spPr>
        <a:xfrm flipV="1">
          <a:off x="5381625" y="15811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xdr:row>
      <xdr:rowOff>0</xdr:rowOff>
    </xdr:from>
    <xdr:to>
      <xdr:col>33</xdr:col>
      <xdr:colOff>0</xdr:colOff>
      <xdr:row>10</xdr:row>
      <xdr:rowOff>0</xdr:rowOff>
    </xdr:to>
    <xdr:sp>
      <xdr:nvSpPr>
        <xdr:cNvPr id="4" name="Line 5"/>
        <xdr:cNvSpPr>
          <a:spLocks/>
        </xdr:cNvSpPr>
      </xdr:nvSpPr>
      <xdr:spPr>
        <a:xfrm>
          <a:off x="5381625" y="1771650"/>
          <a:ext cx="0" cy="190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7</xdr:row>
      <xdr:rowOff>0</xdr:rowOff>
    </xdr:from>
    <xdr:to>
      <xdr:col>46</xdr:col>
      <xdr:colOff>85725</xdr:colOff>
      <xdr:row>9</xdr:row>
      <xdr:rowOff>190500</xdr:rowOff>
    </xdr:to>
    <xdr:sp>
      <xdr:nvSpPr>
        <xdr:cNvPr id="5" name="Line 6"/>
        <xdr:cNvSpPr>
          <a:spLocks/>
        </xdr:cNvSpPr>
      </xdr:nvSpPr>
      <xdr:spPr>
        <a:xfrm>
          <a:off x="7572375" y="1390650"/>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xdr:row>
      <xdr:rowOff>76200</xdr:rowOff>
    </xdr:from>
    <xdr:to>
      <xdr:col>36</xdr:col>
      <xdr:colOff>104775</xdr:colOff>
      <xdr:row>9</xdr:row>
      <xdr:rowOff>190500</xdr:rowOff>
    </xdr:to>
    <xdr:sp>
      <xdr:nvSpPr>
        <xdr:cNvPr id="6" name="Line 21"/>
        <xdr:cNvSpPr>
          <a:spLocks/>
        </xdr:cNvSpPr>
      </xdr:nvSpPr>
      <xdr:spPr>
        <a:xfrm>
          <a:off x="5972175" y="16573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8</xdr:row>
      <xdr:rowOff>66675</xdr:rowOff>
    </xdr:from>
    <xdr:to>
      <xdr:col>46</xdr:col>
      <xdr:colOff>0</xdr:colOff>
      <xdr:row>8</xdr:row>
      <xdr:rowOff>66675</xdr:rowOff>
    </xdr:to>
    <xdr:sp>
      <xdr:nvSpPr>
        <xdr:cNvPr id="7" name="Line 24"/>
        <xdr:cNvSpPr>
          <a:spLocks/>
        </xdr:cNvSpPr>
      </xdr:nvSpPr>
      <xdr:spPr>
        <a:xfrm>
          <a:off x="5972175" y="164782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8</xdr:row>
      <xdr:rowOff>76200</xdr:rowOff>
    </xdr:from>
    <xdr:to>
      <xdr:col>47</xdr:col>
      <xdr:colOff>0</xdr:colOff>
      <xdr:row>9</xdr:row>
      <xdr:rowOff>142875</xdr:rowOff>
    </xdr:to>
    <xdr:sp>
      <xdr:nvSpPr>
        <xdr:cNvPr id="8" name="Line 25"/>
        <xdr:cNvSpPr>
          <a:spLocks/>
        </xdr:cNvSpPr>
      </xdr:nvSpPr>
      <xdr:spPr>
        <a:xfrm>
          <a:off x="7648575" y="1657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8</xdr:row>
      <xdr:rowOff>66675</xdr:rowOff>
    </xdr:from>
    <xdr:to>
      <xdr:col>46</xdr:col>
      <xdr:colOff>0</xdr:colOff>
      <xdr:row>9</xdr:row>
      <xdr:rowOff>142875</xdr:rowOff>
    </xdr:to>
    <xdr:sp>
      <xdr:nvSpPr>
        <xdr:cNvPr id="9" name="Line 26"/>
        <xdr:cNvSpPr>
          <a:spLocks/>
        </xdr:cNvSpPr>
      </xdr:nvSpPr>
      <xdr:spPr>
        <a:xfrm>
          <a:off x="7486650" y="1647825"/>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76200</xdr:colOff>
      <xdr:row>8</xdr:row>
      <xdr:rowOff>85725</xdr:rowOff>
    </xdr:from>
    <xdr:to>
      <xdr:col>56</xdr:col>
      <xdr:colOff>76200</xdr:colOff>
      <xdr:row>9</xdr:row>
      <xdr:rowOff>171450</xdr:rowOff>
    </xdr:to>
    <xdr:sp>
      <xdr:nvSpPr>
        <xdr:cNvPr id="10" name="Line 27"/>
        <xdr:cNvSpPr>
          <a:spLocks/>
        </xdr:cNvSpPr>
      </xdr:nvSpPr>
      <xdr:spPr>
        <a:xfrm>
          <a:off x="9182100" y="16668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8</xdr:row>
      <xdr:rowOff>76200</xdr:rowOff>
    </xdr:from>
    <xdr:to>
      <xdr:col>56</xdr:col>
      <xdr:colOff>76200</xdr:colOff>
      <xdr:row>8</xdr:row>
      <xdr:rowOff>76200</xdr:rowOff>
    </xdr:to>
    <xdr:sp>
      <xdr:nvSpPr>
        <xdr:cNvPr id="11" name="Line 28"/>
        <xdr:cNvSpPr>
          <a:spLocks/>
        </xdr:cNvSpPr>
      </xdr:nvSpPr>
      <xdr:spPr>
        <a:xfrm>
          <a:off x="7658100" y="1657350"/>
          <a:ext cx="1524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8</xdr:row>
      <xdr:rowOff>0</xdr:rowOff>
    </xdr:from>
    <xdr:to>
      <xdr:col>74</xdr:col>
      <xdr:colOff>0</xdr:colOff>
      <xdr:row>10</xdr:row>
      <xdr:rowOff>9525</xdr:rowOff>
    </xdr:to>
    <xdr:sp>
      <xdr:nvSpPr>
        <xdr:cNvPr id="12" name="Line 62"/>
        <xdr:cNvSpPr>
          <a:spLocks/>
        </xdr:cNvSpPr>
      </xdr:nvSpPr>
      <xdr:spPr>
        <a:xfrm>
          <a:off x="11296650" y="1581150"/>
          <a:ext cx="809625"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142875</xdr:colOff>
      <xdr:row>18</xdr:row>
      <xdr:rowOff>0</xdr:rowOff>
    </xdr:from>
    <xdr:to>
      <xdr:col>74</xdr:col>
      <xdr:colOff>0</xdr:colOff>
      <xdr:row>20</xdr:row>
      <xdr:rowOff>0</xdr:rowOff>
    </xdr:to>
    <xdr:sp>
      <xdr:nvSpPr>
        <xdr:cNvPr id="13" name="Line 68"/>
        <xdr:cNvSpPr>
          <a:spLocks/>
        </xdr:cNvSpPr>
      </xdr:nvSpPr>
      <xdr:spPr>
        <a:xfrm>
          <a:off x="11277600" y="3486150"/>
          <a:ext cx="8286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18</xdr:row>
      <xdr:rowOff>0</xdr:rowOff>
    </xdr:from>
    <xdr:to>
      <xdr:col>40</xdr:col>
      <xdr:colOff>0</xdr:colOff>
      <xdr:row>20</xdr:row>
      <xdr:rowOff>0</xdr:rowOff>
    </xdr:to>
    <xdr:sp>
      <xdr:nvSpPr>
        <xdr:cNvPr id="14" name="Line 80"/>
        <xdr:cNvSpPr>
          <a:spLocks/>
        </xdr:cNvSpPr>
      </xdr:nvSpPr>
      <xdr:spPr>
        <a:xfrm>
          <a:off x="4276725" y="3486150"/>
          <a:ext cx="2238375"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9</xdr:row>
      <xdr:rowOff>142875</xdr:rowOff>
    </xdr:from>
    <xdr:to>
      <xdr:col>47</xdr:col>
      <xdr:colOff>0</xdr:colOff>
      <xdr:row>9</xdr:row>
      <xdr:rowOff>142875</xdr:rowOff>
    </xdr:to>
    <xdr:sp>
      <xdr:nvSpPr>
        <xdr:cNvPr id="15" name="Line 82"/>
        <xdr:cNvSpPr>
          <a:spLocks/>
        </xdr:cNvSpPr>
      </xdr:nvSpPr>
      <xdr:spPr>
        <a:xfrm>
          <a:off x="7486650" y="191452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47</xdr:row>
      <xdr:rowOff>0</xdr:rowOff>
    </xdr:from>
    <xdr:to>
      <xdr:col>53</xdr:col>
      <xdr:colOff>123825</xdr:colOff>
      <xdr:row>48</xdr:row>
      <xdr:rowOff>76200</xdr:rowOff>
    </xdr:to>
    <xdr:sp>
      <xdr:nvSpPr>
        <xdr:cNvPr id="16" name="AutoShape 88"/>
        <xdr:cNvSpPr>
          <a:spLocks/>
        </xdr:cNvSpPr>
      </xdr:nvSpPr>
      <xdr:spPr>
        <a:xfrm>
          <a:off x="8515350" y="9010650"/>
          <a:ext cx="228600" cy="171450"/>
        </a:xfrm>
        <a:custGeom>
          <a:pathLst>
            <a:path h="19" w="25">
              <a:moveTo>
                <a:pt x="11" y="0"/>
              </a:moveTo>
              <a:cubicBezTo>
                <a:pt x="18" y="4"/>
                <a:pt x="25" y="9"/>
                <a:pt x="23" y="11"/>
              </a:cubicBezTo>
              <a:cubicBezTo>
                <a:pt x="21" y="13"/>
                <a:pt x="2" y="12"/>
                <a:pt x="1" y="13"/>
              </a:cubicBezTo>
              <a:cubicBezTo>
                <a:pt x="0" y="14"/>
                <a:pt x="13" y="18"/>
                <a:pt x="15"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48</xdr:row>
      <xdr:rowOff>0</xdr:rowOff>
    </xdr:from>
    <xdr:to>
      <xdr:col>35</xdr:col>
      <xdr:colOff>0</xdr:colOff>
      <xdr:row>51</xdr:row>
      <xdr:rowOff>9525</xdr:rowOff>
    </xdr:to>
    <xdr:sp>
      <xdr:nvSpPr>
        <xdr:cNvPr id="17" name="Line 90"/>
        <xdr:cNvSpPr>
          <a:spLocks/>
        </xdr:cNvSpPr>
      </xdr:nvSpPr>
      <xdr:spPr>
        <a:xfrm flipV="1">
          <a:off x="5705475" y="9105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47</xdr:row>
      <xdr:rowOff>95250</xdr:rowOff>
    </xdr:from>
    <xdr:to>
      <xdr:col>35</xdr:col>
      <xdr:colOff>28575</xdr:colOff>
      <xdr:row>48</xdr:row>
      <xdr:rowOff>19050</xdr:rowOff>
    </xdr:to>
    <xdr:sp>
      <xdr:nvSpPr>
        <xdr:cNvPr id="18" name="Oval 93"/>
        <xdr:cNvSpPr>
          <a:spLocks/>
        </xdr:cNvSpPr>
      </xdr:nvSpPr>
      <xdr:spPr>
        <a:xfrm>
          <a:off x="5695950" y="9105900"/>
          <a:ext cx="3810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48</xdr:row>
      <xdr:rowOff>38100</xdr:rowOff>
    </xdr:from>
    <xdr:to>
      <xdr:col>44</xdr:col>
      <xdr:colOff>28575</xdr:colOff>
      <xdr:row>48</xdr:row>
      <xdr:rowOff>66675</xdr:rowOff>
    </xdr:to>
    <xdr:sp>
      <xdr:nvSpPr>
        <xdr:cNvPr id="19" name="Oval 94"/>
        <xdr:cNvSpPr>
          <a:spLocks/>
        </xdr:cNvSpPr>
      </xdr:nvSpPr>
      <xdr:spPr>
        <a:xfrm>
          <a:off x="7153275" y="91440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46</xdr:row>
      <xdr:rowOff>66675</xdr:rowOff>
    </xdr:from>
    <xdr:to>
      <xdr:col>34</xdr:col>
      <xdr:colOff>95250</xdr:colOff>
      <xdr:row>47</xdr:row>
      <xdr:rowOff>0</xdr:rowOff>
    </xdr:to>
    <xdr:sp>
      <xdr:nvSpPr>
        <xdr:cNvPr id="20" name="Line 96"/>
        <xdr:cNvSpPr>
          <a:spLocks/>
        </xdr:cNvSpPr>
      </xdr:nvSpPr>
      <xdr:spPr>
        <a:xfrm>
          <a:off x="5638800" y="89154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45</xdr:row>
      <xdr:rowOff>161925</xdr:rowOff>
    </xdr:from>
    <xdr:to>
      <xdr:col>34</xdr:col>
      <xdr:colOff>104775</xdr:colOff>
      <xdr:row>46</xdr:row>
      <xdr:rowOff>76200</xdr:rowOff>
    </xdr:to>
    <xdr:sp>
      <xdr:nvSpPr>
        <xdr:cNvPr id="21" name="Line 97"/>
        <xdr:cNvSpPr>
          <a:spLocks/>
        </xdr:cNvSpPr>
      </xdr:nvSpPr>
      <xdr:spPr>
        <a:xfrm flipH="1" flipV="1">
          <a:off x="5543550" y="8839200"/>
          <a:ext cx="10477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0</xdr:rowOff>
    </xdr:from>
    <xdr:to>
      <xdr:col>10</xdr:col>
      <xdr:colOff>0</xdr:colOff>
      <xdr:row>32</xdr:row>
      <xdr:rowOff>0</xdr:rowOff>
    </xdr:to>
    <xdr:sp>
      <xdr:nvSpPr>
        <xdr:cNvPr id="22" name="Line 98"/>
        <xdr:cNvSpPr>
          <a:spLocks/>
        </xdr:cNvSpPr>
      </xdr:nvSpPr>
      <xdr:spPr>
        <a:xfrm>
          <a:off x="485775" y="6010275"/>
          <a:ext cx="11334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35</xdr:row>
      <xdr:rowOff>0</xdr:rowOff>
    </xdr:from>
    <xdr:to>
      <xdr:col>10</xdr:col>
      <xdr:colOff>0</xdr:colOff>
      <xdr:row>37</xdr:row>
      <xdr:rowOff>0</xdr:rowOff>
    </xdr:to>
    <xdr:sp>
      <xdr:nvSpPr>
        <xdr:cNvPr id="23" name="Line 99"/>
        <xdr:cNvSpPr>
          <a:spLocks/>
        </xdr:cNvSpPr>
      </xdr:nvSpPr>
      <xdr:spPr>
        <a:xfrm>
          <a:off x="485775" y="6772275"/>
          <a:ext cx="11334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0</xdr:colOff>
      <xdr:row>30</xdr:row>
      <xdr:rowOff>0</xdr:rowOff>
    </xdr:from>
    <xdr:to>
      <xdr:col>75</xdr:col>
      <xdr:colOff>0</xdr:colOff>
      <xdr:row>31</xdr:row>
      <xdr:rowOff>0</xdr:rowOff>
    </xdr:to>
    <xdr:sp>
      <xdr:nvSpPr>
        <xdr:cNvPr id="24" name="Line 101"/>
        <xdr:cNvSpPr>
          <a:spLocks/>
        </xdr:cNvSpPr>
      </xdr:nvSpPr>
      <xdr:spPr>
        <a:xfrm>
          <a:off x="11296650" y="5819775"/>
          <a:ext cx="97155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27</xdr:row>
      <xdr:rowOff>9525</xdr:rowOff>
    </xdr:from>
    <xdr:to>
      <xdr:col>40</xdr:col>
      <xdr:colOff>0</xdr:colOff>
      <xdr:row>28</xdr:row>
      <xdr:rowOff>190500</xdr:rowOff>
    </xdr:to>
    <xdr:sp>
      <xdr:nvSpPr>
        <xdr:cNvPr id="25" name="Line 104"/>
        <xdr:cNvSpPr>
          <a:spLocks/>
        </xdr:cNvSpPr>
      </xdr:nvSpPr>
      <xdr:spPr>
        <a:xfrm>
          <a:off x="4276725" y="5248275"/>
          <a:ext cx="223837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44</xdr:row>
      <xdr:rowOff>0</xdr:rowOff>
    </xdr:from>
    <xdr:to>
      <xdr:col>48</xdr:col>
      <xdr:colOff>0</xdr:colOff>
      <xdr:row>47</xdr:row>
      <xdr:rowOff>85725</xdr:rowOff>
    </xdr:to>
    <xdr:sp>
      <xdr:nvSpPr>
        <xdr:cNvPr id="26" name="Line 108"/>
        <xdr:cNvSpPr>
          <a:spLocks/>
        </xdr:cNvSpPr>
      </xdr:nvSpPr>
      <xdr:spPr>
        <a:xfrm>
          <a:off x="7810500" y="8486775"/>
          <a:ext cx="0" cy="6096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42</xdr:row>
      <xdr:rowOff>19050</xdr:rowOff>
    </xdr:from>
    <xdr:to>
      <xdr:col>10</xdr:col>
      <xdr:colOff>9525</xdr:colOff>
      <xdr:row>42</xdr:row>
      <xdr:rowOff>180975</xdr:rowOff>
    </xdr:to>
    <xdr:sp>
      <xdr:nvSpPr>
        <xdr:cNvPr id="27" name="Line 109"/>
        <xdr:cNvSpPr>
          <a:spLocks/>
        </xdr:cNvSpPr>
      </xdr:nvSpPr>
      <xdr:spPr>
        <a:xfrm>
          <a:off x="495300" y="8124825"/>
          <a:ext cx="113347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12</xdr:row>
      <xdr:rowOff>0</xdr:rowOff>
    </xdr:from>
    <xdr:to>
      <xdr:col>57</xdr:col>
      <xdr:colOff>0</xdr:colOff>
      <xdr:row>12</xdr:row>
      <xdr:rowOff>0</xdr:rowOff>
    </xdr:to>
    <xdr:sp>
      <xdr:nvSpPr>
        <xdr:cNvPr id="28" name="Line 110"/>
        <xdr:cNvSpPr>
          <a:spLocks/>
        </xdr:cNvSpPr>
      </xdr:nvSpPr>
      <xdr:spPr>
        <a:xfrm>
          <a:off x="5867400" y="2343150"/>
          <a:ext cx="3400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49</xdr:row>
      <xdr:rowOff>0</xdr:rowOff>
    </xdr:from>
    <xdr:to>
      <xdr:col>37</xdr:col>
      <xdr:colOff>152400</xdr:colOff>
      <xdr:row>50</xdr:row>
      <xdr:rowOff>0</xdr:rowOff>
    </xdr:to>
    <xdr:sp>
      <xdr:nvSpPr>
        <xdr:cNvPr id="29" name="Line 114"/>
        <xdr:cNvSpPr>
          <a:spLocks/>
        </xdr:cNvSpPr>
      </xdr:nvSpPr>
      <xdr:spPr>
        <a:xfrm>
          <a:off x="5867400" y="9220200"/>
          <a:ext cx="314325"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48</xdr:row>
      <xdr:rowOff>104775</xdr:rowOff>
    </xdr:from>
    <xdr:to>
      <xdr:col>42</xdr:col>
      <xdr:colOff>142875</xdr:colOff>
      <xdr:row>50</xdr:row>
      <xdr:rowOff>0</xdr:rowOff>
    </xdr:to>
    <xdr:sp>
      <xdr:nvSpPr>
        <xdr:cNvPr id="30" name="Line 115"/>
        <xdr:cNvSpPr>
          <a:spLocks/>
        </xdr:cNvSpPr>
      </xdr:nvSpPr>
      <xdr:spPr>
        <a:xfrm flipV="1">
          <a:off x="6667500" y="9210675"/>
          <a:ext cx="314325"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49</xdr:row>
      <xdr:rowOff>0</xdr:rowOff>
    </xdr:from>
    <xdr:to>
      <xdr:col>47</xdr:col>
      <xdr:colOff>0</xdr:colOff>
      <xdr:row>49</xdr:row>
      <xdr:rowOff>85725</xdr:rowOff>
    </xdr:to>
    <xdr:sp>
      <xdr:nvSpPr>
        <xdr:cNvPr id="31" name="Line 116"/>
        <xdr:cNvSpPr>
          <a:spLocks/>
        </xdr:cNvSpPr>
      </xdr:nvSpPr>
      <xdr:spPr>
        <a:xfrm>
          <a:off x="7315200" y="9220200"/>
          <a:ext cx="33337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48</xdr:row>
      <xdr:rowOff>104775</xdr:rowOff>
    </xdr:from>
    <xdr:to>
      <xdr:col>52</xdr:col>
      <xdr:colOff>0</xdr:colOff>
      <xdr:row>50</xdr:row>
      <xdr:rowOff>0</xdr:rowOff>
    </xdr:to>
    <xdr:sp>
      <xdr:nvSpPr>
        <xdr:cNvPr id="32" name="Line 117"/>
        <xdr:cNvSpPr>
          <a:spLocks/>
        </xdr:cNvSpPr>
      </xdr:nvSpPr>
      <xdr:spPr>
        <a:xfrm flipV="1">
          <a:off x="8134350" y="9210675"/>
          <a:ext cx="323850" cy="104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48</xdr:row>
      <xdr:rowOff>47625</xdr:rowOff>
    </xdr:from>
    <xdr:to>
      <xdr:col>44</xdr:col>
      <xdr:colOff>0</xdr:colOff>
      <xdr:row>52</xdr:row>
      <xdr:rowOff>0</xdr:rowOff>
    </xdr:to>
    <xdr:sp>
      <xdr:nvSpPr>
        <xdr:cNvPr id="33" name="Line 118"/>
        <xdr:cNvSpPr>
          <a:spLocks/>
        </xdr:cNvSpPr>
      </xdr:nvSpPr>
      <xdr:spPr>
        <a:xfrm>
          <a:off x="7162800" y="91535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O64"/>
  <sheetViews>
    <sheetView showGridLines="0" tabSelected="1" view="pageBreakPreview" zoomScaleSheetLayoutView="100" workbookViewId="0" topLeftCell="A1">
      <selection activeCell="A1" sqref="A1:BM1"/>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39" ht="15.75" customHeight="1">
      <c r="A1" s="840" t="s">
        <v>79</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row>
    <row r="2" spans="1:39" ht="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row>
    <row r="3" spans="1:39" ht="13.5" customHeight="1">
      <c r="A3" s="841" t="s">
        <v>669</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row>
    <row r="4" spans="1:39" ht="18.75" customHeight="1" thickBot="1">
      <c r="A4" s="842" t="s">
        <v>666</v>
      </c>
      <c r="B4" s="843"/>
      <c r="C4" s="843"/>
      <c r="D4" s="843"/>
      <c r="E4" s="843"/>
      <c r="F4" s="843"/>
      <c r="G4" s="843"/>
      <c r="H4" s="843"/>
      <c r="I4" s="843"/>
      <c r="J4" s="843"/>
      <c r="K4" s="843"/>
      <c r="L4" s="843"/>
      <c r="M4" s="843"/>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row>
    <row r="5" spans="1:40" ht="13.5" customHeight="1">
      <c r="A5" s="11"/>
      <c r="B5" s="12"/>
      <c r="C5" s="12"/>
      <c r="D5" s="12"/>
      <c r="E5" s="13"/>
      <c r="F5" s="13"/>
      <c r="G5" s="13"/>
      <c r="H5" s="13"/>
      <c r="I5" s="13"/>
      <c r="J5" s="13"/>
      <c r="K5" s="13"/>
      <c r="L5" s="13"/>
      <c r="M5" s="13"/>
      <c r="N5" s="13"/>
      <c r="O5" s="13"/>
      <c r="P5" s="13"/>
      <c r="Q5" s="838" t="s">
        <v>80</v>
      </c>
      <c r="R5" s="838"/>
      <c r="S5" s="838"/>
      <c r="T5" s="838"/>
      <c r="U5" s="838"/>
      <c r="V5" s="838"/>
      <c r="W5" s="13"/>
      <c r="X5" s="13"/>
      <c r="Y5" s="13"/>
      <c r="Z5" s="13"/>
      <c r="AA5" s="13"/>
      <c r="AB5" s="13"/>
      <c r="AC5" s="13"/>
      <c r="AD5" s="13"/>
      <c r="AE5" s="13"/>
      <c r="AF5" s="838" t="s">
        <v>81</v>
      </c>
      <c r="AG5" s="838"/>
      <c r="AH5" s="838"/>
      <c r="AI5" s="838"/>
      <c r="AJ5" s="838"/>
      <c r="AK5" s="838"/>
      <c r="AL5" s="838"/>
      <c r="AM5" s="13"/>
      <c r="AN5" s="14"/>
    </row>
    <row r="6" spans="1:40" ht="13.5" customHeight="1">
      <c r="A6" s="15"/>
      <c r="B6" s="16"/>
      <c r="C6" s="16"/>
      <c r="D6" s="16"/>
      <c r="E6" s="17"/>
      <c r="F6" s="17"/>
      <c r="G6" s="17"/>
      <c r="H6" s="17"/>
      <c r="I6" s="17"/>
      <c r="J6" s="17"/>
      <c r="K6" s="17"/>
      <c r="L6" s="17"/>
      <c r="M6" s="17"/>
      <c r="N6" s="17"/>
      <c r="O6" s="17"/>
      <c r="P6" s="17"/>
      <c r="Q6" s="839"/>
      <c r="R6" s="839"/>
      <c r="S6" s="839"/>
      <c r="T6" s="839"/>
      <c r="U6" s="839"/>
      <c r="V6" s="839"/>
      <c r="W6" s="17"/>
      <c r="X6" s="17"/>
      <c r="Y6" s="17"/>
      <c r="Z6" s="17"/>
      <c r="AA6" s="17"/>
      <c r="AB6" s="17"/>
      <c r="AC6" s="17"/>
      <c r="AD6" s="17"/>
      <c r="AE6" s="17"/>
      <c r="AF6" s="839"/>
      <c r="AG6" s="839"/>
      <c r="AH6" s="839"/>
      <c r="AI6" s="839"/>
      <c r="AJ6" s="839"/>
      <c r="AK6" s="839"/>
      <c r="AL6" s="839"/>
      <c r="AM6" s="17"/>
      <c r="AN6" s="18"/>
    </row>
    <row r="7" spans="1:40" ht="13.5" customHeight="1">
      <c r="A7" s="15"/>
      <c r="B7" s="16"/>
      <c r="C7" s="16"/>
      <c r="D7" s="16"/>
      <c r="E7" s="17"/>
      <c r="F7" s="17"/>
      <c r="G7" s="17"/>
      <c r="H7" s="17"/>
      <c r="I7" s="17"/>
      <c r="J7" s="17"/>
      <c r="K7" s="17"/>
      <c r="L7" s="17"/>
      <c r="M7" s="17"/>
      <c r="N7" s="17"/>
      <c r="O7" s="17"/>
      <c r="P7" s="17"/>
      <c r="Q7" s="839"/>
      <c r="R7" s="839"/>
      <c r="S7" s="839"/>
      <c r="T7" s="839"/>
      <c r="U7" s="839"/>
      <c r="V7" s="839"/>
      <c r="W7" s="17"/>
      <c r="X7" s="17"/>
      <c r="Y7" s="17"/>
      <c r="Z7" s="17"/>
      <c r="AA7" s="17"/>
      <c r="AB7" s="17"/>
      <c r="AC7" s="17"/>
      <c r="AD7" s="17"/>
      <c r="AE7" s="17"/>
      <c r="AF7" s="839"/>
      <c r="AG7" s="839"/>
      <c r="AH7" s="839"/>
      <c r="AI7" s="839"/>
      <c r="AJ7" s="839"/>
      <c r="AK7" s="839"/>
      <c r="AL7" s="839"/>
      <c r="AM7" s="17"/>
      <c r="AN7" s="18"/>
    </row>
    <row r="8" spans="1:40" ht="13.5" customHeight="1">
      <c r="A8" s="15"/>
      <c r="B8" s="16"/>
      <c r="C8" s="16"/>
      <c r="D8" s="16"/>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8"/>
    </row>
    <row r="9" spans="1:40" ht="13.5" customHeight="1">
      <c r="A9" s="15"/>
      <c r="B9" s="16"/>
      <c r="C9" s="16"/>
      <c r="D9" s="16"/>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8"/>
    </row>
    <row r="10" spans="1:40" ht="13.5" customHeight="1">
      <c r="A10" s="15"/>
      <c r="B10" s="16"/>
      <c r="C10" s="16"/>
      <c r="D10" s="16"/>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8"/>
    </row>
    <row r="11" spans="1:40" ht="13.5" customHeight="1">
      <c r="A11" s="15"/>
      <c r="B11" s="16"/>
      <c r="C11" s="16"/>
      <c r="D11" s="16"/>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8"/>
    </row>
    <row r="12" spans="1:40" ht="13.5" customHeight="1">
      <c r="A12" s="15"/>
      <c r="B12" s="16"/>
      <c r="C12" s="16"/>
      <c r="D12" s="16"/>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8"/>
    </row>
    <row r="13" spans="1:40" ht="13.5" customHeight="1">
      <c r="A13" s="15"/>
      <c r="B13" s="16"/>
      <c r="C13" s="16"/>
      <c r="D13" s="16"/>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8"/>
    </row>
    <row r="14" spans="1:40" ht="13.5" customHeight="1">
      <c r="A14" s="15"/>
      <c r="B14" s="16"/>
      <c r="C14" s="16"/>
      <c r="D14" s="16"/>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8"/>
    </row>
    <row r="15" spans="1:40" ht="13.5" customHeight="1">
      <c r="A15" s="15"/>
      <c r="B15" s="16"/>
      <c r="C15" s="16"/>
      <c r="D15" s="16"/>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8"/>
    </row>
    <row r="16" spans="1:40" ht="13.5" customHeight="1">
      <c r="A16" s="15"/>
      <c r="B16" s="16"/>
      <c r="C16" s="16"/>
      <c r="D16" s="16"/>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8"/>
    </row>
    <row r="17" spans="1:40" ht="13.5" customHeight="1">
      <c r="A17" s="15"/>
      <c r="B17" s="16"/>
      <c r="C17" s="16"/>
      <c r="D17" s="16"/>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8"/>
    </row>
    <row r="18" spans="1:40" ht="13.5" customHeight="1">
      <c r="A18" s="15"/>
      <c r="B18" s="16"/>
      <c r="C18" s="16"/>
      <c r="D18" s="16"/>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8"/>
    </row>
    <row r="19" spans="1:40" ht="13.5" customHeight="1">
      <c r="A19" s="15"/>
      <c r="B19" s="16"/>
      <c r="C19" s="16"/>
      <c r="D19" s="16"/>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8"/>
    </row>
    <row r="20" spans="1:40" ht="13.5" customHeight="1">
      <c r="A20" s="15"/>
      <c r="B20" s="16"/>
      <c r="C20" s="16"/>
      <c r="D20" s="16"/>
      <c r="E20" s="17"/>
      <c r="F20" s="17"/>
      <c r="G20" s="19"/>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8"/>
    </row>
    <row r="21" spans="1:40" ht="13.5" customHeight="1">
      <c r="A21" s="15"/>
      <c r="B21" s="16"/>
      <c r="C21" s="16"/>
      <c r="D21" s="16"/>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8"/>
    </row>
    <row r="22" spans="1:40" ht="13.5" customHeight="1">
      <c r="A22" s="15"/>
      <c r="B22" s="16"/>
      <c r="C22" s="16"/>
      <c r="D22" s="16"/>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8"/>
    </row>
    <row r="23" spans="1:40" ht="13.5" customHeight="1">
      <c r="A23" s="15"/>
      <c r="B23" s="16"/>
      <c r="C23" s="16"/>
      <c r="D23" s="16"/>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8"/>
    </row>
    <row r="24" spans="1:40" ht="13.5" customHeight="1">
      <c r="A24" s="15"/>
      <c r="B24" s="16"/>
      <c r="C24" s="16"/>
      <c r="D24" s="16"/>
      <c r="E24" s="17"/>
      <c r="F24" s="17"/>
      <c r="H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8"/>
    </row>
    <row r="25" spans="1:40" ht="13.5" customHeight="1">
      <c r="A25" s="15"/>
      <c r="B25" s="16"/>
      <c r="C25" s="16"/>
      <c r="D25" s="16"/>
      <c r="E25" s="837" t="s">
        <v>82</v>
      </c>
      <c r="F25" s="837"/>
      <c r="G25" s="17"/>
      <c r="H25" s="17"/>
      <c r="I25" s="17"/>
      <c r="J25" s="17"/>
      <c r="K25" s="17"/>
      <c r="L25" s="17"/>
      <c r="M25" s="17"/>
      <c r="N25" s="17"/>
      <c r="O25" s="17"/>
      <c r="P25" s="17"/>
      <c r="Q25" s="17"/>
      <c r="R25" s="17"/>
      <c r="S25" s="17"/>
      <c r="T25" s="17"/>
      <c r="U25" s="17"/>
      <c r="V25" s="17"/>
      <c r="W25" s="17"/>
      <c r="X25" s="17"/>
      <c r="Y25" s="17"/>
      <c r="Z25" s="17"/>
      <c r="AA25" s="17"/>
      <c r="AB25" s="17"/>
      <c r="AC25" s="17"/>
      <c r="AD25" s="20"/>
      <c r="AE25" s="17"/>
      <c r="AF25" s="17"/>
      <c r="AG25" s="17"/>
      <c r="AH25" s="17"/>
      <c r="AI25" s="17"/>
      <c r="AJ25" s="17"/>
      <c r="AK25" s="17"/>
      <c r="AL25" s="17"/>
      <c r="AM25" s="17"/>
      <c r="AN25" s="18"/>
    </row>
    <row r="26" spans="1:40" ht="13.5" customHeight="1">
      <c r="A26" s="15"/>
      <c r="B26" s="16"/>
      <c r="C26" s="16"/>
      <c r="D26" s="16"/>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8"/>
    </row>
    <row r="27" spans="1:40" ht="13.5" customHeight="1">
      <c r="A27" s="15"/>
      <c r="B27" s="16"/>
      <c r="C27" s="16"/>
      <c r="D27" s="16"/>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8"/>
    </row>
    <row r="28" spans="1:40" ht="13.5" customHeight="1">
      <c r="A28" s="15"/>
      <c r="B28" s="16"/>
      <c r="C28" s="16"/>
      <c r="D28" s="16"/>
      <c r="E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8"/>
    </row>
    <row r="29" spans="1:40" ht="13.5" customHeight="1">
      <c r="A29" s="15"/>
      <c r="B29" s="16"/>
      <c r="C29" s="16"/>
      <c r="D29" s="16"/>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8"/>
    </row>
    <row r="30" spans="1:40" ht="13.5" customHeight="1">
      <c r="A30" s="15"/>
      <c r="B30" s="16"/>
      <c r="C30" s="16"/>
      <c r="D30" s="16"/>
      <c r="E30" s="17"/>
      <c r="F30" s="17"/>
      <c r="G30" s="17"/>
      <c r="H30" s="17"/>
      <c r="I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8"/>
    </row>
    <row r="31" spans="1:40" ht="13.5" customHeight="1">
      <c r="A31" s="15"/>
      <c r="B31" s="16"/>
      <c r="C31" s="16"/>
      <c r="D31" s="16"/>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8"/>
    </row>
    <row r="32" spans="1:40" ht="13.5" customHeight="1">
      <c r="A32" s="15"/>
      <c r="B32" s="16"/>
      <c r="C32" s="16"/>
      <c r="D32" s="16"/>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8"/>
    </row>
    <row r="33" spans="1:40" ht="13.5" customHeight="1">
      <c r="A33" s="15"/>
      <c r="B33" s="16"/>
      <c r="C33" s="16"/>
      <c r="D33" s="16"/>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8"/>
    </row>
    <row r="34" spans="1:40" ht="13.5" customHeight="1">
      <c r="A34" s="15"/>
      <c r="B34" s="16"/>
      <c r="C34" s="16"/>
      <c r="D34" s="16"/>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8"/>
    </row>
    <row r="35" spans="1:40" ht="13.5" customHeight="1">
      <c r="A35" s="15"/>
      <c r="B35" s="16"/>
      <c r="C35" s="16"/>
      <c r="D35" s="16"/>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8"/>
    </row>
    <row r="36" spans="1:40" ht="13.5" customHeight="1">
      <c r="A36" s="15"/>
      <c r="B36" s="16"/>
      <c r="C36" s="16"/>
      <c r="D36" s="16"/>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8"/>
    </row>
    <row r="37" spans="1:40" ht="13.5" customHeight="1">
      <c r="A37" s="15"/>
      <c r="B37" s="16"/>
      <c r="C37" s="16"/>
      <c r="D37" s="16"/>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8"/>
    </row>
    <row r="38" spans="1:40" ht="13.5" customHeight="1">
      <c r="A38" s="15"/>
      <c r="B38" s="16"/>
      <c r="C38" s="16"/>
      <c r="D38" s="16"/>
      <c r="E38" s="17"/>
      <c r="F38" s="17"/>
      <c r="G38" s="17"/>
      <c r="H38" s="17"/>
      <c r="I38" s="17"/>
      <c r="J38" s="837" t="s">
        <v>83</v>
      </c>
      <c r="K38" s="83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8"/>
    </row>
    <row r="39" spans="1:40" ht="13.5" customHeight="1">
      <c r="A39" s="15"/>
      <c r="B39" s="16"/>
      <c r="C39" s="16"/>
      <c r="D39" s="16"/>
      <c r="E39" s="17"/>
      <c r="F39" s="17"/>
      <c r="G39" s="17"/>
      <c r="H39" s="17"/>
      <c r="I39" s="17"/>
      <c r="J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8"/>
    </row>
    <row r="40" spans="1:40" ht="13.5" customHeight="1">
      <c r="A40" s="15"/>
      <c r="B40" s="16"/>
      <c r="C40" s="16"/>
      <c r="D40" s="16"/>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8"/>
    </row>
    <row r="41" spans="1:40" ht="13.5" customHeight="1">
      <c r="A41" s="15"/>
      <c r="B41" s="16"/>
      <c r="C41" s="16"/>
      <c r="D41" s="16"/>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8"/>
    </row>
    <row r="42" spans="1:40" ht="13.5" customHeight="1">
      <c r="A42" s="15"/>
      <c r="B42" s="16"/>
      <c r="C42" s="16"/>
      <c r="D42" s="16"/>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8"/>
    </row>
    <row r="43" spans="1:40" ht="13.5" customHeight="1">
      <c r="A43" s="15"/>
      <c r="B43" s="16"/>
      <c r="C43" s="16"/>
      <c r="D43" s="16"/>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8"/>
    </row>
    <row r="44" spans="1:40" ht="13.5" customHeight="1">
      <c r="A44" s="15"/>
      <c r="B44" s="16"/>
      <c r="C44" s="16"/>
      <c r="D44" s="16"/>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8"/>
    </row>
    <row r="45" spans="1:40" ht="13.5" customHeight="1">
      <c r="A45" s="15"/>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8"/>
    </row>
    <row r="46" spans="1:40" ht="13.5" customHeight="1">
      <c r="A46" s="15"/>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8"/>
    </row>
    <row r="47" spans="1:40" ht="13.5" customHeight="1">
      <c r="A47" s="15"/>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8"/>
    </row>
    <row r="48" spans="1:40" ht="13.5" customHeight="1">
      <c r="A48" s="15"/>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8"/>
    </row>
    <row r="49" spans="1:40" ht="13.5" customHeight="1">
      <c r="A49" s="15"/>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8"/>
    </row>
    <row r="50" spans="1:40" ht="13.5" customHeight="1">
      <c r="A50" s="15"/>
      <c r="B50" s="16"/>
      <c r="C50" s="16"/>
      <c r="D50" s="16"/>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8"/>
    </row>
    <row r="51" spans="1:40" ht="13.5" customHeight="1">
      <c r="A51" s="15"/>
      <c r="B51" s="16"/>
      <c r="C51" s="16"/>
      <c r="D51" s="16"/>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8"/>
    </row>
    <row r="52" spans="1:40" ht="13.5" customHeight="1">
      <c r="A52" s="15"/>
      <c r="B52" s="16"/>
      <c r="C52" s="16"/>
      <c r="D52" s="16"/>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20"/>
      <c r="AE52" s="17"/>
      <c r="AF52" s="17"/>
      <c r="AG52" s="17"/>
      <c r="AH52" s="17"/>
      <c r="AI52" s="17"/>
      <c r="AJ52" s="17"/>
      <c r="AK52" s="17"/>
      <c r="AL52" s="17"/>
      <c r="AM52" s="17"/>
      <c r="AN52" s="18"/>
    </row>
    <row r="53" spans="1:40" ht="13.5" customHeight="1">
      <c r="A53" s="15"/>
      <c r="B53" s="16"/>
      <c r="C53" s="16"/>
      <c r="D53" s="16"/>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8"/>
    </row>
    <row r="54" spans="1:40" ht="13.5" customHeight="1">
      <c r="A54" s="15"/>
      <c r="B54" s="16"/>
      <c r="C54" s="16"/>
      <c r="D54" s="16"/>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8"/>
    </row>
    <row r="55" spans="1:40" ht="13.5" customHeight="1">
      <c r="A55" s="15"/>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8"/>
    </row>
    <row r="56" spans="1:40" ht="13.5" customHeight="1">
      <c r="A56" s="15"/>
      <c r="B56" s="16"/>
      <c r="C56" s="16"/>
      <c r="D56" s="16"/>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8"/>
    </row>
    <row r="57" spans="1:40" ht="13.5" customHeight="1">
      <c r="A57" s="15"/>
      <c r="B57" s="16"/>
      <c r="C57" s="16"/>
      <c r="D57" s="16"/>
      <c r="E57" s="21"/>
      <c r="F57" s="21"/>
      <c r="G57" s="21"/>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8"/>
    </row>
    <row r="58" spans="1:40" ht="13.5" customHeight="1">
      <c r="A58" s="15"/>
      <c r="B58" s="16"/>
      <c r="C58" s="16"/>
      <c r="D58" s="16"/>
      <c r="E58" s="16"/>
      <c r="F58" s="16"/>
      <c r="G58" s="21"/>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8"/>
    </row>
    <row r="59" spans="1:40" ht="13.5" customHeight="1">
      <c r="A59" s="15"/>
      <c r="B59" s="16"/>
      <c r="C59" s="16"/>
      <c r="D59" s="16"/>
      <c r="E59" s="16"/>
      <c r="F59" s="16"/>
      <c r="G59" s="21"/>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8"/>
    </row>
    <row r="60" spans="1:40" ht="13.5" customHeight="1">
      <c r="A60" s="15"/>
      <c r="B60" s="16"/>
      <c r="C60" s="16"/>
      <c r="D60" s="16"/>
      <c r="E60" s="16"/>
      <c r="F60" s="16"/>
      <c r="G60" s="21"/>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8"/>
    </row>
    <row r="61" spans="1:40" ht="13.5" customHeight="1" thickBot="1">
      <c r="A61" s="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3"/>
    </row>
    <row r="62" spans="1:40" ht="13.5" customHeight="1">
      <c r="A62" s="9"/>
      <c r="AN62" s="9"/>
    </row>
    <row r="63" spans="1:41" ht="13.5" customHeight="1">
      <c r="A63" s="6"/>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row>
    <row r="64" ht="13.5" customHeight="1">
      <c r="AN64" s="8"/>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7">
    <mergeCell ref="J38:K38"/>
    <mergeCell ref="Q5:V7"/>
    <mergeCell ref="AF5:AL7"/>
    <mergeCell ref="A1:AM1"/>
    <mergeCell ref="A3:AM3"/>
    <mergeCell ref="A4:AM4"/>
    <mergeCell ref="E25:F25"/>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Ｐ明朝,標準"&amp;8H24-072</oddHeader>
  </headerFooter>
  <drawing r:id="rId1"/>
</worksheet>
</file>

<file path=xl/worksheets/sheet10.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A6" sqref="A6"/>
    </sheetView>
  </sheetViews>
  <sheetFormatPr defaultColWidth="9.00390625" defaultRowHeight="13.5"/>
  <cols>
    <col min="1" max="37" width="2.25390625" style="0" customWidth="1"/>
    <col min="38" max="39" width="2.50390625" style="0" customWidth="1"/>
    <col min="40" max="40" width="2.875" style="0" customWidth="1"/>
    <col min="41" max="49" width="2.25390625" style="0" customWidth="1"/>
  </cols>
  <sheetData>
    <row r="1" spans="1:42" ht="18"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299"/>
      <c r="AP1" s="299"/>
    </row>
    <row r="2" spans="1:42" ht="13.5" customHeight="1">
      <c r="A2" s="178"/>
      <c r="B2" s="178"/>
      <c r="C2" s="179"/>
      <c r="D2" s="180"/>
      <c r="E2" s="181"/>
      <c r="F2" s="181"/>
      <c r="G2" s="181"/>
      <c r="H2" s="181"/>
      <c r="I2" s="181"/>
      <c r="J2" s="181"/>
      <c r="K2" s="181"/>
      <c r="L2" s="181"/>
      <c r="M2" s="181"/>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23"/>
      <c r="AO2" s="23"/>
      <c r="AP2" s="23"/>
    </row>
    <row r="3" spans="1:42" ht="13.5" customHeight="1">
      <c r="A3" s="841" t="s">
        <v>677</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23"/>
      <c r="AP3" s="23"/>
    </row>
    <row r="4" spans="1:44" ht="13.5" customHeight="1" thickBot="1">
      <c r="A4" s="963" t="s">
        <v>74</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204"/>
      <c r="AP4" s="204"/>
      <c r="AQ4" s="8"/>
      <c r="AR4" s="8"/>
    </row>
    <row r="5" spans="1:43" ht="13.5" customHeight="1">
      <c r="A5" s="5"/>
      <c r="E5" s="66" t="s">
        <v>75</v>
      </c>
      <c r="AN5" s="4"/>
      <c r="AQ5" s="8"/>
    </row>
    <row r="6" spans="1:43" ht="13.5" customHeight="1">
      <c r="A6" s="719"/>
      <c r="B6" s="720"/>
      <c r="C6" s="720"/>
      <c r="D6" s="720"/>
      <c r="E6" s="720"/>
      <c r="F6" s="720"/>
      <c r="G6" s="720"/>
      <c r="H6" s="720"/>
      <c r="I6" s="720"/>
      <c r="J6" s="720"/>
      <c r="K6" s="720"/>
      <c r="L6" s="720"/>
      <c r="M6" s="720"/>
      <c r="N6" s="720"/>
      <c r="O6" s="720"/>
      <c r="P6" s="720"/>
      <c r="Q6" s="720"/>
      <c r="R6" s="720"/>
      <c r="S6" s="720"/>
      <c r="T6" s="720"/>
      <c r="U6" s="720"/>
      <c r="V6" s="720"/>
      <c r="W6" s="720"/>
      <c r="X6" s="720"/>
      <c r="Y6" s="720"/>
      <c r="Z6" s="720"/>
      <c r="AA6" s="720"/>
      <c r="AB6" s="720"/>
      <c r="AC6" s="720"/>
      <c r="AD6" s="720"/>
      <c r="AE6" s="720"/>
      <c r="AF6" s="720"/>
      <c r="AG6" s="720"/>
      <c r="AH6" s="720"/>
      <c r="AI6" s="720"/>
      <c r="AJ6" s="720"/>
      <c r="AK6" s="720"/>
      <c r="AL6" s="720"/>
      <c r="AM6" s="720"/>
      <c r="AN6" s="721"/>
      <c r="AQ6" s="8"/>
    </row>
    <row r="7" spans="1:43" ht="13.5" customHeight="1">
      <c r="A7" s="719"/>
      <c r="B7" s="720"/>
      <c r="C7" s="720"/>
      <c r="D7" s="720"/>
      <c r="E7" s="720"/>
      <c r="F7" s="720"/>
      <c r="G7" s="720"/>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1"/>
      <c r="AQ7" s="8"/>
    </row>
    <row r="8" spans="1:43" ht="13.5" customHeight="1">
      <c r="A8" s="719"/>
      <c r="B8" s="720"/>
      <c r="C8" s="720"/>
      <c r="D8" s="720"/>
      <c r="E8" s="720"/>
      <c r="F8" s="720"/>
      <c r="G8" s="720"/>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1"/>
      <c r="AQ8" s="8"/>
    </row>
    <row r="9" spans="1:43" ht="13.5" customHeight="1">
      <c r="A9" s="719"/>
      <c r="B9" s="720"/>
      <c r="C9" s="720"/>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1"/>
      <c r="AQ9" s="8"/>
    </row>
    <row r="10" spans="1:43" ht="13.5" customHeight="1">
      <c r="A10" s="719"/>
      <c r="B10" s="720"/>
      <c r="C10" s="720"/>
      <c r="D10" s="720"/>
      <c r="E10" s="720"/>
      <c r="F10" s="720"/>
      <c r="G10" s="720"/>
      <c r="H10" s="720"/>
      <c r="I10" s="720"/>
      <c r="J10" s="720"/>
      <c r="K10" s="720"/>
      <c r="L10" s="720"/>
      <c r="M10" s="720"/>
      <c r="N10" s="720"/>
      <c r="O10" s="720"/>
      <c r="P10" s="720"/>
      <c r="Q10" s="720"/>
      <c r="R10" s="720"/>
      <c r="S10" s="720"/>
      <c r="T10" s="720"/>
      <c r="U10" s="720"/>
      <c r="V10" s="720"/>
      <c r="W10" s="720"/>
      <c r="X10" s="720"/>
      <c r="Y10" s="720"/>
      <c r="Z10" s="720"/>
      <c r="AA10" s="720"/>
      <c r="AB10" s="720"/>
      <c r="AC10" s="720"/>
      <c r="AD10" s="720"/>
      <c r="AE10" s="720"/>
      <c r="AF10" s="720"/>
      <c r="AG10" s="720"/>
      <c r="AH10" s="720"/>
      <c r="AI10" s="720"/>
      <c r="AJ10" s="720"/>
      <c r="AK10" s="720"/>
      <c r="AL10" s="720"/>
      <c r="AM10" s="720"/>
      <c r="AN10" s="721"/>
      <c r="AQ10" s="8"/>
    </row>
    <row r="11" spans="1:43" ht="13.5" customHeight="1">
      <c r="A11" s="719"/>
      <c r="B11" s="720"/>
      <c r="C11" s="720"/>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1"/>
      <c r="AQ11" s="8"/>
    </row>
    <row r="12" spans="1:43" ht="13.5" customHeight="1">
      <c r="A12" s="719"/>
      <c r="B12" s="720"/>
      <c r="C12" s="720"/>
      <c r="D12" s="720"/>
      <c r="E12" s="720"/>
      <c r="F12" s="720"/>
      <c r="G12" s="720"/>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0"/>
      <c r="AK12" s="720"/>
      <c r="AL12" s="720"/>
      <c r="AM12" s="720"/>
      <c r="AN12" s="721"/>
      <c r="AQ12" s="8"/>
    </row>
    <row r="13" spans="1:43" ht="13.5" customHeight="1">
      <c r="A13" s="719"/>
      <c r="B13" s="720"/>
      <c r="C13" s="720"/>
      <c r="D13" s="720"/>
      <c r="E13" s="720"/>
      <c r="F13" s="720"/>
      <c r="G13" s="720"/>
      <c r="H13" s="720"/>
      <c r="I13" s="720"/>
      <c r="J13" s="720"/>
      <c r="K13" s="720"/>
      <c r="L13" s="720"/>
      <c r="M13" s="720"/>
      <c r="N13" s="720"/>
      <c r="O13" s="720"/>
      <c r="P13" s="720"/>
      <c r="Q13" s="720"/>
      <c r="R13" s="720"/>
      <c r="S13" s="720"/>
      <c r="T13" s="720"/>
      <c r="U13" s="720"/>
      <c r="V13" s="720"/>
      <c r="W13" s="720"/>
      <c r="X13" s="720"/>
      <c r="Y13" s="720"/>
      <c r="Z13" s="720"/>
      <c r="AA13" s="720"/>
      <c r="AB13" s="720"/>
      <c r="AC13" s="720"/>
      <c r="AD13" s="720"/>
      <c r="AE13" s="720"/>
      <c r="AF13" s="720"/>
      <c r="AG13" s="720"/>
      <c r="AH13" s="720"/>
      <c r="AI13" s="720"/>
      <c r="AJ13" s="720"/>
      <c r="AK13" s="720"/>
      <c r="AL13" s="720"/>
      <c r="AM13" s="720"/>
      <c r="AN13" s="721"/>
      <c r="AQ13" s="8"/>
    </row>
    <row r="14" spans="1:43" ht="13.5" customHeight="1">
      <c r="A14" s="719"/>
      <c r="B14" s="720"/>
      <c r="C14" s="720"/>
      <c r="D14" s="720"/>
      <c r="E14" s="720"/>
      <c r="F14" s="720"/>
      <c r="G14" s="720"/>
      <c r="H14" s="720"/>
      <c r="I14" s="720"/>
      <c r="J14" s="720"/>
      <c r="K14" s="720"/>
      <c r="L14" s="720"/>
      <c r="M14" s="720"/>
      <c r="N14" s="720"/>
      <c r="O14" s="720"/>
      <c r="P14" s="720"/>
      <c r="Q14" s="720"/>
      <c r="R14" s="720"/>
      <c r="S14" s="720"/>
      <c r="T14" s="720"/>
      <c r="U14" s="720"/>
      <c r="V14" s="720"/>
      <c r="W14" s="720"/>
      <c r="X14" s="720"/>
      <c r="Y14" s="720"/>
      <c r="Z14" s="720"/>
      <c r="AA14" s="720"/>
      <c r="AB14" s="720"/>
      <c r="AC14" s="720"/>
      <c r="AD14" s="720"/>
      <c r="AE14" s="720"/>
      <c r="AF14" s="720"/>
      <c r="AG14" s="720"/>
      <c r="AH14" s="720"/>
      <c r="AI14" s="720"/>
      <c r="AJ14" s="720"/>
      <c r="AK14" s="720"/>
      <c r="AL14" s="720"/>
      <c r="AM14" s="720"/>
      <c r="AN14" s="721"/>
      <c r="AQ14" s="8"/>
    </row>
    <row r="15" spans="1:43" ht="13.5" customHeight="1">
      <c r="A15" s="719"/>
      <c r="B15" s="720"/>
      <c r="C15" s="720"/>
      <c r="D15" s="720"/>
      <c r="E15" s="720"/>
      <c r="F15" s="720"/>
      <c r="G15" s="720"/>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1"/>
      <c r="AQ15" s="8"/>
    </row>
    <row r="16" spans="1:43" ht="13.5" customHeight="1">
      <c r="A16" s="719"/>
      <c r="B16" s="720"/>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1"/>
      <c r="AQ16" s="8"/>
    </row>
    <row r="17" spans="1:43" ht="13.5" customHeight="1">
      <c r="A17" s="719"/>
      <c r="B17" s="720"/>
      <c r="C17" s="720"/>
      <c r="D17" s="720"/>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1"/>
      <c r="AQ17" s="8"/>
    </row>
    <row r="18" spans="1:43" ht="13.5" customHeight="1">
      <c r="A18" s="719"/>
      <c r="B18" s="720"/>
      <c r="C18" s="720"/>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1"/>
      <c r="AQ18" s="8"/>
    </row>
    <row r="19" spans="1:43" ht="13.5" customHeight="1">
      <c r="A19" s="719"/>
      <c r="B19" s="720"/>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1"/>
      <c r="AQ19" s="8"/>
    </row>
    <row r="20" spans="1:43" ht="13.5" customHeight="1">
      <c r="A20" s="719"/>
      <c r="B20" s="720"/>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1"/>
      <c r="AQ20" s="8"/>
    </row>
    <row r="21" spans="1:43" ht="13.5" customHeight="1">
      <c r="A21" s="619"/>
      <c r="B21" s="620"/>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1"/>
      <c r="AQ21" s="8"/>
    </row>
    <row r="22" spans="1:43" ht="13.5" customHeight="1">
      <c r="A22" s="619"/>
      <c r="B22" s="620"/>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1"/>
      <c r="AQ22" s="8"/>
    </row>
    <row r="23" spans="1:43" ht="13.5" customHeight="1">
      <c r="A23" s="619"/>
      <c r="B23" s="620"/>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1"/>
      <c r="AQ23" s="8"/>
    </row>
    <row r="24" spans="1:43" ht="13.5" customHeight="1">
      <c r="A24" s="619"/>
      <c r="B24" s="620"/>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1"/>
      <c r="AQ24" s="8"/>
    </row>
    <row r="25" spans="1:43" ht="13.5" customHeight="1">
      <c r="A25" s="619"/>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1"/>
      <c r="AQ25" s="8"/>
    </row>
    <row r="26" spans="1:43" ht="13.5" customHeight="1">
      <c r="A26" s="619"/>
      <c r="B26" s="620"/>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1"/>
      <c r="AQ26" s="8"/>
    </row>
    <row r="27" spans="1:43" ht="13.5" customHeight="1">
      <c r="A27" s="619"/>
      <c r="B27" s="620"/>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1"/>
      <c r="AQ27" s="8"/>
    </row>
    <row r="28" spans="1:43" ht="13.5" customHeight="1">
      <c r="A28" s="619"/>
      <c r="B28" s="620"/>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1"/>
      <c r="AQ28" s="8"/>
    </row>
    <row r="29" spans="1:40" ht="13.5" customHeight="1">
      <c r="A29" s="619"/>
      <c r="B29" s="620"/>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1"/>
    </row>
    <row r="30" spans="1:40" ht="13.5" customHeight="1">
      <c r="A30" s="619"/>
      <c r="B30" s="620"/>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1"/>
    </row>
    <row r="31" spans="1:40" ht="13.5" customHeight="1">
      <c r="A31" s="619"/>
      <c r="B31" s="620"/>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1"/>
    </row>
    <row r="32" spans="1:40" ht="13.5" customHeight="1">
      <c r="A32" s="619"/>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1"/>
    </row>
    <row r="33" spans="1:40" ht="13.5" customHeight="1">
      <c r="A33" s="619"/>
      <c r="B33" s="620"/>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1"/>
    </row>
    <row r="34" spans="1:40" ht="13.5" customHeight="1">
      <c r="A34" s="619"/>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1"/>
    </row>
    <row r="35" spans="1:40" ht="13.5" customHeight="1">
      <c r="A35" s="619"/>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1"/>
    </row>
    <row r="36" spans="1:40" ht="13.5" customHeight="1">
      <c r="A36" s="619"/>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1"/>
    </row>
    <row r="37" spans="1:40" ht="13.5" customHeight="1">
      <c r="A37" s="619"/>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1"/>
    </row>
    <row r="38" spans="1:40" ht="13.5" customHeight="1">
      <c r="A38" s="619"/>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1"/>
    </row>
    <row r="39" spans="1:40" ht="13.5" customHeight="1">
      <c r="A39" s="619"/>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1"/>
    </row>
    <row r="40" spans="1:40" ht="13.5" customHeight="1">
      <c r="A40" s="619"/>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1"/>
    </row>
    <row r="41" spans="1:40" ht="13.5" customHeight="1">
      <c r="A41" s="619"/>
      <c r="B41" s="620"/>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1"/>
    </row>
    <row r="42" spans="1:40" ht="13.5" customHeight="1">
      <c r="A42" s="619"/>
      <c r="B42" s="620"/>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1"/>
    </row>
    <row r="43" spans="1:40" ht="13.5" customHeight="1">
      <c r="A43" s="619"/>
      <c r="B43" s="620"/>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1"/>
    </row>
    <row r="44" spans="1:40" ht="13.5" customHeight="1">
      <c r="A44" s="619"/>
      <c r="B44" s="620"/>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1"/>
    </row>
    <row r="45" spans="1:40" ht="13.5" customHeight="1">
      <c r="A45" s="619"/>
      <c r="B45" s="620"/>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1"/>
    </row>
    <row r="46" spans="1:40" ht="13.5" customHeight="1">
      <c r="A46" s="619"/>
      <c r="B46" s="620"/>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1"/>
    </row>
    <row r="47" spans="1:40" ht="13.5" customHeight="1">
      <c r="A47" s="619"/>
      <c r="B47" s="620"/>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1"/>
    </row>
    <row r="48" spans="1:40" ht="13.5" customHeight="1">
      <c r="A48" s="619"/>
      <c r="B48" s="620"/>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1"/>
    </row>
    <row r="49" spans="1:40" ht="13.5" customHeight="1">
      <c r="A49" s="619"/>
      <c r="B49" s="620"/>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1"/>
    </row>
    <row r="50" spans="1:40" ht="13.5" customHeight="1">
      <c r="A50" s="619"/>
      <c r="B50" s="620"/>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1"/>
    </row>
    <row r="51" spans="1:40" ht="13.5" customHeight="1">
      <c r="A51" s="619"/>
      <c r="B51" s="620"/>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1"/>
    </row>
    <row r="52" spans="1:40" ht="13.5" customHeight="1">
      <c r="A52" s="619"/>
      <c r="B52" s="620"/>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1"/>
    </row>
    <row r="53" spans="1:40" ht="13.5" customHeight="1">
      <c r="A53" s="619"/>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1"/>
    </row>
    <row r="54" spans="1:40" ht="13.5" customHeight="1">
      <c r="A54" s="619"/>
      <c r="B54" s="620"/>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1"/>
    </row>
    <row r="55" spans="1:40" ht="13.5" customHeight="1">
      <c r="A55" s="619"/>
      <c r="B55" s="620"/>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1"/>
    </row>
    <row r="56" spans="1:40" ht="13.5" customHeight="1">
      <c r="A56" s="619"/>
      <c r="B56" s="620"/>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1"/>
    </row>
    <row r="57" spans="1:40" ht="13.5" customHeight="1">
      <c r="A57" s="619"/>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2"/>
      <c r="AK57" s="622"/>
      <c r="AL57" s="622"/>
      <c r="AM57" s="622"/>
      <c r="AN57" s="623"/>
    </row>
    <row r="58" spans="1:40" ht="13.5" customHeight="1">
      <c r="A58" s="1562" t="s">
        <v>112</v>
      </c>
      <c r="B58" s="848" t="s">
        <v>356</v>
      </c>
      <c r="C58" s="849"/>
      <c r="D58" s="849" t="s">
        <v>357</v>
      </c>
      <c r="E58" s="849"/>
      <c r="F58" s="849"/>
      <c r="G58" s="849"/>
      <c r="H58" s="39"/>
      <c r="I58" s="40" t="s">
        <v>358</v>
      </c>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323"/>
      <c r="AK58" s="323"/>
      <c r="AL58" s="323"/>
      <c r="AM58" s="301"/>
      <c r="AN58" s="2"/>
    </row>
    <row r="59" spans="1:40" ht="13.5" customHeight="1">
      <c r="A59" s="1563"/>
      <c r="B59" s="848" t="s">
        <v>359</v>
      </c>
      <c r="C59" s="849"/>
      <c r="D59" s="849" t="s">
        <v>86</v>
      </c>
      <c r="E59" s="849"/>
      <c r="F59" s="849"/>
      <c r="G59" s="849"/>
      <c r="H59" s="44" t="s">
        <v>360</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323"/>
      <c r="AK59" s="323"/>
      <c r="AL59" s="323"/>
      <c r="AM59" s="301"/>
      <c r="AN59" s="2"/>
    </row>
    <row r="60" spans="1:40" ht="13.5" customHeight="1" thickBot="1">
      <c r="A60" s="1564"/>
      <c r="B60" s="1565" t="s">
        <v>87</v>
      </c>
      <c r="C60" s="1566"/>
      <c r="D60" s="1566" t="s">
        <v>88</v>
      </c>
      <c r="E60" s="1566"/>
      <c r="F60" s="1566"/>
      <c r="G60" s="1566"/>
      <c r="H60" s="92"/>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324"/>
      <c r="AK60" s="324"/>
      <c r="AL60" s="324"/>
      <c r="AM60" s="318"/>
      <c r="AN60" s="3"/>
    </row>
    <row r="61" spans="1:41"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10">
    <mergeCell ref="A3:AM3"/>
    <mergeCell ref="A4:AN4"/>
    <mergeCell ref="A1:AN1"/>
    <mergeCell ref="A58:A60"/>
    <mergeCell ref="B58:C58"/>
    <mergeCell ref="D58:G58"/>
    <mergeCell ref="B59:C59"/>
    <mergeCell ref="D59:G59"/>
    <mergeCell ref="B60:C60"/>
    <mergeCell ref="D60:G60"/>
  </mergeCells>
  <printOptions/>
  <pageMargins left="0.7874015748031497" right="0.3937007874015748" top="0.55" bottom="0.1968503937007874" header="0.4" footer="0.34"/>
  <pageSetup horizontalDpi="300" verticalDpi="300" orientation="portrait" paperSize="9" r:id="rId1"/>
  <headerFooter alignWithMargins="0">
    <oddHeader>&amp;L&amp;"ＭＳ Ｐ明朝,標準"&amp;8H24-072</oddHeader>
  </headerFooter>
</worksheet>
</file>

<file path=xl/worksheets/sheet11.xml><?xml version="1.0" encoding="utf-8"?>
<worksheet xmlns="http://schemas.openxmlformats.org/spreadsheetml/2006/main" xmlns:r="http://schemas.openxmlformats.org/officeDocument/2006/relationships">
  <sheetPr>
    <tabColor indexed="22"/>
  </sheetPr>
  <dimension ref="A1:CS80"/>
  <sheetViews>
    <sheetView showGridLines="0" view="pageBreakPreview" zoomScale="75" zoomScaleSheetLayoutView="75" workbookViewId="0" topLeftCell="A1">
      <selection activeCell="A1" sqref="A1"/>
    </sheetView>
  </sheetViews>
  <sheetFormatPr defaultColWidth="9.00390625" defaultRowHeight="13.5"/>
  <cols>
    <col min="1" max="20" width="2.125" style="0" customWidth="1"/>
    <col min="21" max="21" width="2.625" style="0" customWidth="1"/>
    <col min="22" max="22" width="2.50390625" style="0" customWidth="1"/>
    <col min="23" max="28" width="2.125" style="0" customWidth="1"/>
    <col min="29" max="29" width="1.75390625" style="0" customWidth="1"/>
    <col min="30" max="64" width="2.125" style="0" customWidth="1"/>
    <col min="65" max="65" width="2.75390625" style="0" customWidth="1"/>
    <col min="66" max="66" width="2.625" style="0" customWidth="1"/>
    <col min="67" max="94" width="2.125" style="0" customWidth="1"/>
    <col min="95" max="98" width="2.25390625" style="0" customWidth="1"/>
  </cols>
  <sheetData>
    <row r="1" spans="1:97" ht="17.25" customHeight="1">
      <c r="A1" s="23"/>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617" t="s">
        <v>79</v>
      </c>
      <c r="AD1" s="1617"/>
      <c r="AE1" s="1617"/>
      <c r="AF1" s="1617"/>
      <c r="AG1" s="1617"/>
      <c r="AH1" s="1617"/>
      <c r="AI1" s="1617"/>
      <c r="AJ1" s="1617"/>
      <c r="AK1" s="1617"/>
      <c r="AL1" s="1617"/>
      <c r="AM1" s="1617"/>
      <c r="AN1" s="1617"/>
      <c r="AO1" s="1617"/>
      <c r="AP1" s="1617"/>
      <c r="AQ1" s="1617"/>
      <c r="AR1" s="1617"/>
      <c r="AS1" s="1617"/>
      <c r="AT1" s="1617"/>
      <c r="AU1" s="1617"/>
      <c r="AV1" s="1617"/>
      <c r="AW1" s="1617"/>
      <c r="AX1" s="1617"/>
      <c r="AY1" s="1617"/>
      <c r="AZ1" s="1617"/>
      <c r="BA1" s="1617"/>
      <c r="BB1" s="1617"/>
      <c r="BC1" s="1617"/>
      <c r="BD1" s="1617"/>
      <c r="BE1" s="1617"/>
      <c r="BF1" s="1617"/>
      <c r="BG1" s="1617"/>
      <c r="BH1" s="1617"/>
      <c r="BI1" s="1617"/>
      <c r="BJ1" s="1617"/>
      <c r="BK1" s="1617"/>
      <c r="BL1" s="1617"/>
      <c r="BM1" s="1617"/>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66"/>
      <c r="CR1" s="66"/>
      <c r="CS1" s="66"/>
    </row>
    <row r="2" spans="1:97" ht="12" customHeight="1">
      <c r="A2" s="23"/>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234"/>
      <c r="AH2" s="234"/>
      <c r="AI2" s="19"/>
      <c r="AJ2" s="19"/>
      <c r="AK2" s="19"/>
      <c r="AL2" s="19"/>
      <c r="AM2" s="235"/>
      <c r="AN2" s="236"/>
      <c r="AO2" s="23"/>
      <c r="AP2" s="23"/>
      <c r="AQ2" s="19"/>
      <c r="AR2" s="19"/>
      <c r="AS2" s="19"/>
      <c r="AT2" s="19"/>
      <c r="AU2" s="19"/>
      <c r="AV2" s="19"/>
      <c r="AW2" s="19"/>
      <c r="AX2" s="25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66"/>
      <c r="CR2" s="66"/>
      <c r="CS2" s="66"/>
    </row>
    <row r="3" spans="1:97" ht="17.25" customHeight="1">
      <c r="A3" s="841" t="s">
        <v>678</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66"/>
      <c r="CR3" s="66"/>
      <c r="CS3" s="66"/>
    </row>
    <row r="4" spans="1:97" ht="15.75" customHeight="1" thickBot="1">
      <c r="A4" s="932" t="s">
        <v>282</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c r="AT4" s="932"/>
      <c r="AU4" s="932"/>
      <c r="AV4" s="932"/>
      <c r="AW4" s="932"/>
      <c r="AX4" s="932"/>
      <c r="AY4" s="932"/>
      <c r="AZ4" s="932"/>
      <c r="BA4" s="932"/>
      <c r="BB4" s="932"/>
      <c r="BC4" s="932"/>
      <c r="BD4" s="932"/>
      <c r="BE4" s="932"/>
      <c r="BF4" s="932"/>
      <c r="BG4" s="932"/>
      <c r="BH4" s="932"/>
      <c r="BI4" s="932"/>
      <c r="BJ4" s="932"/>
      <c r="BK4" s="932"/>
      <c r="BL4" s="932"/>
      <c r="BM4" s="932"/>
      <c r="BN4" s="932"/>
      <c r="BO4" s="932"/>
      <c r="BP4" s="932"/>
      <c r="BQ4" s="932"/>
      <c r="BR4" s="932"/>
      <c r="BS4" s="932"/>
      <c r="BT4" s="932"/>
      <c r="BU4" s="932"/>
      <c r="BV4" s="932"/>
      <c r="BW4" s="932"/>
      <c r="BX4" s="932"/>
      <c r="BY4" s="932"/>
      <c r="BZ4" s="932"/>
      <c r="CA4" s="932"/>
      <c r="CB4" s="932"/>
      <c r="CC4" s="932"/>
      <c r="CD4" s="932"/>
      <c r="CE4" s="932"/>
      <c r="CF4" s="932"/>
      <c r="CG4" s="932"/>
      <c r="CH4" s="932"/>
      <c r="CI4" s="932"/>
      <c r="CJ4" s="932"/>
      <c r="CK4" s="932"/>
      <c r="CL4" s="932"/>
      <c r="CM4" s="932"/>
      <c r="CN4" s="932"/>
      <c r="CO4" s="932"/>
      <c r="CP4" s="23"/>
      <c r="CQ4" s="66"/>
      <c r="CR4" s="66"/>
      <c r="CS4" s="66"/>
    </row>
    <row r="5" spans="1:97" ht="15" customHeight="1">
      <c r="A5" s="29"/>
      <c r="B5" s="1621" t="s">
        <v>73</v>
      </c>
      <c r="C5" s="1621"/>
      <c r="D5" s="1621"/>
      <c r="E5" s="1621"/>
      <c r="F5" s="1621"/>
      <c r="G5" s="1621"/>
      <c r="H5" s="1621"/>
      <c r="I5" s="1621"/>
      <c r="J5" s="226"/>
      <c r="K5" s="226"/>
      <c r="L5" s="226"/>
      <c r="M5" s="226"/>
      <c r="N5" s="226"/>
      <c r="O5" s="226"/>
      <c r="P5" s="226"/>
      <c r="Q5" s="226"/>
      <c r="R5" s="226"/>
      <c r="S5" s="226"/>
      <c r="T5" s="226"/>
      <c r="U5" s="226"/>
      <c r="V5" s="226"/>
      <c r="W5" s="62"/>
      <c r="X5" s="66"/>
      <c r="Y5" s="66"/>
      <c r="Z5" s="19"/>
      <c r="AA5" s="19"/>
      <c r="AB5" s="19"/>
      <c r="AC5" s="19"/>
      <c r="AD5" s="19"/>
      <c r="AE5" s="19"/>
      <c r="AF5" s="19"/>
      <c r="AG5" s="19"/>
      <c r="AH5" s="19"/>
      <c r="AI5" s="19"/>
      <c r="AJ5" s="19"/>
      <c r="AK5" s="19"/>
      <c r="AL5" s="19"/>
      <c r="AM5" s="19"/>
      <c r="AN5" s="19"/>
      <c r="AO5" s="19"/>
      <c r="AP5" s="19"/>
      <c r="AQ5" s="19"/>
      <c r="AR5" s="19"/>
      <c r="AS5" s="19"/>
      <c r="AT5" s="19"/>
      <c r="AU5" s="19"/>
      <c r="AV5" s="27"/>
      <c r="AW5" s="27"/>
      <c r="AX5" s="27"/>
      <c r="AY5" s="19"/>
      <c r="AZ5" s="19"/>
      <c r="BA5" s="19"/>
      <c r="BB5" s="19"/>
      <c r="BC5" s="19"/>
      <c r="BD5" s="19"/>
      <c r="BE5" s="19"/>
      <c r="BF5" s="19"/>
      <c r="BG5" s="19"/>
      <c r="BH5" s="19"/>
      <c r="BI5" s="19"/>
      <c r="BJ5" s="19"/>
      <c r="BK5" s="19"/>
      <c r="BL5" s="19"/>
      <c r="BM5" s="19"/>
      <c r="BN5" s="19"/>
      <c r="BO5" s="19"/>
      <c r="BP5" s="23"/>
      <c r="BQ5" s="23"/>
      <c r="BR5" s="23"/>
      <c r="BS5" s="23"/>
      <c r="BT5" s="23"/>
      <c r="BU5" s="19"/>
      <c r="BV5" s="19"/>
      <c r="BW5" s="66"/>
      <c r="BX5" s="66"/>
      <c r="BY5" s="66"/>
      <c r="BZ5" s="66"/>
      <c r="CA5" s="66"/>
      <c r="CB5" s="66"/>
      <c r="CC5" s="66"/>
      <c r="CD5" s="66"/>
      <c r="CE5" s="66"/>
      <c r="CF5" s="66"/>
      <c r="CG5" s="66"/>
      <c r="CH5" s="66"/>
      <c r="CI5" s="66"/>
      <c r="CJ5" s="66"/>
      <c r="CK5" s="66"/>
      <c r="CL5" s="66"/>
      <c r="CM5" s="62"/>
      <c r="CN5" s="19"/>
      <c r="CO5" s="30"/>
      <c r="CP5" s="29"/>
      <c r="CQ5" s="66"/>
      <c r="CR5" s="66"/>
      <c r="CS5" s="66"/>
    </row>
    <row r="6" spans="1:97" ht="15" customHeight="1">
      <c r="A6" s="29"/>
      <c r="B6" s="1618" t="s">
        <v>273</v>
      </c>
      <c r="C6" s="1619"/>
      <c r="D6" s="1619"/>
      <c r="E6" s="1619"/>
      <c r="F6" s="1619"/>
      <c r="G6" s="1619"/>
      <c r="H6" s="1620"/>
      <c r="I6" s="848">
        <f>'設条'!F10</f>
        <v>0</v>
      </c>
      <c r="J6" s="849"/>
      <c r="K6" s="849"/>
      <c r="L6" s="849"/>
      <c r="M6" s="849"/>
      <c r="N6" s="849"/>
      <c r="O6" s="849"/>
      <c r="P6" s="849"/>
      <c r="Q6" s="849"/>
      <c r="R6" s="849"/>
      <c r="S6" s="849"/>
      <c r="T6" s="849"/>
      <c r="U6" s="849"/>
      <c r="V6" s="850"/>
      <c r="W6" s="38"/>
      <c r="X6" s="66"/>
      <c r="Y6" s="66"/>
      <c r="Z6" s="66"/>
      <c r="AA6" s="66"/>
      <c r="AB6" s="66"/>
      <c r="AC6" s="66"/>
      <c r="AD6" s="66"/>
      <c r="AE6" s="66"/>
      <c r="AF6" s="66"/>
      <c r="AG6" s="66"/>
      <c r="AH6" s="66"/>
      <c r="AI6" s="66"/>
      <c r="AJ6" s="66"/>
      <c r="AK6" s="66"/>
      <c r="AL6" s="66"/>
      <c r="AM6" s="66"/>
      <c r="AN6" s="66"/>
      <c r="AO6" s="66"/>
      <c r="AP6" s="19"/>
      <c r="AQ6" s="19"/>
      <c r="AR6" s="19"/>
      <c r="AS6" s="19"/>
      <c r="AT6" s="66"/>
      <c r="AU6" s="66"/>
      <c r="AV6" s="397"/>
      <c r="AW6" s="397"/>
      <c r="AX6" s="397"/>
      <c r="AY6" s="66"/>
      <c r="AZ6" s="66"/>
      <c r="BA6" s="66"/>
      <c r="BB6" s="66"/>
      <c r="BC6" s="66"/>
      <c r="BD6" s="66"/>
      <c r="BE6" s="66"/>
      <c r="BF6" s="66"/>
      <c r="BG6" s="66"/>
      <c r="BH6" s="66"/>
      <c r="BI6" s="66"/>
      <c r="BJ6" s="66"/>
      <c r="BK6" s="66"/>
      <c r="BL6" s="19"/>
      <c r="BM6" s="19"/>
      <c r="BN6" s="19"/>
      <c r="BO6" s="19"/>
      <c r="BP6" s="19"/>
      <c r="BQ6" s="19"/>
      <c r="CO6" s="28"/>
      <c r="CP6" s="29"/>
      <c r="CQ6" s="66"/>
      <c r="CR6" s="66"/>
      <c r="CS6" s="66"/>
    </row>
    <row r="7" spans="1:97" ht="17.25" customHeight="1">
      <c r="A7" s="29"/>
      <c r="B7" s="1618" t="s">
        <v>105</v>
      </c>
      <c r="C7" s="1619"/>
      <c r="D7" s="1619"/>
      <c r="E7" s="1619"/>
      <c r="F7" s="1619"/>
      <c r="G7" s="1619"/>
      <c r="H7" s="1620"/>
      <c r="I7" s="848" t="str">
        <f>'設条'!J18</f>
        <v>活荷重</v>
      </c>
      <c r="J7" s="849"/>
      <c r="K7" s="849"/>
      <c r="L7" s="849"/>
      <c r="M7" s="849"/>
      <c r="N7" s="849"/>
      <c r="O7" s="849"/>
      <c r="P7" s="849"/>
      <c r="Q7" s="849"/>
      <c r="R7" s="849"/>
      <c r="S7" s="849"/>
      <c r="T7" s="849"/>
      <c r="U7" s="849"/>
      <c r="V7" s="850"/>
      <c r="W7" s="38"/>
      <c r="AG7" s="1635">
        <f>'主断'!R11</f>
        <v>0</v>
      </c>
      <c r="AH7" s="66"/>
      <c r="AI7" s="62"/>
      <c r="AJ7" s="66"/>
      <c r="AK7" s="1193" t="s">
        <v>134</v>
      </c>
      <c r="AL7" s="1193"/>
      <c r="AM7" s="66"/>
      <c r="AN7" s="66"/>
      <c r="AO7" s="66"/>
      <c r="AP7" s="66"/>
      <c r="AQ7" s="66"/>
      <c r="AR7" s="1193" t="s">
        <v>146</v>
      </c>
      <c r="AS7" s="1193"/>
      <c r="AT7" s="754"/>
      <c r="AU7" s="748" t="s">
        <v>138</v>
      </c>
      <c r="AV7" s="748"/>
      <c r="AW7" s="66"/>
      <c r="AX7" s="66"/>
      <c r="AY7" s="19"/>
      <c r="AZ7" s="66"/>
      <c r="BA7" s="66"/>
      <c r="BB7" s="66"/>
      <c r="BC7" s="66"/>
      <c r="BD7" s="1193" t="s">
        <v>139</v>
      </c>
      <c r="BE7" s="1193"/>
      <c r="BF7" s="62"/>
      <c r="BG7" s="396"/>
      <c r="BH7" s="396"/>
      <c r="BI7" s="397"/>
      <c r="BJ7" s="66"/>
      <c r="BK7" s="66"/>
      <c r="BL7" s="19"/>
      <c r="BM7" s="19"/>
      <c r="BN7" s="19"/>
      <c r="BO7" s="19"/>
      <c r="BP7" s="19"/>
      <c r="BQ7" s="23"/>
      <c r="CO7" s="149"/>
      <c r="CP7" s="58"/>
      <c r="CQ7" s="66"/>
      <c r="CR7" s="66"/>
      <c r="CS7" s="66"/>
    </row>
    <row r="8" spans="1:97" ht="15" customHeight="1" thickBot="1">
      <c r="A8" s="29"/>
      <c r="B8" s="1618" t="s">
        <v>497</v>
      </c>
      <c r="C8" s="1619"/>
      <c r="D8" s="1619"/>
      <c r="E8" s="1619"/>
      <c r="F8" s="1619"/>
      <c r="G8" s="1619"/>
      <c r="H8" s="1620"/>
      <c r="I8" s="1288">
        <f>'設条'!J19</f>
        <v>0</v>
      </c>
      <c r="J8" s="1289"/>
      <c r="K8" s="1289"/>
      <c r="L8" s="1289"/>
      <c r="M8" s="1289"/>
      <c r="N8" s="1289"/>
      <c r="O8" s="1289"/>
      <c r="P8" s="1289"/>
      <c r="Q8" s="1289"/>
      <c r="R8" s="1289"/>
      <c r="S8" s="1289"/>
      <c r="T8" s="1289"/>
      <c r="U8" s="1289"/>
      <c r="V8" s="1290"/>
      <c r="W8" s="38"/>
      <c r="AG8" s="1635"/>
      <c r="AH8" s="64"/>
      <c r="AI8" s="64"/>
      <c r="AJ8" s="162"/>
      <c r="AK8" s="161"/>
      <c r="AL8" s="162"/>
      <c r="AM8" s="162"/>
      <c r="AN8" s="162"/>
      <c r="AO8" s="162"/>
      <c r="AP8" s="162"/>
      <c r="AQ8" s="162"/>
      <c r="AR8" s="161"/>
      <c r="AS8" s="162"/>
      <c r="AT8" s="162"/>
      <c r="AU8" s="162"/>
      <c r="AV8" s="162"/>
      <c r="AW8" s="162"/>
      <c r="AX8" s="162"/>
      <c r="AY8" s="93"/>
      <c r="AZ8" s="162"/>
      <c r="BA8" s="162"/>
      <c r="BB8" s="162"/>
      <c r="BC8" s="162"/>
      <c r="BD8" s="161"/>
      <c r="BE8" s="162"/>
      <c r="BF8" s="62"/>
      <c r="BG8" s="62"/>
      <c r="BH8" s="62"/>
      <c r="BI8" s="62"/>
      <c r="BJ8" s="62"/>
      <c r="BK8" s="62"/>
      <c r="BL8" s="23"/>
      <c r="BM8" s="23"/>
      <c r="BN8" s="23"/>
      <c r="BO8" s="19"/>
      <c r="BP8" s="19"/>
      <c r="BQ8" s="23"/>
      <c r="BR8" s="23"/>
      <c r="BS8" s="905" t="s">
        <v>178</v>
      </c>
      <c r="BT8" s="905"/>
      <c r="BU8" s="905"/>
      <c r="BV8" s="905"/>
      <c r="BW8" s="905"/>
      <c r="BX8" s="905"/>
      <c r="BY8" s="35"/>
      <c r="BZ8" s="35"/>
      <c r="CA8" s="35"/>
      <c r="CB8" s="35"/>
      <c r="CC8" s="23"/>
      <c r="CD8" s="23"/>
      <c r="CE8" s="23"/>
      <c r="CF8" s="23"/>
      <c r="CG8" s="23"/>
      <c r="CH8" s="23"/>
      <c r="CI8" s="23"/>
      <c r="CJ8" s="23"/>
      <c r="CK8" s="23"/>
      <c r="CL8" s="23"/>
      <c r="CM8" s="8"/>
      <c r="CO8" s="149"/>
      <c r="CP8" s="58"/>
      <c r="CQ8" s="66"/>
      <c r="CR8" s="66"/>
      <c r="CS8" s="66"/>
    </row>
    <row r="9" spans="1:97" ht="15" customHeight="1">
      <c r="A9" s="29"/>
      <c r="B9" s="1623" t="s">
        <v>430</v>
      </c>
      <c r="C9" s="1624"/>
      <c r="D9" s="1624"/>
      <c r="E9" s="1624"/>
      <c r="F9" s="1624"/>
      <c r="G9" s="1624"/>
      <c r="H9" s="1625"/>
      <c r="I9" s="1629">
        <f>'設条'!J21</f>
        <v>20.5</v>
      </c>
      <c r="J9" s="1630"/>
      <c r="K9" s="1630"/>
      <c r="L9" s="1630"/>
      <c r="M9" s="1630"/>
      <c r="N9" s="1630"/>
      <c r="O9" s="1630"/>
      <c r="P9" s="1630"/>
      <c r="Q9" s="1630"/>
      <c r="R9" s="1630"/>
      <c r="S9" s="1630"/>
      <c r="T9" s="1630"/>
      <c r="U9" s="1630"/>
      <c r="V9" s="1631"/>
      <c r="W9" s="38"/>
      <c r="AG9" s="1635"/>
      <c r="AH9" s="66"/>
      <c r="AI9" s="157"/>
      <c r="AJ9" s="66"/>
      <c r="AK9" s="237"/>
      <c r="AL9" s="66"/>
      <c r="AM9" s="66"/>
      <c r="AN9" s="66"/>
      <c r="AO9" s="66"/>
      <c r="AP9" s="66"/>
      <c r="AQ9" s="66"/>
      <c r="AR9" s="66"/>
      <c r="AS9" s="66"/>
      <c r="AT9" s="66"/>
      <c r="AU9" s="66"/>
      <c r="AV9" s="66"/>
      <c r="AW9" s="66"/>
      <c r="AX9" s="66"/>
      <c r="AY9" s="19"/>
      <c r="AZ9" s="62"/>
      <c r="BA9" s="226"/>
      <c r="BB9" s="226"/>
      <c r="BC9" s="226"/>
      <c r="BD9" s="237"/>
      <c r="BE9" s="238"/>
      <c r="BF9" s="445"/>
      <c r="BG9" s="62"/>
      <c r="BH9" s="66"/>
      <c r="BI9" s="66"/>
      <c r="BJ9" s="62"/>
      <c r="BK9" s="134"/>
      <c r="BL9" s="19"/>
      <c r="BM9" s="19"/>
      <c r="BN9" s="19"/>
      <c r="BO9" s="19"/>
      <c r="BP9" s="19"/>
      <c r="BQ9" s="23"/>
      <c r="BR9" s="73"/>
      <c r="BS9" s="71"/>
      <c r="BT9" s="835" t="s">
        <v>336</v>
      </c>
      <c r="BU9" s="835"/>
      <c r="BV9" s="836"/>
      <c r="BW9" s="1054" t="s">
        <v>493</v>
      </c>
      <c r="BX9" s="1272"/>
      <c r="BY9" s="1272"/>
      <c r="BZ9" s="1272"/>
      <c r="CA9" s="1272"/>
      <c r="CB9" s="1272"/>
      <c r="CC9" s="1272"/>
      <c r="CD9" s="1273"/>
      <c r="CE9" s="814" t="s">
        <v>112</v>
      </c>
      <c r="CF9" s="816"/>
      <c r="CG9" s="227"/>
      <c r="CH9" s="227"/>
      <c r="CI9" s="227"/>
      <c r="CJ9" s="227"/>
      <c r="CK9" s="227"/>
      <c r="CL9" s="227"/>
      <c r="CO9" s="149"/>
      <c r="CP9" s="58"/>
      <c r="CQ9" s="66"/>
      <c r="CR9" s="66"/>
      <c r="CS9" s="66"/>
    </row>
    <row r="10" spans="1:97" ht="15" customHeight="1" thickBot="1">
      <c r="A10" s="29"/>
      <c r="B10" s="1626"/>
      <c r="C10" s="1627"/>
      <c r="D10" s="1627"/>
      <c r="E10" s="1627"/>
      <c r="F10" s="1627"/>
      <c r="G10" s="1627"/>
      <c r="H10" s="1628"/>
      <c r="I10" s="1632"/>
      <c r="J10" s="1633"/>
      <c r="K10" s="1633"/>
      <c r="L10" s="1633"/>
      <c r="M10" s="1633"/>
      <c r="N10" s="1633"/>
      <c r="O10" s="1633"/>
      <c r="P10" s="1633"/>
      <c r="Q10" s="1633"/>
      <c r="R10" s="1633"/>
      <c r="S10" s="1633"/>
      <c r="T10" s="1633"/>
      <c r="U10" s="1633"/>
      <c r="V10" s="1634"/>
      <c r="W10" s="38"/>
      <c r="AG10" s="1622" t="s">
        <v>284</v>
      </c>
      <c r="AH10" s="64"/>
      <c r="AI10" s="159"/>
      <c r="AJ10" s="195"/>
      <c r="AK10" s="239"/>
      <c r="AL10" s="162"/>
      <c r="AM10" s="162"/>
      <c r="AN10" s="162"/>
      <c r="AO10" s="162"/>
      <c r="AP10" s="162"/>
      <c r="AQ10" s="162"/>
      <c r="AR10" s="162"/>
      <c r="AS10" s="162"/>
      <c r="AT10" s="162"/>
      <c r="AU10" s="162"/>
      <c r="AV10" s="162"/>
      <c r="AW10" s="162"/>
      <c r="AX10" s="162"/>
      <c r="AY10" s="162"/>
      <c r="AZ10" s="162"/>
      <c r="BA10" s="162"/>
      <c r="BB10" s="162"/>
      <c r="BC10" s="162"/>
      <c r="BD10" s="239"/>
      <c r="BE10" s="240"/>
      <c r="BF10" s="196"/>
      <c r="BG10" s="62"/>
      <c r="BH10" s="62"/>
      <c r="BI10" s="62"/>
      <c r="BJ10" s="62"/>
      <c r="BK10" s="62"/>
      <c r="BL10" s="23"/>
      <c r="BM10" s="23"/>
      <c r="BN10" s="23"/>
      <c r="BO10" s="23"/>
      <c r="BP10" s="19"/>
      <c r="BQ10" s="23"/>
      <c r="BR10" s="233"/>
      <c r="BS10" s="211"/>
      <c r="BT10" s="211"/>
      <c r="BU10" s="64"/>
      <c r="BV10" s="65"/>
      <c r="BW10" s="791" t="s">
        <v>143</v>
      </c>
      <c r="BX10" s="792"/>
      <c r="BY10" s="792"/>
      <c r="BZ10" s="793"/>
      <c r="CA10" s="791" t="s">
        <v>144</v>
      </c>
      <c r="CB10" s="1702"/>
      <c r="CC10" s="1702"/>
      <c r="CD10" s="1703"/>
      <c r="CE10" s="70" t="s">
        <v>117</v>
      </c>
      <c r="CF10" s="53" t="s">
        <v>118</v>
      </c>
      <c r="CG10" s="227"/>
      <c r="CH10" s="227"/>
      <c r="CI10" s="227"/>
      <c r="CJ10" s="349"/>
      <c r="CK10" s="349"/>
      <c r="CL10" s="349"/>
      <c r="CO10" s="149"/>
      <c r="CP10" s="58"/>
      <c r="CQ10" s="66"/>
      <c r="CR10" s="66"/>
      <c r="CS10" s="66"/>
    </row>
    <row r="11" spans="1:97" ht="15" customHeight="1">
      <c r="A11" s="29"/>
      <c r="B11" s="1618" t="s">
        <v>108</v>
      </c>
      <c r="C11" s="1619"/>
      <c r="D11" s="1619"/>
      <c r="E11" s="1619"/>
      <c r="F11" s="1619"/>
      <c r="G11" s="1619"/>
      <c r="H11" s="1620"/>
      <c r="I11" s="848" t="str">
        <f>'設条'!J25</f>
        <v>° ´ ″</v>
      </c>
      <c r="J11" s="849"/>
      <c r="K11" s="849"/>
      <c r="L11" s="849"/>
      <c r="M11" s="849"/>
      <c r="N11" s="849"/>
      <c r="O11" s="849"/>
      <c r="P11" s="849"/>
      <c r="Q11" s="849"/>
      <c r="R11" s="849"/>
      <c r="S11" s="849"/>
      <c r="T11" s="849"/>
      <c r="U11" s="849"/>
      <c r="V11" s="850"/>
      <c r="W11" s="38"/>
      <c r="AG11" s="1622"/>
      <c r="AH11" s="66"/>
      <c r="AI11" s="66"/>
      <c r="AJ11" s="418"/>
      <c r="AK11" s="66"/>
      <c r="AL11" s="66"/>
      <c r="AM11" s="66"/>
      <c r="AN11" s="66"/>
      <c r="AO11" s="66"/>
      <c r="AP11" s="66"/>
      <c r="AQ11" s="66"/>
      <c r="AR11" s="66"/>
      <c r="AS11" s="66"/>
      <c r="AT11" s="66"/>
      <c r="AU11" s="66"/>
      <c r="AV11" s="66"/>
      <c r="AW11" s="66"/>
      <c r="AX11" s="66"/>
      <c r="AY11" s="19"/>
      <c r="AZ11" s="19"/>
      <c r="BA11" s="62"/>
      <c r="BB11" s="62"/>
      <c r="BC11" s="66"/>
      <c r="BD11" s="66"/>
      <c r="BE11" s="226"/>
      <c r="BF11" s="62"/>
      <c r="BG11" s="66"/>
      <c r="BH11" s="66"/>
      <c r="BI11" s="66"/>
      <c r="BJ11" s="66"/>
      <c r="BK11" s="66"/>
      <c r="BL11" s="19"/>
      <c r="BM11" s="19"/>
      <c r="BN11" s="19"/>
      <c r="BO11" s="19"/>
      <c r="BP11" s="19"/>
      <c r="BQ11" s="23"/>
      <c r="BR11" s="1724" t="s">
        <v>283</v>
      </c>
      <c r="BS11" s="1725"/>
      <c r="BT11" s="1726"/>
      <c r="BU11" s="1568" t="s">
        <v>154</v>
      </c>
      <c r="BV11" s="1570"/>
      <c r="BW11" s="1571">
        <f>'中横'!S38</f>
        <v>1.23</v>
      </c>
      <c r="BX11" s="1572"/>
      <c r="BY11" s="1572"/>
      <c r="BZ11" s="1573"/>
      <c r="CA11" s="1571">
        <f>'中横'!X38</f>
        <v>0</v>
      </c>
      <c r="CB11" s="1572"/>
      <c r="CC11" s="1572"/>
      <c r="CD11" s="1573"/>
      <c r="CE11" s="79">
        <f>'中横'!AM38</f>
        <v>0</v>
      </c>
      <c r="CF11" s="1678" t="s">
        <v>151</v>
      </c>
      <c r="CG11" s="451"/>
      <c r="CH11" s="451"/>
      <c r="CI11" s="451"/>
      <c r="CJ11" s="451"/>
      <c r="CK11" s="451"/>
      <c r="CL11" s="451"/>
      <c r="CO11" s="149"/>
      <c r="CP11" s="58"/>
      <c r="CQ11" s="66"/>
      <c r="CR11" s="66"/>
      <c r="CS11" s="66"/>
    </row>
    <row r="12" spans="1:97" ht="15" customHeight="1">
      <c r="A12" s="60"/>
      <c r="B12" s="1618" t="s">
        <v>431</v>
      </c>
      <c r="C12" s="1619"/>
      <c r="D12" s="1619"/>
      <c r="E12" s="1619"/>
      <c r="F12" s="1619"/>
      <c r="G12" s="1619"/>
      <c r="H12" s="1620"/>
      <c r="I12" s="1288">
        <f>'設条'!J22</f>
        <v>0</v>
      </c>
      <c r="J12" s="1289"/>
      <c r="K12" s="1289"/>
      <c r="L12" s="1289"/>
      <c r="M12" s="1289"/>
      <c r="N12" s="1289"/>
      <c r="O12" s="1289"/>
      <c r="P12" s="1289"/>
      <c r="Q12" s="1289"/>
      <c r="R12" s="1289"/>
      <c r="S12" s="1289"/>
      <c r="T12" s="1289"/>
      <c r="U12" s="1289"/>
      <c r="V12" s="1290"/>
      <c r="W12" s="38"/>
      <c r="AG12" s="66"/>
      <c r="AH12" s="66"/>
      <c r="AI12" s="66"/>
      <c r="AJ12" s="61"/>
      <c r="AK12" s="66"/>
      <c r="AL12" s="62"/>
      <c r="AM12" s="208"/>
      <c r="AN12" s="208"/>
      <c r="AO12" s="208"/>
      <c r="AP12" s="208"/>
      <c r="AR12" s="208" t="s">
        <v>160</v>
      </c>
      <c r="AS12" s="303"/>
      <c r="AT12" s="303"/>
      <c r="AU12" s="1701">
        <f>'設条'!J21</f>
        <v>20.5</v>
      </c>
      <c r="AV12" s="1701"/>
      <c r="AW12" s="1701"/>
      <c r="AX12" s="1701"/>
      <c r="AY12" s="23"/>
      <c r="AZ12" s="19"/>
      <c r="BA12" s="19"/>
      <c r="BB12" s="19"/>
      <c r="BC12" s="19"/>
      <c r="BD12" s="19"/>
      <c r="BE12" s="447"/>
      <c r="BF12" s="446"/>
      <c r="BG12" s="446"/>
      <c r="BH12" s="23"/>
      <c r="BI12" s="444"/>
      <c r="BJ12" s="444"/>
      <c r="BK12" s="444"/>
      <c r="BL12" s="23"/>
      <c r="BM12" s="23"/>
      <c r="BN12" s="23"/>
      <c r="BO12" s="19"/>
      <c r="BP12" s="19"/>
      <c r="BQ12" s="23"/>
      <c r="BR12" s="1727"/>
      <c r="BS12" s="1728"/>
      <c r="BT12" s="1729"/>
      <c r="BU12" s="1568" t="s">
        <v>155</v>
      </c>
      <c r="BV12" s="1570"/>
      <c r="BW12" s="1571">
        <f>'中横'!S39</f>
        <v>0</v>
      </c>
      <c r="BX12" s="1572"/>
      <c r="BY12" s="1572"/>
      <c r="BZ12" s="1573"/>
      <c r="CA12" s="1571">
        <f>'中横'!X39</f>
        <v>0</v>
      </c>
      <c r="CB12" s="1572"/>
      <c r="CC12" s="1572"/>
      <c r="CD12" s="1573"/>
      <c r="CE12" s="79">
        <f>'中横'!AM39</f>
        <v>0</v>
      </c>
      <c r="CF12" s="1696"/>
      <c r="CG12" s="451"/>
      <c r="CH12" s="451"/>
      <c r="CI12" s="451"/>
      <c r="CJ12" s="451"/>
      <c r="CK12" s="451"/>
      <c r="CL12" s="451"/>
      <c r="CO12" s="149"/>
      <c r="CP12" s="58"/>
      <c r="CQ12" s="66"/>
      <c r="CR12" s="66"/>
      <c r="CS12" s="66"/>
    </row>
    <row r="13" spans="1:97" ht="15" customHeight="1">
      <c r="A13" s="60"/>
      <c r="B13" s="1618" t="s">
        <v>498</v>
      </c>
      <c r="C13" s="1619"/>
      <c r="D13" s="1619"/>
      <c r="E13" s="1619"/>
      <c r="F13" s="1619"/>
      <c r="G13" s="1619"/>
      <c r="H13" s="1620"/>
      <c r="I13" s="1288">
        <f>'主断'!R10</f>
        <v>0</v>
      </c>
      <c r="J13" s="1289"/>
      <c r="K13" s="1289"/>
      <c r="L13" s="1289"/>
      <c r="M13" s="1289"/>
      <c r="N13" s="1289"/>
      <c r="O13" s="1289"/>
      <c r="P13" s="1289"/>
      <c r="Q13" s="1289"/>
      <c r="R13" s="1289"/>
      <c r="S13" s="1289"/>
      <c r="T13" s="1289"/>
      <c r="U13" s="1289"/>
      <c r="V13" s="1290"/>
      <c r="W13" s="38"/>
      <c r="X13" s="66"/>
      <c r="Y13" s="66"/>
      <c r="Z13" s="66"/>
      <c r="AA13" s="66"/>
      <c r="AB13" s="66"/>
      <c r="AC13" s="66"/>
      <c r="AD13" s="66"/>
      <c r="AE13" s="66"/>
      <c r="AF13" s="66"/>
      <c r="AG13" s="66"/>
      <c r="AH13" s="19"/>
      <c r="AI13" s="19"/>
      <c r="AJ13" s="23"/>
      <c r="AK13" s="19"/>
      <c r="AL13" s="19"/>
      <c r="AM13" s="19"/>
      <c r="AN13" s="19"/>
      <c r="AO13" s="19"/>
      <c r="AP13" s="23"/>
      <c r="AQ13" s="23"/>
      <c r="AR13" s="23"/>
      <c r="AS13" s="62"/>
      <c r="AT13" s="62"/>
      <c r="AU13" s="62"/>
      <c r="AV13" s="66"/>
      <c r="AW13" s="66"/>
      <c r="AX13" s="66"/>
      <c r="AY13" s="62"/>
      <c r="AZ13" s="62"/>
      <c r="BA13" s="66"/>
      <c r="BB13" s="66"/>
      <c r="BC13" s="66"/>
      <c r="BD13" s="66"/>
      <c r="BE13" s="66"/>
      <c r="BF13" s="19"/>
      <c r="BG13" s="19"/>
      <c r="BH13" s="19"/>
      <c r="BI13" s="19"/>
      <c r="BJ13" s="66"/>
      <c r="BK13" s="66"/>
      <c r="BL13" s="19"/>
      <c r="BM13" s="23"/>
      <c r="BN13" s="23"/>
      <c r="BO13" s="23"/>
      <c r="BP13" s="23"/>
      <c r="BQ13" s="23"/>
      <c r="BR13" s="1721" t="s">
        <v>285</v>
      </c>
      <c r="BS13" s="1568" t="s">
        <v>56</v>
      </c>
      <c r="BT13" s="1569"/>
      <c r="BU13" s="1569"/>
      <c r="BV13" s="1570"/>
      <c r="BW13" s="1571">
        <f>'中横'!S42</f>
        <v>0</v>
      </c>
      <c r="BX13" s="1572"/>
      <c r="BY13" s="1572"/>
      <c r="BZ13" s="1572"/>
      <c r="CA13" s="1572"/>
      <c r="CB13" s="1572"/>
      <c r="CC13" s="1572"/>
      <c r="CD13" s="1573"/>
      <c r="CE13" s="79">
        <f>'中横'!AM42</f>
        <v>0</v>
      </c>
      <c r="CF13" s="1696"/>
      <c r="CG13" s="451"/>
      <c r="CH13" s="451"/>
      <c r="CI13" s="451"/>
      <c r="CJ13" s="451"/>
      <c r="CK13" s="451"/>
      <c r="CL13" s="451"/>
      <c r="CO13" s="149"/>
      <c r="CP13" s="58"/>
      <c r="CQ13" s="66"/>
      <c r="CR13" s="66"/>
      <c r="CS13" s="66"/>
    </row>
    <row r="14" spans="1:97" ht="15" customHeight="1">
      <c r="A14" s="60"/>
      <c r="B14" s="1618" t="s">
        <v>499</v>
      </c>
      <c r="C14" s="1619"/>
      <c r="D14" s="1619"/>
      <c r="E14" s="1619"/>
      <c r="F14" s="1619"/>
      <c r="G14" s="1619"/>
      <c r="H14" s="1620"/>
      <c r="I14" s="1288">
        <f>'主断'!R11</f>
        <v>0</v>
      </c>
      <c r="J14" s="1289"/>
      <c r="K14" s="1289"/>
      <c r="L14" s="1289"/>
      <c r="M14" s="1289"/>
      <c r="N14" s="1289"/>
      <c r="O14" s="1289"/>
      <c r="P14" s="1289"/>
      <c r="Q14" s="1289"/>
      <c r="R14" s="1289"/>
      <c r="S14" s="1289"/>
      <c r="T14" s="1289"/>
      <c r="U14" s="1289"/>
      <c r="V14" s="1290"/>
      <c r="W14" s="38"/>
      <c r="X14" s="66"/>
      <c r="Y14" s="66"/>
      <c r="Z14" s="66"/>
      <c r="AA14" s="66"/>
      <c r="AB14" s="66"/>
      <c r="AC14" s="66"/>
      <c r="AD14" s="66"/>
      <c r="AE14" s="66"/>
      <c r="AF14" s="66"/>
      <c r="AG14" s="66"/>
      <c r="AH14" s="1616" t="s">
        <v>286</v>
      </c>
      <c r="AI14" s="1616"/>
      <c r="AJ14" s="1193" t="s">
        <v>146</v>
      </c>
      <c r="AK14" s="1193"/>
      <c r="AL14" s="241" t="s">
        <v>495</v>
      </c>
      <c r="AM14" s="241"/>
      <c r="AN14" s="241"/>
      <c r="AO14" s="241"/>
      <c r="AP14" s="241"/>
      <c r="AQ14" s="241"/>
      <c r="AR14" s="241"/>
      <c r="AS14" s="241"/>
      <c r="AT14" s="241"/>
      <c r="AU14" s="241"/>
      <c r="AV14" s="241"/>
      <c r="AW14" s="241"/>
      <c r="AX14" s="241"/>
      <c r="AY14" s="62"/>
      <c r="AZ14" s="62"/>
      <c r="BA14" s="66"/>
      <c r="BB14" s="66"/>
      <c r="BC14" s="66"/>
      <c r="BD14" s="66"/>
      <c r="BE14" s="66"/>
      <c r="BF14" s="66"/>
      <c r="BG14" s="66"/>
      <c r="BH14" s="66"/>
      <c r="BI14" s="66"/>
      <c r="BJ14" s="66"/>
      <c r="BK14" s="66"/>
      <c r="BL14" s="62"/>
      <c r="BM14" s="814" t="s">
        <v>112</v>
      </c>
      <c r="BN14" s="815"/>
      <c r="BO14" s="44"/>
      <c r="BP14" s="23"/>
      <c r="BQ14" s="23"/>
      <c r="BR14" s="1722"/>
      <c r="BS14" s="1568" t="s">
        <v>57</v>
      </c>
      <c r="BT14" s="1569"/>
      <c r="BU14" s="1569"/>
      <c r="BV14" s="1570"/>
      <c r="BW14" s="1380">
        <f>'中横'!S43</f>
        <v>0</v>
      </c>
      <c r="BX14" s="1370"/>
      <c r="BY14" s="1370"/>
      <c r="BZ14" s="1370"/>
      <c r="CA14" s="1370"/>
      <c r="CB14" s="1370"/>
      <c r="CC14" s="1370"/>
      <c r="CD14" s="1371"/>
      <c r="CE14" s="79">
        <f>'中横'!AM43</f>
        <v>0</v>
      </c>
      <c r="CF14" s="1696"/>
      <c r="CG14" s="322"/>
      <c r="CH14" s="322"/>
      <c r="CI14" s="322"/>
      <c r="CJ14" s="322"/>
      <c r="CK14" s="322"/>
      <c r="CL14" s="322"/>
      <c r="CO14" s="149"/>
      <c r="CP14" s="58"/>
      <c r="CQ14" s="66"/>
      <c r="CR14" s="66"/>
      <c r="CS14" s="66"/>
    </row>
    <row r="15" spans="1:97" ht="15" customHeight="1">
      <c r="A15" s="60"/>
      <c r="B15" s="1639" t="s">
        <v>157</v>
      </c>
      <c r="C15" s="1640"/>
      <c r="D15" s="1641"/>
      <c r="E15" s="1626" t="s">
        <v>110</v>
      </c>
      <c r="F15" s="1627"/>
      <c r="G15" s="1627"/>
      <c r="H15" s="1628"/>
      <c r="I15" s="848" t="str">
        <f>'設条'!AD16</f>
        <v>mm（　  　）</v>
      </c>
      <c r="J15" s="849"/>
      <c r="K15" s="849"/>
      <c r="L15" s="849"/>
      <c r="M15" s="849"/>
      <c r="N15" s="849"/>
      <c r="O15" s="849"/>
      <c r="P15" s="849"/>
      <c r="Q15" s="849"/>
      <c r="R15" s="849"/>
      <c r="S15" s="849"/>
      <c r="T15" s="849"/>
      <c r="U15" s="849"/>
      <c r="V15" s="850"/>
      <c r="W15" s="38"/>
      <c r="X15" s="66"/>
      <c r="Z15" s="143"/>
      <c r="AA15" s="143"/>
      <c r="AB15" s="905" t="s">
        <v>64</v>
      </c>
      <c r="AC15" s="905"/>
      <c r="AD15" s="905"/>
      <c r="AE15" s="905"/>
      <c r="AF15" s="143"/>
      <c r="AG15" s="143"/>
      <c r="AH15" s="143"/>
      <c r="AI15" s="143"/>
      <c r="AJ15" s="143"/>
      <c r="AK15" s="143"/>
      <c r="AL15" s="143"/>
      <c r="AM15" s="143"/>
      <c r="AN15" s="143"/>
      <c r="AO15" s="143"/>
      <c r="AP15" s="143"/>
      <c r="AQ15" s="143"/>
      <c r="AR15" s="143"/>
      <c r="AS15" s="143"/>
      <c r="AT15" s="143"/>
      <c r="AU15" s="143"/>
      <c r="AV15" s="143"/>
      <c r="AW15" s="143"/>
      <c r="AX15" s="62"/>
      <c r="AY15" s="62"/>
      <c r="AZ15" s="62"/>
      <c r="BA15" s="38"/>
      <c r="BB15" s="62"/>
      <c r="BC15" s="62"/>
      <c r="BD15" s="62"/>
      <c r="BE15" s="62"/>
      <c r="BF15" s="62"/>
      <c r="BG15" s="62"/>
      <c r="BH15" s="62"/>
      <c r="BI15" s="62"/>
      <c r="BJ15" s="62"/>
      <c r="BK15" s="62"/>
      <c r="BL15" s="62"/>
      <c r="BM15" s="70" t="s">
        <v>117</v>
      </c>
      <c r="BN15" s="70" t="s">
        <v>118</v>
      </c>
      <c r="BO15" s="232"/>
      <c r="BP15" s="194"/>
      <c r="BQ15" s="23"/>
      <c r="BR15" s="1723"/>
      <c r="BS15" s="1568" t="s">
        <v>58</v>
      </c>
      <c r="BT15" s="1569"/>
      <c r="BU15" s="1569"/>
      <c r="BV15" s="1570"/>
      <c r="BW15" s="1380">
        <f>'中横'!S44</f>
        <v>0</v>
      </c>
      <c r="BX15" s="1370"/>
      <c r="BY15" s="1370"/>
      <c r="BZ15" s="1370"/>
      <c r="CA15" s="1370"/>
      <c r="CB15" s="1370"/>
      <c r="CC15" s="1370"/>
      <c r="CD15" s="1371"/>
      <c r="CE15" s="79">
        <f>'中横'!AM44</f>
        <v>0</v>
      </c>
      <c r="CF15" s="1696"/>
      <c r="CG15" s="452"/>
      <c r="CH15" s="322"/>
      <c r="CI15" s="322"/>
      <c r="CJ15" s="322"/>
      <c r="CK15" s="322"/>
      <c r="CL15" s="322"/>
      <c r="CM15" s="8"/>
      <c r="CN15" s="8"/>
      <c r="CO15" s="2"/>
      <c r="CP15" s="58"/>
      <c r="CQ15" s="66"/>
      <c r="CR15" s="66"/>
      <c r="CS15" s="66"/>
    </row>
    <row r="16" spans="1:97" ht="15" customHeight="1">
      <c r="A16" s="60"/>
      <c r="B16" s="1642"/>
      <c r="C16" s="1643"/>
      <c r="D16" s="1644"/>
      <c r="E16" s="1618" t="s">
        <v>111</v>
      </c>
      <c r="F16" s="1619"/>
      <c r="G16" s="1619"/>
      <c r="H16" s="1620"/>
      <c r="I16" s="848" t="str">
        <f>'設条'!AD17</f>
        <v>mm（　  　）</v>
      </c>
      <c r="J16" s="849"/>
      <c r="K16" s="849"/>
      <c r="L16" s="849"/>
      <c r="M16" s="849"/>
      <c r="N16" s="849"/>
      <c r="O16" s="849"/>
      <c r="P16" s="849"/>
      <c r="Q16" s="849"/>
      <c r="R16" s="849"/>
      <c r="S16" s="849"/>
      <c r="T16" s="849"/>
      <c r="U16" s="849"/>
      <c r="V16" s="850"/>
      <c r="W16" s="38"/>
      <c r="X16" s="62"/>
      <c r="Y16" s="1589" t="s">
        <v>287</v>
      </c>
      <c r="Z16" s="1590"/>
      <c r="AA16" s="1590"/>
      <c r="AB16" s="1590"/>
      <c r="AC16" s="1590"/>
      <c r="AD16" s="1590"/>
      <c r="AE16" s="1590"/>
      <c r="AF16" s="1590"/>
      <c r="AG16" s="1590"/>
      <c r="AH16" s="1590"/>
      <c r="AI16" s="1590"/>
      <c r="AJ16" s="1590"/>
      <c r="AK16" s="1590"/>
      <c r="AL16" s="1590"/>
      <c r="AM16" s="1590"/>
      <c r="AN16" s="1591"/>
      <c r="AO16" s="1698">
        <f>'主断'!R29</f>
        <v>0</v>
      </c>
      <c r="AP16" s="1699"/>
      <c r="AQ16" s="1699"/>
      <c r="AR16" s="1699"/>
      <c r="AS16" s="1699"/>
      <c r="AT16" s="1699"/>
      <c r="AU16" s="1699"/>
      <c r="AV16" s="1699"/>
      <c r="AW16" s="1699"/>
      <c r="AX16" s="1699"/>
      <c r="AY16" s="1699"/>
      <c r="AZ16" s="1699"/>
      <c r="BA16" s="1699"/>
      <c r="BB16" s="1699"/>
      <c r="BC16" s="1699"/>
      <c r="BD16" s="1699"/>
      <c r="BE16" s="1699"/>
      <c r="BF16" s="1699"/>
      <c r="BG16" s="1699"/>
      <c r="BH16" s="1699"/>
      <c r="BI16" s="1699"/>
      <c r="BJ16" s="1699"/>
      <c r="BK16" s="1699"/>
      <c r="BL16" s="1700"/>
      <c r="BM16" s="79">
        <f>'主断'!AL29</f>
        <v>0</v>
      </c>
      <c r="BN16" s="1598" t="s">
        <v>65</v>
      </c>
      <c r="BO16" s="44"/>
      <c r="BP16" s="23"/>
      <c r="BQ16" s="62"/>
      <c r="BR16" s="389"/>
      <c r="BS16" s="8"/>
      <c r="BT16" s="8"/>
      <c r="BU16" s="8"/>
      <c r="BV16" s="8"/>
      <c r="BW16" s="8"/>
      <c r="BX16" s="8"/>
      <c r="BY16" s="8"/>
      <c r="BZ16" s="8"/>
      <c r="CA16" s="8"/>
      <c r="CF16" s="94"/>
      <c r="CL16" s="8"/>
      <c r="CM16" s="38"/>
      <c r="CN16" s="453"/>
      <c r="CO16" s="2"/>
      <c r="CP16" s="230"/>
      <c r="CQ16" s="66"/>
      <c r="CR16" s="66"/>
      <c r="CS16" s="66"/>
    </row>
    <row r="17" spans="1:97" ht="15" customHeight="1">
      <c r="A17" s="60"/>
      <c r="B17" s="1636" t="s">
        <v>369</v>
      </c>
      <c r="C17" s="1637"/>
      <c r="D17" s="1638"/>
      <c r="E17" s="1618" t="s">
        <v>106</v>
      </c>
      <c r="F17" s="1619"/>
      <c r="G17" s="1619"/>
      <c r="H17" s="1620"/>
      <c r="I17" s="848" t="str">
        <f>'設条'!AG28</f>
        <v>SWPR7B15.2</v>
      </c>
      <c r="J17" s="849"/>
      <c r="K17" s="849"/>
      <c r="L17" s="849"/>
      <c r="M17" s="849"/>
      <c r="N17" s="849"/>
      <c r="O17" s="849"/>
      <c r="P17" s="849"/>
      <c r="Q17" s="849"/>
      <c r="R17" s="849"/>
      <c r="S17" s="849"/>
      <c r="T17" s="849"/>
      <c r="U17" s="849"/>
      <c r="V17" s="850"/>
      <c r="W17" s="38"/>
      <c r="X17" s="62"/>
      <c r="Y17" s="1589" t="s">
        <v>288</v>
      </c>
      <c r="Z17" s="1590"/>
      <c r="AA17" s="1590"/>
      <c r="AB17" s="1590"/>
      <c r="AC17" s="1590"/>
      <c r="AD17" s="1590"/>
      <c r="AE17" s="1590"/>
      <c r="AF17" s="1590"/>
      <c r="AG17" s="1590"/>
      <c r="AH17" s="1590"/>
      <c r="AI17" s="1590"/>
      <c r="AJ17" s="1590"/>
      <c r="AK17" s="1590"/>
      <c r="AL17" s="1590"/>
      <c r="AM17" s="1590"/>
      <c r="AN17" s="1591"/>
      <c r="AO17" s="1698">
        <f>'設条'!F14</f>
        <v>0</v>
      </c>
      <c r="AP17" s="1699"/>
      <c r="AQ17" s="1699"/>
      <c r="AR17" s="1699"/>
      <c r="AS17" s="1699"/>
      <c r="AT17" s="1699"/>
      <c r="AU17" s="1699"/>
      <c r="AV17" s="1699"/>
      <c r="AW17" s="1699"/>
      <c r="AX17" s="1699"/>
      <c r="AY17" s="1699"/>
      <c r="AZ17" s="1699"/>
      <c r="BA17" s="1699"/>
      <c r="BB17" s="1699"/>
      <c r="BC17" s="1699"/>
      <c r="BD17" s="1699"/>
      <c r="BE17" s="1699"/>
      <c r="BF17" s="1699"/>
      <c r="BG17" s="1699"/>
      <c r="BH17" s="1699"/>
      <c r="BI17" s="1699"/>
      <c r="BJ17" s="1699"/>
      <c r="BK17" s="1699"/>
      <c r="BL17" s="1700"/>
      <c r="BM17" s="262" t="s">
        <v>151</v>
      </c>
      <c r="BN17" s="1671"/>
      <c r="BO17" s="44"/>
      <c r="BP17" s="23"/>
      <c r="BQ17" s="62"/>
      <c r="BS17" s="8"/>
      <c r="BT17" s="8"/>
      <c r="BU17" s="8"/>
      <c r="BV17" s="8"/>
      <c r="BW17" s="8"/>
      <c r="BX17" s="8"/>
      <c r="BY17" s="8"/>
      <c r="BZ17" s="8"/>
      <c r="CO17" s="2"/>
      <c r="CP17" s="58"/>
      <c r="CQ17" s="66"/>
      <c r="CR17" s="66"/>
      <c r="CS17" s="66"/>
    </row>
    <row r="18" spans="1:97" ht="15" customHeight="1">
      <c r="A18" s="60"/>
      <c r="B18" s="1626" t="s">
        <v>293</v>
      </c>
      <c r="C18" s="1627"/>
      <c r="D18" s="1628"/>
      <c r="E18" s="1645" t="s">
        <v>294</v>
      </c>
      <c r="F18" s="1646"/>
      <c r="G18" s="1646"/>
      <c r="H18" s="1647"/>
      <c r="I18" s="848" t="str">
        <f>'設条'!AL28</f>
        <v>1S19.3</v>
      </c>
      <c r="J18" s="849"/>
      <c r="K18" s="849"/>
      <c r="L18" s="849"/>
      <c r="M18" s="849"/>
      <c r="N18" s="849"/>
      <c r="O18" s="849"/>
      <c r="P18" s="849"/>
      <c r="Q18" s="849"/>
      <c r="R18" s="849"/>
      <c r="S18" s="849"/>
      <c r="T18" s="849"/>
      <c r="U18" s="849"/>
      <c r="V18" s="850"/>
      <c r="W18" s="38"/>
      <c r="X18" s="62"/>
      <c r="Y18" s="1601" t="s">
        <v>291</v>
      </c>
      <c r="Z18" s="1602"/>
      <c r="AA18" s="1602"/>
      <c r="AB18" s="1602"/>
      <c r="AC18" s="1602"/>
      <c r="AD18" s="1602"/>
      <c r="AE18" s="1602"/>
      <c r="AF18" s="1602"/>
      <c r="AG18" s="1602"/>
      <c r="AH18" s="1602"/>
      <c r="AI18" s="1602"/>
      <c r="AJ18" s="1602"/>
      <c r="AK18" s="1602"/>
      <c r="AL18" s="1602"/>
      <c r="AM18" s="1602"/>
      <c r="AN18" s="1603"/>
      <c r="AO18" s="848">
        <f>'主断'!R30</f>
        <v>0</v>
      </c>
      <c r="AP18" s="849"/>
      <c r="AQ18" s="849"/>
      <c r="AR18" s="849"/>
      <c r="AS18" s="849"/>
      <c r="AT18" s="849"/>
      <c r="AU18" s="849"/>
      <c r="AV18" s="849"/>
      <c r="AW18" s="849"/>
      <c r="AX18" s="849"/>
      <c r="AY18" s="849"/>
      <c r="AZ18" s="849"/>
      <c r="BA18" s="849"/>
      <c r="BB18" s="849"/>
      <c r="BC18" s="849"/>
      <c r="BD18" s="849"/>
      <c r="BE18" s="849"/>
      <c r="BF18" s="849"/>
      <c r="BG18" s="849"/>
      <c r="BH18" s="849"/>
      <c r="BI18" s="849"/>
      <c r="BJ18" s="849"/>
      <c r="BK18" s="849"/>
      <c r="BL18" s="850"/>
      <c r="BM18" s="79">
        <f>'主断'!AL30</f>
        <v>0</v>
      </c>
      <c r="BN18" s="441" t="s">
        <v>65</v>
      </c>
      <c r="BO18" s="44"/>
      <c r="BP18" s="62"/>
      <c r="BQ18" s="62"/>
      <c r="BR18" s="23"/>
      <c r="BS18" s="1720" t="s">
        <v>68</v>
      </c>
      <c r="BT18" s="1720"/>
      <c r="BU18" s="1720"/>
      <c r="BV18" s="1720"/>
      <c r="BW18" s="1720"/>
      <c r="BX18" s="1720"/>
      <c r="BY18" s="1720"/>
      <c r="BZ18" s="1720"/>
      <c r="CA18" s="23"/>
      <c r="CB18" s="23"/>
      <c r="CC18" s="23"/>
      <c r="CD18" s="23"/>
      <c r="CE18" s="23"/>
      <c r="CF18" s="23"/>
      <c r="CG18" s="23"/>
      <c r="CH18" s="23"/>
      <c r="CI18" s="23"/>
      <c r="CJ18" s="23"/>
      <c r="CK18" s="23"/>
      <c r="CL18" s="35"/>
      <c r="CM18" s="59"/>
      <c r="CN18" s="58"/>
      <c r="CO18" s="149"/>
      <c r="CP18" s="58"/>
      <c r="CQ18" s="66"/>
      <c r="CR18" s="66"/>
      <c r="CS18" s="66"/>
    </row>
    <row r="19" spans="1:97" ht="18" customHeight="1">
      <c r="A19" s="579"/>
      <c r="B19" s="1651" t="s">
        <v>372</v>
      </c>
      <c r="C19" s="1651"/>
      <c r="D19" s="1651"/>
      <c r="E19" s="1651"/>
      <c r="F19" s="1651"/>
      <c r="G19" s="1651"/>
      <c r="H19" s="1651"/>
      <c r="I19" s="1015" t="s">
        <v>106</v>
      </c>
      <c r="J19" s="971"/>
      <c r="K19" s="971"/>
      <c r="L19" s="981"/>
      <c r="M19" s="848">
        <f>'設条'!Q28</f>
        <v>50</v>
      </c>
      <c r="N19" s="849"/>
      <c r="O19" s="849"/>
      <c r="P19" s="849"/>
      <c r="Q19" s="849"/>
      <c r="R19" s="849"/>
      <c r="S19" s="849"/>
      <c r="T19" s="849"/>
      <c r="U19" s="849"/>
      <c r="V19" s="850"/>
      <c r="W19" s="38"/>
      <c r="X19" s="62"/>
      <c r="Y19" s="1310" t="s">
        <v>296</v>
      </c>
      <c r="Z19" s="1213"/>
      <c r="AA19" s="73"/>
      <c r="AB19" s="71"/>
      <c r="AC19" s="395"/>
      <c r="AD19" s="40"/>
      <c r="AE19" s="40"/>
      <c r="AF19" s="40"/>
      <c r="AG19" s="40"/>
      <c r="AH19" s="40"/>
      <c r="AI19" s="40"/>
      <c r="AJ19" s="40"/>
      <c r="AK19" s="40" t="s">
        <v>336</v>
      </c>
      <c r="AL19" s="40"/>
      <c r="AM19" s="40"/>
      <c r="AN19" s="41"/>
      <c r="AO19" s="848" t="s">
        <v>715</v>
      </c>
      <c r="AP19" s="849"/>
      <c r="AQ19" s="849"/>
      <c r="AR19" s="849"/>
      <c r="AS19" s="849"/>
      <c r="AT19" s="849"/>
      <c r="AU19" s="849"/>
      <c r="AV19" s="849"/>
      <c r="AW19" s="849"/>
      <c r="AX19" s="849"/>
      <c r="AY19" s="849"/>
      <c r="AZ19" s="849"/>
      <c r="BA19" s="848" t="s">
        <v>716</v>
      </c>
      <c r="BB19" s="849"/>
      <c r="BC19" s="849"/>
      <c r="BD19" s="849"/>
      <c r="BE19" s="849"/>
      <c r="BF19" s="849"/>
      <c r="BG19" s="849"/>
      <c r="BH19" s="849"/>
      <c r="BI19" s="849"/>
      <c r="BJ19" s="849"/>
      <c r="BK19" s="849"/>
      <c r="BL19" s="850"/>
      <c r="BM19" s="828" t="s">
        <v>112</v>
      </c>
      <c r="BN19" s="826"/>
      <c r="BO19" s="44"/>
      <c r="BP19" s="23"/>
      <c r="BQ19" s="62"/>
      <c r="BR19" s="73"/>
      <c r="BS19" s="40"/>
      <c r="BT19" s="40"/>
      <c r="BU19" s="40"/>
      <c r="BV19" s="40"/>
      <c r="BW19" s="1054" t="s">
        <v>196</v>
      </c>
      <c r="BX19" s="1272"/>
      <c r="BY19" s="1272"/>
      <c r="BZ19" s="1272"/>
      <c r="CA19" s="1272"/>
      <c r="CB19" s="1272"/>
      <c r="CC19" s="1272"/>
      <c r="CD19" s="1273"/>
      <c r="CE19" s="1054" t="s">
        <v>197</v>
      </c>
      <c r="CF19" s="1272"/>
      <c r="CG19" s="1272"/>
      <c r="CH19" s="1272"/>
      <c r="CI19" s="1272"/>
      <c r="CJ19" s="1272"/>
      <c r="CK19" s="1272"/>
      <c r="CL19" s="1273"/>
      <c r="CM19" s="814" t="s">
        <v>112</v>
      </c>
      <c r="CN19" s="816"/>
      <c r="CO19" s="256"/>
      <c r="CP19" s="58"/>
      <c r="CQ19" s="66"/>
      <c r="CR19" s="66"/>
      <c r="CS19" s="66"/>
    </row>
    <row r="20" spans="1:97" ht="15" customHeight="1">
      <c r="A20" s="579"/>
      <c r="B20" s="1652"/>
      <c r="C20" s="1652"/>
      <c r="D20" s="1652"/>
      <c r="E20" s="1652"/>
      <c r="F20" s="1652"/>
      <c r="G20" s="1652"/>
      <c r="H20" s="1652"/>
      <c r="I20" s="1015" t="s">
        <v>294</v>
      </c>
      <c r="J20" s="971"/>
      <c r="K20" s="971"/>
      <c r="L20" s="981"/>
      <c r="M20" s="848">
        <f>'設条'!U28</f>
        <v>30</v>
      </c>
      <c r="N20" s="849"/>
      <c r="O20" s="849"/>
      <c r="P20" s="849"/>
      <c r="Q20" s="849"/>
      <c r="R20" s="849"/>
      <c r="S20" s="849"/>
      <c r="T20" s="849"/>
      <c r="U20" s="849"/>
      <c r="V20" s="850"/>
      <c r="W20" s="38"/>
      <c r="X20" s="62"/>
      <c r="Y20" s="1311"/>
      <c r="Z20" s="1312"/>
      <c r="AA20" s="250"/>
      <c r="AB20" s="253"/>
      <c r="AC20" s="193"/>
      <c r="AD20" s="35"/>
      <c r="AE20" s="35"/>
      <c r="AF20" s="35"/>
      <c r="AG20" s="23"/>
      <c r="AH20" s="23"/>
      <c r="AI20" s="23"/>
      <c r="AJ20" s="23"/>
      <c r="AK20" s="23"/>
      <c r="AL20" s="23"/>
      <c r="AM20" s="23"/>
      <c r="AN20" s="23"/>
      <c r="AO20" s="819" t="s">
        <v>161</v>
      </c>
      <c r="AP20" s="820"/>
      <c r="AQ20" s="820"/>
      <c r="AR20" s="820"/>
      <c r="AS20" s="820"/>
      <c r="AT20" s="813"/>
      <c r="AU20" s="819" t="s">
        <v>162</v>
      </c>
      <c r="AV20" s="820"/>
      <c r="AW20" s="820"/>
      <c r="AX20" s="820"/>
      <c r="AY20" s="820"/>
      <c r="AZ20" s="813"/>
      <c r="BA20" s="819" t="s">
        <v>161</v>
      </c>
      <c r="BB20" s="820"/>
      <c r="BC20" s="820"/>
      <c r="BD20" s="820"/>
      <c r="BE20" s="820"/>
      <c r="BF20" s="813"/>
      <c r="BG20" s="819" t="s">
        <v>162</v>
      </c>
      <c r="BH20" s="820"/>
      <c r="BI20" s="820"/>
      <c r="BJ20" s="820"/>
      <c r="BK20" s="820"/>
      <c r="BL20" s="813"/>
      <c r="BM20" s="53" t="s">
        <v>117</v>
      </c>
      <c r="BN20" s="210" t="s">
        <v>118</v>
      </c>
      <c r="BO20" s="232"/>
      <c r="BP20" s="194"/>
      <c r="BQ20" s="62"/>
      <c r="BR20" s="1719" t="s">
        <v>336</v>
      </c>
      <c r="BS20" s="1112"/>
      <c r="BT20" s="1112"/>
      <c r="BU20" s="64"/>
      <c r="BV20" s="65"/>
      <c r="BW20" s="848" t="s">
        <v>289</v>
      </c>
      <c r="BX20" s="849"/>
      <c r="BY20" s="849"/>
      <c r="BZ20" s="850"/>
      <c r="CA20" s="848" t="s">
        <v>290</v>
      </c>
      <c r="CB20" s="849"/>
      <c r="CC20" s="849"/>
      <c r="CD20" s="850"/>
      <c r="CE20" s="1054" t="s">
        <v>289</v>
      </c>
      <c r="CF20" s="1272"/>
      <c r="CG20" s="1272"/>
      <c r="CH20" s="1273"/>
      <c r="CI20" s="1054" t="s">
        <v>290</v>
      </c>
      <c r="CJ20" s="1272"/>
      <c r="CK20" s="1272"/>
      <c r="CL20" s="1273"/>
      <c r="CM20" s="70" t="s">
        <v>117</v>
      </c>
      <c r="CN20" s="53" t="s">
        <v>118</v>
      </c>
      <c r="CO20" s="149"/>
      <c r="CP20" s="58"/>
      <c r="CQ20" s="66"/>
      <c r="CR20" s="66"/>
      <c r="CS20" s="66"/>
    </row>
    <row r="21" spans="1:97" ht="15" customHeight="1">
      <c r="A21" s="60"/>
      <c r="B21" s="1618" t="s">
        <v>303</v>
      </c>
      <c r="C21" s="1619"/>
      <c r="D21" s="1619"/>
      <c r="E21" s="1619"/>
      <c r="F21" s="1619"/>
      <c r="G21" s="1619"/>
      <c r="H21" s="1620"/>
      <c r="I21" s="848" t="str">
        <f>'設条'!AL36</f>
        <v>SD295A</v>
      </c>
      <c r="J21" s="849"/>
      <c r="K21" s="849"/>
      <c r="L21" s="849"/>
      <c r="M21" s="849"/>
      <c r="N21" s="849"/>
      <c r="O21" s="849"/>
      <c r="P21" s="849"/>
      <c r="Q21" s="849"/>
      <c r="R21" s="849"/>
      <c r="S21" s="849"/>
      <c r="T21" s="849"/>
      <c r="U21" s="849"/>
      <c r="V21" s="850"/>
      <c r="W21" s="38"/>
      <c r="X21" s="62"/>
      <c r="Y21" s="1311"/>
      <c r="Z21" s="1312"/>
      <c r="AA21" s="1607" t="s">
        <v>135</v>
      </c>
      <c r="AB21" s="1608"/>
      <c r="AC21" s="1608"/>
      <c r="AD21" s="1608"/>
      <c r="AE21" s="1608"/>
      <c r="AF21" s="1609"/>
      <c r="AG21" s="1568" t="s">
        <v>121</v>
      </c>
      <c r="AH21" s="1569"/>
      <c r="AI21" s="1569"/>
      <c r="AJ21" s="1569"/>
      <c r="AK21" s="1569"/>
      <c r="AL21" s="1569"/>
      <c r="AM21" s="1569"/>
      <c r="AN21" s="1570"/>
      <c r="AO21" s="1205">
        <f>'断合成'!N22</f>
        <v>0</v>
      </c>
      <c r="AP21" s="980"/>
      <c r="AQ21" s="980"/>
      <c r="AR21" s="980"/>
      <c r="AS21" s="980"/>
      <c r="AT21" s="1204"/>
      <c r="AU21" s="1205">
        <f>'断合成'!V22</f>
        <v>0</v>
      </c>
      <c r="AV21" s="980"/>
      <c r="AW21" s="980"/>
      <c r="AX21" s="980"/>
      <c r="AY21" s="980"/>
      <c r="AZ21" s="1204"/>
      <c r="BA21" s="1205">
        <f>'断合成'!Z22</f>
        <v>0</v>
      </c>
      <c r="BB21" s="980"/>
      <c r="BC21" s="980"/>
      <c r="BD21" s="980"/>
      <c r="BE21" s="980"/>
      <c r="BF21" s="1204"/>
      <c r="BG21" s="1205">
        <f>'断合成'!AF22</f>
        <v>0</v>
      </c>
      <c r="BH21" s="980"/>
      <c r="BI21" s="980"/>
      <c r="BJ21" s="980"/>
      <c r="BK21" s="980"/>
      <c r="BL21" s="1204"/>
      <c r="BM21" s="79">
        <f>'断合成'!AL22</f>
        <v>0</v>
      </c>
      <c r="BN21" s="1598" t="s">
        <v>65</v>
      </c>
      <c r="BO21" s="44"/>
      <c r="BP21" s="62"/>
      <c r="BQ21" s="62"/>
      <c r="BR21" s="1578" t="s">
        <v>292</v>
      </c>
      <c r="BS21" s="1579"/>
      <c r="BT21" s="1579"/>
      <c r="BU21" s="1579"/>
      <c r="BV21" s="1580"/>
      <c r="BW21" s="1571" t="e">
        <f>'端横'!T43</f>
        <v>#DIV/0!</v>
      </c>
      <c r="BX21" s="1572"/>
      <c r="BY21" s="1572"/>
      <c r="BZ21" s="1573"/>
      <c r="CA21" s="1571" t="e">
        <f>'端横'!Y43</f>
        <v>#DIV/0!</v>
      </c>
      <c r="CB21" s="1572"/>
      <c r="CC21" s="1572"/>
      <c r="CD21" s="1573"/>
      <c r="CE21" s="1571" t="e">
        <f>'端横'!AC43</f>
        <v>#DIV/0!</v>
      </c>
      <c r="CF21" s="1572"/>
      <c r="CG21" s="1572"/>
      <c r="CH21" s="1573"/>
      <c r="CI21" s="1571" t="e">
        <f>'端横'!AH43</f>
        <v>#DIV/0!</v>
      </c>
      <c r="CJ21" s="1572"/>
      <c r="CK21" s="1572"/>
      <c r="CL21" s="1573"/>
      <c r="CM21" s="79">
        <f>'端横'!AL43</f>
        <v>0</v>
      </c>
      <c r="CN21" s="1678" t="s">
        <v>151</v>
      </c>
      <c r="CO21" s="149"/>
      <c r="CP21" s="58"/>
      <c r="CQ21" s="66"/>
      <c r="CR21" s="66"/>
      <c r="CS21" s="66"/>
    </row>
    <row r="22" spans="1:97" ht="15" customHeight="1">
      <c r="A22" s="60"/>
      <c r="B22" s="1618" t="s">
        <v>109</v>
      </c>
      <c r="C22" s="1619"/>
      <c r="D22" s="1619"/>
      <c r="E22" s="1619"/>
      <c r="F22" s="1619"/>
      <c r="G22" s="1619"/>
      <c r="H22" s="1620"/>
      <c r="I22" s="848" t="str">
        <f>'設条'!AH19</f>
        <v>ｋｈ＝</v>
      </c>
      <c r="J22" s="849"/>
      <c r="K22" s="849"/>
      <c r="L22" s="849"/>
      <c r="M22" s="849"/>
      <c r="N22" s="849"/>
      <c r="O22" s="849"/>
      <c r="P22" s="849"/>
      <c r="Q22" s="849"/>
      <c r="R22" s="849"/>
      <c r="S22" s="849"/>
      <c r="T22" s="849"/>
      <c r="U22" s="849"/>
      <c r="V22" s="850"/>
      <c r="W22" s="38"/>
      <c r="X22" s="62"/>
      <c r="Y22" s="1311"/>
      <c r="Z22" s="1312"/>
      <c r="AA22" s="1610"/>
      <c r="AB22" s="1611"/>
      <c r="AC22" s="1611"/>
      <c r="AD22" s="1611"/>
      <c r="AE22" s="1611"/>
      <c r="AF22" s="1612"/>
      <c r="AG22" s="1568" t="s">
        <v>165</v>
      </c>
      <c r="AH22" s="1569"/>
      <c r="AI22" s="1569"/>
      <c r="AJ22" s="1569"/>
      <c r="AK22" s="1569"/>
      <c r="AL22" s="1569"/>
      <c r="AM22" s="1569"/>
      <c r="AN22" s="1570"/>
      <c r="AO22" s="1205">
        <f>'断合成'!N24</f>
        <v>0</v>
      </c>
      <c r="AP22" s="980"/>
      <c r="AQ22" s="980"/>
      <c r="AR22" s="980"/>
      <c r="AS22" s="980"/>
      <c r="AT22" s="1204"/>
      <c r="AU22" s="1205">
        <f>'断合成'!V24</f>
        <v>0</v>
      </c>
      <c r="AV22" s="980"/>
      <c r="AW22" s="980"/>
      <c r="AX22" s="980"/>
      <c r="AY22" s="980"/>
      <c r="AZ22" s="1204"/>
      <c r="BA22" s="1205">
        <f>'断合成'!Z24</f>
        <v>0</v>
      </c>
      <c r="BB22" s="980"/>
      <c r="BC22" s="980"/>
      <c r="BD22" s="980"/>
      <c r="BE22" s="980"/>
      <c r="BF22" s="1204"/>
      <c r="BG22" s="1205">
        <f>'断合成'!AF24</f>
        <v>0</v>
      </c>
      <c r="BH22" s="980"/>
      <c r="BI22" s="980"/>
      <c r="BJ22" s="980"/>
      <c r="BK22" s="980"/>
      <c r="BL22" s="1204"/>
      <c r="BM22" s="79">
        <f>'断合成'!AL24</f>
        <v>0</v>
      </c>
      <c r="BN22" s="1599"/>
      <c r="BO22" s="44"/>
      <c r="BP22" s="62"/>
      <c r="BQ22" s="62"/>
      <c r="BR22" s="1568" t="s">
        <v>69</v>
      </c>
      <c r="BS22" s="1569"/>
      <c r="BT22" s="1569"/>
      <c r="BU22" s="1569"/>
      <c r="BV22" s="1570"/>
      <c r="BW22" s="1380">
        <f>'端横'!T48</f>
        <v>0</v>
      </c>
      <c r="BX22" s="1370"/>
      <c r="BY22" s="1370"/>
      <c r="BZ22" s="1370"/>
      <c r="CA22" s="1370"/>
      <c r="CB22" s="1370"/>
      <c r="CC22" s="1370"/>
      <c r="CD22" s="1371"/>
      <c r="CE22" s="1380">
        <f>'端横'!AC48</f>
        <v>0</v>
      </c>
      <c r="CF22" s="1370"/>
      <c r="CG22" s="1370"/>
      <c r="CH22" s="1370"/>
      <c r="CI22" s="1370"/>
      <c r="CJ22" s="1370"/>
      <c r="CK22" s="1370"/>
      <c r="CL22" s="1371"/>
      <c r="CM22" s="79">
        <f>'端横'!AL48</f>
        <v>0</v>
      </c>
      <c r="CN22" s="1696"/>
      <c r="CO22" s="149"/>
      <c r="CP22" s="58"/>
      <c r="CQ22" s="66"/>
      <c r="CR22" s="66"/>
      <c r="CS22" s="66"/>
    </row>
    <row r="23" spans="1:97" ht="15" customHeight="1">
      <c r="A23" s="60"/>
      <c r="B23" s="1623" t="s">
        <v>297</v>
      </c>
      <c r="C23" s="1624"/>
      <c r="D23" s="1624"/>
      <c r="E23" s="1624"/>
      <c r="F23" s="1624"/>
      <c r="G23" s="1624"/>
      <c r="H23" s="1625"/>
      <c r="I23" s="848" t="str">
        <f>'設条'!V10</f>
        <v>道路橋示方書・同解説Ⅰ～Ⅴ　 　Ｈ14.3</v>
      </c>
      <c r="J23" s="849"/>
      <c r="K23" s="849"/>
      <c r="L23" s="849"/>
      <c r="M23" s="849"/>
      <c r="N23" s="849"/>
      <c r="O23" s="849"/>
      <c r="P23" s="849"/>
      <c r="Q23" s="849"/>
      <c r="R23" s="849"/>
      <c r="S23" s="849"/>
      <c r="T23" s="849"/>
      <c r="U23" s="849"/>
      <c r="V23" s="850"/>
      <c r="W23" s="38"/>
      <c r="X23" s="62"/>
      <c r="Y23" s="1311"/>
      <c r="Z23" s="1312"/>
      <c r="AA23" s="1610"/>
      <c r="AB23" s="1611"/>
      <c r="AC23" s="1611"/>
      <c r="AD23" s="1611"/>
      <c r="AE23" s="1611"/>
      <c r="AF23" s="1612"/>
      <c r="AG23" s="1586" t="s">
        <v>485</v>
      </c>
      <c r="AH23" s="1587"/>
      <c r="AI23" s="1587"/>
      <c r="AJ23" s="1587"/>
      <c r="AK23" s="1587"/>
      <c r="AL23" s="1587"/>
      <c r="AM23" s="1587"/>
      <c r="AN23" s="1588"/>
      <c r="AO23" s="1205">
        <f>'断合成'!N26</f>
        <v>0</v>
      </c>
      <c r="AP23" s="980"/>
      <c r="AQ23" s="980"/>
      <c r="AR23" s="980"/>
      <c r="AS23" s="980"/>
      <c r="AT23" s="1204"/>
      <c r="AU23" s="1205">
        <f>'断合成'!V26</f>
        <v>0</v>
      </c>
      <c r="AV23" s="980"/>
      <c r="AW23" s="980"/>
      <c r="AX23" s="980"/>
      <c r="AY23" s="980"/>
      <c r="AZ23" s="1204"/>
      <c r="BA23" s="1205">
        <f>'断合成'!Z26</f>
        <v>0</v>
      </c>
      <c r="BB23" s="980"/>
      <c r="BC23" s="980"/>
      <c r="BD23" s="980"/>
      <c r="BE23" s="980"/>
      <c r="BF23" s="1204"/>
      <c r="BG23" s="1205">
        <f>'断合成'!AF26</f>
        <v>0</v>
      </c>
      <c r="BH23" s="980"/>
      <c r="BI23" s="980"/>
      <c r="BJ23" s="980"/>
      <c r="BK23" s="980"/>
      <c r="BL23" s="1204"/>
      <c r="BM23" s="79">
        <f>'断合成'!AL26</f>
        <v>0</v>
      </c>
      <c r="BN23" s="1599"/>
      <c r="BO23" s="44"/>
      <c r="BP23" s="62"/>
      <c r="BQ23" s="61"/>
      <c r="BR23" s="1568" t="s">
        <v>70</v>
      </c>
      <c r="BS23" s="1569"/>
      <c r="BT23" s="1569"/>
      <c r="BU23" s="1569"/>
      <c r="BV23" s="1570"/>
      <c r="BW23" s="1380">
        <f>'端横'!T49</f>
        <v>0</v>
      </c>
      <c r="BX23" s="1370"/>
      <c r="BY23" s="1370"/>
      <c r="BZ23" s="1370"/>
      <c r="CA23" s="1370"/>
      <c r="CB23" s="1370"/>
      <c r="CC23" s="1370"/>
      <c r="CD23" s="1371"/>
      <c r="CE23" s="1380">
        <f>'端横'!AC49</f>
        <v>0</v>
      </c>
      <c r="CF23" s="1370"/>
      <c r="CG23" s="1370"/>
      <c r="CH23" s="1370"/>
      <c r="CI23" s="1370"/>
      <c r="CJ23" s="1370"/>
      <c r="CK23" s="1370"/>
      <c r="CL23" s="1371"/>
      <c r="CM23" s="79">
        <f>'端横'!AL49</f>
        <v>0</v>
      </c>
      <c r="CN23" s="1696"/>
      <c r="CO23" s="149"/>
      <c r="CP23" s="58"/>
      <c r="CQ23" s="66"/>
      <c r="CR23" s="66"/>
      <c r="CS23" s="66"/>
    </row>
    <row r="24" spans="1:97" ht="15" customHeight="1">
      <c r="A24" s="60"/>
      <c r="B24" s="1648"/>
      <c r="C24" s="1649"/>
      <c r="D24" s="1649"/>
      <c r="E24" s="1649"/>
      <c r="F24" s="1649"/>
      <c r="G24" s="1649"/>
      <c r="H24" s="1650"/>
      <c r="I24" s="848" t="str">
        <f>'設条'!V11</f>
        <v>設計便覧（案）近畿地方整備局　　Ｈ24.4</v>
      </c>
      <c r="J24" s="849"/>
      <c r="K24" s="849"/>
      <c r="L24" s="849"/>
      <c r="M24" s="849"/>
      <c r="N24" s="849"/>
      <c r="O24" s="849"/>
      <c r="P24" s="849"/>
      <c r="Q24" s="849"/>
      <c r="R24" s="849"/>
      <c r="S24" s="849"/>
      <c r="T24" s="849"/>
      <c r="U24" s="849"/>
      <c r="V24" s="850"/>
      <c r="W24" s="38"/>
      <c r="X24" s="62"/>
      <c r="Y24" s="1311"/>
      <c r="Z24" s="1312"/>
      <c r="AA24" s="1613"/>
      <c r="AB24" s="1614"/>
      <c r="AC24" s="1614"/>
      <c r="AD24" s="1614"/>
      <c r="AE24" s="1614"/>
      <c r="AF24" s="1615"/>
      <c r="AG24" s="1586" t="s">
        <v>486</v>
      </c>
      <c r="AH24" s="1587"/>
      <c r="AI24" s="1587"/>
      <c r="AJ24" s="1587"/>
      <c r="AK24" s="1587"/>
      <c r="AL24" s="1587"/>
      <c r="AM24" s="1587"/>
      <c r="AN24" s="1588"/>
      <c r="AO24" s="1205">
        <f>'断合成'!N28</f>
        <v>0</v>
      </c>
      <c r="AP24" s="980"/>
      <c r="AQ24" s="980"/>
      <c r="AR24" s="980"/>
      <c r="AS24" s="980"/>
      <c r="AT24" s="1204"/>
      <c r="AU24" s="1205">
        <f>'断合成'!T28</f>
        <v>0</v>
      </c>
      <c r="AV24" s="980"/>
      <c r="AW24" s="980"/>
      <c r="AX24" s="980"/>
      <c r="AY24" s="980"/>
      <c r="AZ24" s="1204"/>
      <c r="BA24" s="1205">
        <f>'断合成'!Z28</f>
        <v>0</v>
      </c>
      <c r="BB24" s="980"/>
      <c r="BC24" s="980"/>
      <c r="BD24" s="980"/>
      <c r="BE24" s="980"/>
      <c r="BF24" s="1204"/>
      <c r="BG24" s="1205">
        <f>'断合成'!AF28</f>
        <v>0</v>
      </c>
      <c r="BH24" s="980"/>
      <c r="BI24" s="980"/>
      <c r="BJ24" s="980"/>
      <c r="BK24" s="980"/>
      <c r="BL24" s="1204"/>
      <c r="BM24" s="79">
        <f>'断合成'!AL28</f>
        <v>0</v>
      </c>
      <c r="BN24" s="1599"/>
      <c r="BO24" s="44"/>
      <c r="BP24" s="62"/>
      <c r="BQ24" s="23"/>
      <c r="BR24" s="1568" t="s">
        <v>71</v>
      </c>
      <c r="BS24" s="1569"/>
      <c r="BT24" s="1569"/>
      <c r="BU24" s="1569"/>
      <c r="BV24" s="1570"/>
      <c r="BW24" s="1380">
        <f>'端横'!T50</f>
        <v>0</v>
      </c>
      <c r="BX24" s="1370"/>
      <c r="BY24" s="1370"/>
      <c r="BZ24" s="1370"/>
      <c r="CA24" s="1370"/>
      <c r="CB24" s="1370"/>
      <c r="CC24" s="1370"/>
      <c r="CD24" s="1371"/>
      <c r="CE24" s="1380">
        <f>'端横'!AC50</f>
        <v>0</v>
      </c>
      <c r="CF24" s="1370"/>
      <c r="CG24" s="1370"/>
      <c r="CH24" s="1370"/>
      <c r="CI24" s="1370"/>
      <c r="CJ24" s="1370"/>
      <c r="CK24" s="1370"/>
      <c r="CL24" s="1371"/>
      <c r="CM24" s="79">
        <f>'端横'!AL50</f>
        <v>0</v>
      </c>
      <c r="CN24" s="1696"/>
      <c r="CO24" s="149"/>
      <c r="CP24" s="58"/>
      <c r="CQ24" s="66"/>
      <c r="CR24" s="66"/>
      <c r="CS24" s="66"/>
    </row>
    <row r="25" spans="1:97" ht="15" customHeight="1">
      <c r="A25" s="60"/>
      <c r="B25" s="1626"/>
      <c r="C25" s="1627"/>
      <c r="D25" s="1627"/>
      <c r="E25" s="1627"/>
      <c r="F25" s="1627"/>
      <c r="G25" s="1627"/>
      <c r="H25" s="1628"/>
      <c r="I25" s="848">
        <f>'設条'!V12</f>
        <v>0</v>
      </c>
      <c r="J25" s="849"/>
      <c r="K25" s="849"/>
      <c r="L25" s="849"/>
      <c r="M25" s="849"/>
      <c r="N25" s="849"/>
      <c r="O25" s="849"/>
      <c r="P25" s="849"/>
      <c r="Q25" s="849"/>
      <c r="R25" s="849"/>
      <c r="S25" s="849"/>
      <c r="T25" s="849"/>
      <c r="U25" s="849"/>
      <c r="V25" s="850"/>
      <c r="W25" s="38"/>
      <c r="X25" s="62"/>
      <c r="Y25" s="1311"/>
      <c r="Z25" s="1312"/>
      <c r="AA25" s="1568" t="s">
        <v>546</v>
      </c>
      <c r="AB25" s="1569"/>
      <c r="AC25" s="1569"/>
      <c r="AD25" s="1569"/>
      <c r="AE25" s="1569"/>
      <c r="AF25" s="1569"/>
      <c r="AG25" s="1569"/>
      <c r="AH25" s="1569"/>
      <c r="AI25" s="1569"/>
      <c r="AJ25" s="1569"/>
      <c r="AK25" s="1569"/>
      <c r="AL25" s="1569"/>
      <c r="AM25" s="1569"/>
      <c r="AN25" s="1570"/>
      <c r="AO25" s="1380">
        <f>'主断'!R26</f>
        <v>0</v>
      </c>
      <c r="AP25" s="1370"/>
      <c r="AQ25" s="1370"/>
      <c r="AR25" s="1370"/>
      <c r="AS25" s="1370"/>
      <c r="AT25" s="1370"/>
      <c r="AU25" s="1370"/>
      <c r="AV25" s="1370"/>
      <c r="AW25" s="1370"/>
      <c r="AX25" s="1370"/>
      <c r="AY25" s="1370"/>
      <c r="AZ25" s="1370"/>
      <c r="BA25" s="1370"/>
      <c r="BB25" s="1370"/>
      <c r="BC25" s="1370"/>
      <c r="BD25" s="1370"/>
      <c r="BE25" s="1370"/>
      <c r="BF25" s="1370"/>
      <c r="BG25" s="1370"/>
      <c r="BH25" s="1370"/>
      <c r="BI25" s="1370"/>
      <c r="BJ25" s="1370"/>
      <c r="BK25" s="1370"/>
      <c r="BL25" s="1371"/>
      <c r="BM25" s="79">
        <f>'主断'!AL26</f>
        <v>0</v>
      </c>
      <c r="BN25" s="1599"/>
      <c r="BO25" s="44"/>
      <c r="BP25" s="62"/>
      <c r="BQ25" s="62"/>
      <c r="BR25" s="1568" t="s">
        <v>72</v>
      </c>
      <c r="BS25" s="1569"/>
      <c r="BT25" s="1569"/>
      <c r="BU25" s="1569"/>
      <c r="BV25" s="1570"/>
      <c r="BW25" s="1380">
        <f>'端横'!T51</f>
        <v>0</v>
      </c>
      <c r="BX25" s="1370"/>
      <c r="BY25" s="1370"/>
      <c r="BZ25" s="1370"/>
      <c r="CA25" s="1370"/>
      <c r="CB25" s="1370"/>
      <c r="CC25" s="1370"/>
      <c r="CD25" s="1371"/>
      <c r="CE25" s="1380">
        <f>'端横'!AC51</f>
        <v>0</v>
      </c>
      <c r="CF25" s="1370"/>
      <c r="CG25" s="1370"/>
      <c r="CH25" s="1370"/>
      <c r="CI25" s="1370"/>
      <c r="CJ25" s="1370"/>
      <c r="CK25" s="1370"/>
      <c r="CL25" s="1371"/>
      <c r="CM25" s="79">
        <f>'端横'!AL51</f>
        <v>0</v>
      </c>
      <c r="CN25" s="1697"/>
      <c r="CO25" s="149"/>
      <c r="CP25" s="230"/>
      <c r="CQ25" s="66"/>
      <c r="CR25" s="66"/>
      <c r="CS25" s="66"/>
    </row>
    <row r="26" spans="1:97" ht="15" customHeight="1">
      <c r="A26" s="60"/>
      <c r="W26" s="38"/>
      <c r="X26" s="62"/>
      <c r="Y26" s="1313"/>
      <c r="Z26" s="1314"/>
      <c r="AA26" s="1604" t="s">
        <v>173</v>
      </c>
      <c r="AB26" s="1605"/>
      <c r="AC26" s="1605"/>
      <c r="AD26" s="1605"/>
      <c r="AE26" s="1605"/>
      <c r="AF26" s="1605"/>
      <c r="AG26" s="1605"/>
      <c r="AH26" s="1605"/>
      <c r="AI26" s="1605"/>
      <c r="AJ26" s="1605"/>
      <c r="AK26" s="1605"/>
      <c r="AL26" s="1605"/>
      <c r="AM26" s="1605"/>
      <c r="AN26" s="1606"/>
      <c r="AO26" s="848" t="e">
        <f>'断合成'!Q34</f>
        <v>#DIV/0!</v>
      </c>
      <c r="AP26" s="849"/>
      <c r="AQ26" s="849"/>
      <c r="AR26" s="849"/>
      <c r="AS26" s="849"/>
      <c r="AT26" s="849"/>
      <c r="AU26" s="849"/>
      <c r="AV26" s="849"/>
      <c r="AW26" s="849"/>
      <c r="AX26" s="849"/>
      <c r="AY26" s="849"/>
      <c r="AZ26" s="850"/>
      <c r="BA26" s="848" t="e">
        <f>'断合成'!W34</f>
        <v>#DIV/0!</v>
      </c>
      <c r="BB26" s="849"/>
      <c r="BC26" s="849"/>
      <c r="BD26" s="849"/>
      <c r="BE26" s="849"/>
      <c r="BF26" s="849"/>
      <c r="BG26" s="849"/>
      <c r="BH26" s="849"/>
      <c r="BI26" s="849"/>
      <c r="BJ26" s="849"/>
      <c r="BK26" s="849"/>
      <c r="BL26" s="850"/>
      <c r="BM26" s="79">
        <f>'断合成'!AL34</f>
        <v>0</v>
      </c>
      <c r="BN26" s="1600"/>
      <c r="BO26" s="44"/>
      <c r="BP26" s="62"/>
      <c r="BQ26" s="62"/>
      <c r="BR26" s="395"/>
      <c r="BS26" s="395"/>
      <c r="BT26" s="395"/>
      <c r="BU26" s="395"/>
      <c r="BV26" s="395"/>
      <c r="BW26" s="395"/>
      <c r="BX26" s="395"/>
      <c r="BY26" s="395"/>
      <c r="BZ26" s="395"/>
      <c r="CA26" s="395"/>
      <c r="CB26" s="395"/>
      <c r="CC26" s="395"/>
      <c r="CD26" s="395"/>
      <c r="CE26" s="433"/>
      <c r="CF26" s="433"/>
      <c r="CG26" s="433"/>
      <c r="CH26" s="433"/>
      <c r="CI26" s="433"/>
      <c r="CJ26" s="433"/>
      <c r="CK26" s="433"/>
      <c r="CL26" s="433"/>
      <c r="CM26" s="36"/>
      <c r="CN26" s="58"/>
      <c r="CO26" s="149"/>
      <c r="CP26" s="58"/>
      <c r="CQ26" s="66"/>
      <c r="CR26" s="66"/>
      <c r="CS26" s="66"/>
    </row>
    <row r="27" spans="1:97" ht="15" customHeight="1">
      <c r="A27" s="60"/>
      <c r="W27" s="38"/>
      <c r="X27" s="62"/>
      <c r="Y27" s="564"/>
      <c r="Z27" s="565"/>
      <c r="AA27" s="352"/>
      <c r="AB27" s="352"/>
      <c r="AC27" s="352"/>
      <c r="AD27" s="352"/>
      <c r="AE27" s="352"/>
      <c r="AF27" s="352"/>
      <c r="AG27" s="352"/>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352"/>
      <c r="BK27" s="352"/>
      <c r="BL27" s="352"/>
      <c r="BM27" s="352"/>
      <c r="BN27" s="566"/>
      <c r="BO27" s="44"/>
      <c r="BP27" s="62"/>
      <c r="BQ27" s="62"/>
      <c r="CM27" s="111"/>
      <c r="CN27" s="58"/>
      <c r="CO27" s="171"/>
      <c r="CP27" s="111"/>
      <c r="CQ27" s="66"/>
      <c r="CR27" s="66"/>
      <c r="CS27" s="66"/>
    </row>
    <row r="28" spans="1:97" ht="15" customHeight="1">
      <c r="A28" s="60"/>
      <c r="B28" s="8"/>
      <c r="C28" s="8"/>
      <c r="D28" s="8"/>
      <c r="E28" s="8"/>
      <c r="F28" s="8"/>
      <c r="G28" s="8"/>
      <c r="H28" s="8"/>
      <c r="I28" s="8"/>
      <c r="J28" s="8"/>
      <c r="K28" s="8"/>
      <c r="L28" s="8"/>
      <c r="M28" s="8"/>
      <c r="N28" s="8"/>
      <c r="O28" s="8"/>
      <c r="P28" s="8"/>
      <c r="Q28" s="8"/>
      <c r="R28" s="8"/>
      <c r="S28" s="8"/>
      <c r="T28" s="8"/>
      <c r="U28" s="8"/>
      <c r="V28" s="8"/>
      <c r="W28" s="38"/>
      <c r="X28" s="62"/>
      <c r="Y28" s="63"/>
      <c r="Z28" s="61"/>
      <c r="AI28" s="254" t="s">
        <v>370</v>
      </c>
      <c r="AO28" s="1592" t="s">
        <v>134</v>
      </c>
      <c r="AP28" s="1593"/>
      <c r="AQ28" s="1593"/>
      <c r="AR28" s="1593"/>
      <c r="AS28" s="1593"/>
      <c r="AT28" s="1593"/>
      <c r="AU28" s="1593"/>
      <c r="AV28" s="1593"/>
      <c r="AW28" s="1593"/>
      <c r="AX28" s="1593"/>
      <c r="AY28" s="1593"/>
      <c r="AZ28" s="1594"/>
      <c r="BA28" s="1592" t="s">
        <v>139</v>
      </c>
      <c r="BB28" s="1593"/>
      <c r="BC28" s="1593"/>
      <c r="BD28" s="1593"/>
      <c r="BE28" s="1593"/>
      <c r="BF28" s="1593"/>
      <c r="BG28" s="1593"/>
      <c r="BH28" s="1593"/>
      <c r="BI28" s="1593"/>
      <c r="BJ28" s="1593"/>
      <c r="BK28" s="1593"/>
      <c r="BL28" s="1594"/>
      <c r="BM28" s="830" t="s">
        <v>112</v>
      </c>
      <c r="BN28" s="829"/>
      <c r="BO28" s="44"/>
      <c r="BP28" s="62"/>
      <c r="BQ28" s="62"/>
      <c r="BS28" s="1720" t="s">
        <v>67</v>
      </c>
      <c r="BT28" s="1720"/>
      <c r="BU28" s="1720"/>
      <c r="BV28" s="1720"/>
      <c r="BW28" s="1720"/>
      <c r="BX28" s="1720"/>
      <c r="BY28" s="1720"/>
      <c r="BZ28" s="1720"/>
      <c r="CH28" s="70" t="s">
        <v>117</v>
      </c>
      <c r="CI28" s="53" t="s">
        <v>118</v>
      </c>
      <c r="CJ28" s="8"/>
      <c r="CK28" s="8"/>
      <c r="CL28" s="8"/>
      <c r="CO28" s="171"/>
      <c r="CP28" s="111"/>
      <c r="CQ28" s="66"/>
      <c r="CR28" s="66"/>
      <c r="CS28" s="66"/>
    </row>
    <row r="29" spans="1:97" ht="15.75" customHeight="1">
      <c r="A29" s="60"/>
      <c r="B29" s="227"/>
      <c r="C29" s="227"/>
      <c r="D29" s="227"/>
      <c r="E29" s="227"/>
      <c r="F29" s="227"/>
      <c r="G29" s="227"/>
      <c r="H29" s="227"/>
      <c r="I29" s="23"/>
      <c r="J29" s="23"/>
      <c r="K29" s="23"/>
      <c r="L29" s="23"/>
      <c r="M29" s="23"/>
      <c r="N29" s="23"/>
      <c r="O29" s="23"/>
      <c r="P29" s="23"/>
      <c r="Q29" s="23"/>
      <c r="R29" s="23"/>
      <c r="S29" s="23"/>
      <c r="T29" s="23"/>
      <c r="U29" s="23"/>
      <c r="V29" s="23"/>
      <c r="W29" s="23"/>
      <c r="X29" s="62"/>
      <c r="Y29" s="1311" t="s">
        <v>285</v>
      </c>
      <c r="Z29" s="1705"/>
      <c r="AA29" s="62"/>
      <c r="AB29" s="62"/>
      <c r="AC29" s="62"/>
      <c r="AD29" s="62"/>
      <c r="AE29" s="62"/>
      <c r="AF29" s="62"/>
      <c r="AG29" s="248"/>
      <c r="AH29" s="248"/>
      <c r="AI29" s="8"/>
      <c r="AJ29" s="248"/>
      <c r="AK29" s="248"/>
      <c r="AL29" s="248"/>
      <c r="AM29" s="248"/>
      <c r="AN29" s="249"/>
      <c r="AO29" s="1595"/>
      <c r="AP29" s="1596"/>
      <c r="AQ29" s="1596"/>
      <c r="AR29" s="1596"/>
      <c r="AS29" s="1596"/>
      <c r="AT29" s="1596"/>
      <c r="AU29" s="1596"/>
      <c r="AV29" s="1596"/>
      <c r="AW29" s="1596"/>
      <c r="AX29" s="1596"/>
      <c r="AY29" s="1596"/>
      <c r="AZ29" s="1597"/>
      <c r="BA29" s="1595"/>
      <c r="BB29" s="1596"/>
      <c r="BC29" s="1596"/>
      <c r="BD29" s="1596"/>
      <c r="BE29" s="1596"/>
      <c r="BF29" s="1596"/>
      <c r="BG29" s="1596"/>
      <c r="BH29" s="1596"/>
      <c r="BI29" s="1596"/>
      <c r="BJ29" s="1596"/>
      <c r="BK29" s="1596"/>
      <c r="BL29" s="1597"/>
      <c r="BM29" s="53" t="s">
        <v>117</v>
      </c>
      <c r="BN29" s="210" t="s">
        <v>118</v>
      </c>
      <c r="BO29" s="44"/>
      <c r="BP29" s="62"/>
      <c r="BQ29" s="61"/>
      <c r="BR29" s="1730" t="s">
        <v>298</v>
      </c>
      <c r="BS29" s="1731"/>
      <c r="BT29" s="1731"/>
      <c r="BU29" s="1731"/>
      <c r="BV29" s="1731"/>
      <c r="BW29" s="1732"/>
      <c r="BX29" s="848" t="str">
        <f>'支落'!R7</f>
        <v>タイプ</v>
      </c>
      <c r="BY29" s="849"/>
      <c r="BZ29" s="849"/>
      <c r="CA29" s="849"/>
      <c r="CB29" s="849"/>
      <c r="CC29" s="849"/>
      <c r="CD29" s="849"/>
      <c r="CE29" s="849"/>
      <c r="CF29" s="849"/>
      <c r="CG29" s="850"/>
      <c r="CH29" s="79">
        <f>'支落'!AL7</f>
        <v>0</v>
      </c>
      <c r="CI29" s="79">
        <f>'支落'!AN7</f>
        <v>0</v>
      </c>
      <c r="CJ29" s="23"/>
      <c r="CK29" s="23"/>
      <c r="CL29" s="23"/>
      <c r="CO29" s="171"/>
      <c r="CP29" s="111"/>
      <c r="CQ29" s="66"/>
      <c r="CR29" s="66"/>
      <c r="CS29" s="66"/>
    </row>
    <row r="30" spans="1:97" ht="15" customHeight="1">
      <c r="A30" s="60"/>
      <c r="B30" s="227"/>
      <c r="C30" s="227"/>
      <c r="D30" s="227"/>
      <c r="E30" s="227"/>
      <c r="F30" s="227"/>
      <c r="G30" s="227"/>
      <c r="H30" s="227"/>
      <c r="I30" s="23"/>
      <c r="J30" s="23"/>
      <c r="K30" s="23"/>
      <c r="L30" s="23"/>
      <c r="M30" s="23"/>
      <c r="N30" s="23"/>
      <c r="O30" s="23"/>
      <c r="P30" s="23"/>
      <c r="Q30" s="23"/>
      <c r="R30" s="23"/>
      <c r="S30" s="23"/>
      <c r="T30" s="23"/>
      <c r="U30" s="23"/>
      <c r="V30" s="23"/>
      <c r="W30" s="23"/>
      <c r="X30" s="62"/>
      <c r="Y30" s="1706"/>
      <c r="Z30" s="1705"/>
      <c r="AA30" s="1604" t="s">
        <v>300</v>
      </c>
      <c r="AB30" s="1605"/>
      <c r="AC30" s="1605"/>
      <c r="AD30" s="1605"/>
      <c r="AE30" s="1606"/>
      <c r="AF30" s="1604" t="s">
        <v>176</v>
      </c>
      <c r="AG30" s="1605"/>
      <c r="AH30" s="1605"/>
      <c r="AI30" s="1605"/>
      <c r="AJ30" s="1605"/>
      <c r="AK30" s="1605"/>
      <c r="AL30" s="1605"/>
      <c r="AM30" s="1605"/>
      <c r="AN30" s="1606"/>
      <c r="AO30" s="1571">
        <f>'断合成'!Q40</f>
        <v>0</v>
      </c>
      <c r="AP30" s="1572"/>
      <c r="AQ30" s="1572"/>
      <c r="AR30" s="1572"/>
      <c r="AS30" s="1572"/>
      <c r="AT30" s="1572"/>
      <c r="AU30" s="1572"/>
      <c r="AV30" s="1572"/>
      <c r="AW30" s="1572"/>
      <c r="AX30" s="1572"/>
      <c r="AY30" s="1572"/>
      <c r="AZ30" s="1573"/>
      <c r="BA30" s="1571">
        <f>'断合成'!W40</f>
        <v>0</v>
      </c>
      <c r="BB30" s="1572"/>
      <c r="BC30" s="1572"/>
      <c r="BD30" s="1572"/>
      <c r="BE30" s="1572"/>
      <c r="BF30" s="1572"/>
      <c r="BG30" s="1572"/>
      <c r="BH30" s="1572"/>
      <c r="BI30" s="1572"/>
      <c r="BJ30" s="1572"/>
      <c r="BK30" s="1572"/>
      <c r="BL30" s="1573"/>
      <c r="BM30" s="79">
        <f>'断合成'!AL40</f>
        <v>0</v>
      </c>
      <c r="BN30" s="1598" t="s">
        <v>65</v>
      </c>
      <c r="BO30" s="44"/>
      <c r="BP30" s="62"/>
      <c r="BQ30" s="61"/>
      <c r="BR30" s="1730" t="s">
        <v>299</v>
      </c>
      <c r="BS30" s="1731"/>
      <c r="BT30" s="1731"/>
      <c r="BU30" s="1731"/>
      <c r="BV30" s="1731"/>
      <c r="BW30" s="1732"/>
      <c r="BX30" s="848">
        <f>'支落'!R8</f>
        <v>0</v>
      </c>
      <c r="BY30" s="849"/>
      <c r="BZ30" s="849"/>
      <c r="CA30" s="849"/>
      <c r="CB30" s="849"/>
      <c r="CC30" s="849"/>
      <c r="CD30" s="849"/>
      <c r="CE30" s="849"/>
      <c r="CF30" s="849"/>
      <c r="CG30" s="850"/>
      <c r="CH30" s="79">
        <f>'支落'!AL8</f>
        <v>0</v>
      </c>
      <c r="CI30" s="79">
        <f>'支落'!AN8</f>
        <v>0</v>
      </c>
      <c r="CJ30" s="23"/>
      <c r="CK30" s="23"/>
      <c r="CL30" s="23"/>
      <c r="CO30" s="171"/>
      <c r="CP30" s="111"/>
      <c r="CQ30" s="66"/>
      <c r="CR30" s="66"/>
      <c r="CS30" s="66"/>
    </row>
    <row r="31" spans="1:97" ht="15" customHeight="1">
      <c r="A31" s="60"/>
      <c r="B31" s="1663" t="s">
        <v>116</v>
      </c>
      <c r="C31" s="1663"/>
      <c r="D31" s="1663"/>
      <c r="E31" s="1663"/>
      <c r="F31" s="62"/>
      <c r="G31" s="62"/>
      <c r="H31" s="62"/>
      <c r="I31" s="64"/>
      <c r="J31" s="64"/>
      <c r="K31" s="62"/>
      <c r="L31" s="62"/>
      <c r="M31" s="62"/>
      <c r="N31" s="62"/>
      <c r="O31" s="62"/>
      <c r="P31" s="62"/>
      <c r="Q31" s="62"/>
      <c r="R31" s="62"/>
      <c r="U31" s="814" t="s">
        <v>112</v>
      </c>
      <c r="V31" s="816"/>
      <c r="W31" s="23"/>
      <c r="X31" s="62"/>
      <c r="Y31" s="1706"/>
      <c r="Z31" s="1705"/>
      <c r="AA31" s="1709" t="s">
        <v>301</v>
      </c>
      <c r="AB31" s="1710"/>
      <c r="AC31" s="1710"/>
      <c r="AD31" s="1710"/>
      <c r="AE31" s="1711"/>
      <c r="AF31" s="1604" t="s">
        <v>176</v>
      </c>
      <c r="AG31" s="1605"/>
      <c r="AH31" s="1605"/>
      <c r="AI31" s="1605"/>
      <c r="AJ31" s="1605"/>
      <c r="AK31" s="1605"/>
      <c r="AL31" s="1605"/>
      <c r="AM31" s="1605"/>
      <c r="AN31" s="1606"/>
      <c r="AO31" s="1571">
        <f>'断合成'!Q41</f>
        <v>0</v>
      </c>
      <c r="AP31" s="1572"/>
      <c r="AQ31" s="1572"/>
      <c r="AR31" s="1572"/>
      <c r="AS31" s="1572"/>
      <c r="AT31" s="1572"/>
      <c r="AU31" s="1572"/>
      <c r="AV31" s="1572"/>
      <c r="AW31" s="1572"/>
      <c r="AX31" s="1572"/>
      <c r="AY31" s="1572"/>
      <c r="AZ31" s="1573"/>
      <c r="BA31" s="1571">
        <f>'断合成'!W41</f>
        <v>0</v>
      </c>
      <c r="BB31" s="1572"/>
      <c r="BC31" s="1572"/>
      <c r="BD31" s="1572"/>
      <c r="BE31" s="1572"/>
      <c r="BF31" s="1572"/>
      <c r="BG31" s="1572"/>
      <c r="BH31" s="1572"/>
      <c r="BI31" s="1572"/>
      <c r="BJ31" s="1572"/>
      <c r="BK31" s="1572"/>
      <c r="BL31" s="1573"/>
      <c r="BM31" s="79">
        <f>'断合成'!AL41</f>
        <v>0</v>
      </c>
      <c r="BN31" s="1670"/>
      <c r="BO31" s="44"/>
      <c r="BP31" s="62"/>
      <c r="BQ31" s="61"/>
      <c r="BR31" s="115"/>
      <c r="BS31" s="47"/>
      <c r="BT31" s="47"/>
      <c r="BU31" s="47"/>
      <c r="BV31" s="47"/>
      <c r="BW31" s="114"/>
      <c r="BX31" s="814" t="s">
        <v>651</v>
      </c>
      <c r="BY31" s="815"/>
      <c r="BZ31" s="815"/>
      <c r="CA31" s="815"/>
      <c r="CB31" s="816"/>
      <c r="CC31" s="814" t="s">
        <v>652</v>
      </c>
      <c r="CD31" s="815"/>
      <c r="CE31" s="815"/>
      <c r="CF31" s="815"/>
      <c r="CG31" s="816"/>
      <c r="CH31" s="70" t="s">
        <v>117</v>
      </c>
      <c r="CI31" s="53" t="s">
        <v>118</v>
      </c>
      <c r="CJ31" s="111"/>
      <c r="CK31" s="111"/>
      <c r="CL31" s="111"/>
      <c r="CO31" s="171"/>
      <c r="CP31" s="111"/>
      <c r="CQ31" s="66"/>
      <c r="CR31" s="66"/>
      <c r="CS31" s="66"/>
    </row>
    <row r="32" spans="1:97" ht="15" customHeight="1">
      <c r="A32" s="60"/>
      <c r="B32" s="1254" t="s">
        <v>66</v>
      </c>
      <c r="C32" s="1255"/>
      <c r="D32" s="69"/>
      <c r="E32" s="69"/>
      <c r="F32" s="69"/>
      <c r="G32" s="69"/>
      <c r="H32" s="69"/>
      <c r="I32" s="87"/>
      <c r="J32" s="231"/>
      <c r="K32" s="817" t="s">
        <v>367</v>
      </c>
      <c r="L32" s="808"/>
      <c r="M32" s="808"/>
      <c r="N32" s="808"/>
      <c r="O32" s="809"/>
      <c r="P32" s="810" t="s">
        <v>368</v>
      </c>
      <c r="Q32" s="811"/>
      <c r="R32" s="811"/>
      <c r="S32" s="811"/>
      <c r="T32" s="812"/>
      <c r="U32" s="53" t="s">
        <v>117</v>
      </c>
      <c r="V32" s="78" t="s">
        <v>118</v>
      </c>
      <c r="W32" s="194"/>
      <c r="X32" s="62"/>
      <c r="Y32" s="1706"/>
      <c r="Z32" s="1705"/>
      <c r="AA32" s="1712"/>
      <c r="AB32" s="1713"/>
      <c r="AC32" s="1713"/>
      <c r="AD32" s="1713"/>
      <c r="AE32" s="1714"/>
      <c r="AF32" s="1604" t="s">
        <v>302</v>
      </c>
      <c r="AG32" s="1605"/>
      <c r="AH32" s="1605"/>
      <c r="AI32" s="1605"/>
      <c r="AJ32" s="1605"/>
      <c r="AK32" s="1605"/>
      <c r="AL32" s="1605"/>
      <c r="AM32" s="1605"/>
      <c r="AN32" s="1606"/>
      <c r="AO32" s="1571">
        <f>'断合成'!Q39</f>
        <v>0</v>
      </c>
      <c r="AP32" s="1572"/>
      <c r="AQ32" s="1572"/>
      <c r="AR32" s="1572"/>
      <c r="AS32" s="1572"/>
      <c r="AT32" s="1572"/>
      <c r="AU32" s="1572"/>
      <c r="AV32" s="1572"/>
      <c r="AW32" s="1572"/>
      <c r="AX32" s="1572"/>
      <c r="AY32" s="1572"/>
      <c r="AZ32" s="1573"/>
      <c r="BA32" s="1571">
        <f>'断合成'!W39</f>
        <v>0</v>
      </c>
      <c r="BB32" s="1572"/>
      <c r="BC32" s="1572"/>
      <c r="BD32" s="1572"/>
      <c r="BE32" s="1572"/>
      <c r="BF32" s="1572"/>
      <c r="BG32" s="1572"/>
      <c r="BH32" s="1572"/>
      <c r="BI32" s="1572"/>
      <c r="BJ32" s="1572"/>
      <c r="BK32" s="1572"/>
      <c r="BL32" s="1573"/>
      <c r="BM32" s="79">
        <f>'断合成'!AL39</f>
        <v>0</v>
      </c>
      <c r="BN32" s="1670"/>
      <c r="BO32" s="44"/>
      <c r="BP32" s="62"/>
      <c r="BQ32" s="61"/>
      <c r="BR32" s="1664" t="s">
        <v>218</v>
      </c>
      <c r="BS32" s="1665"/>
      <c r="BT32" s="1568" t="s">
        <v>129</v>
      </c>
      <c r="BU32" s="1569"/>
      <c r="BV32" s="1569"/>
      <c r="BW32" s="1570"/>
      <c r="BX32" s="848">
        <f>'支落'!R16</f>
        <v>0</v>
      </c>
      <c r="BY32" s="849"/>
      <c r="BZ32" s="849"/>
      <c r="CA32" s="849"/>
      <c r="CB32" s="850"/>
      <c r="CC32" s="848">
        <f>'支落'!AC16</f>
        <v>0</v>
      </c>
      <c r="CD32" s="849"/>
      <c r="CE32" s="849"/>
      <c r="CF32" s="849"/>
      <c r="CG32" s="850"/>
      <c r="CH32" s="79">
        <f>'支落'!AL16</f>
        <v>0</v>
      </c>
      <c r="CI32" s="164">
        <f>'支落'!AN16</f>
        <v>0</v>
      </c>
      <c r="CJ32" s="111"/>
      <c r="CK32" s="111"/>
      <c r="CL32" s="111"/>
      <c r="CO32" s="171"/>
      <c r="CP32" s="111"/>
      <c r="CQ32" s="66"/>
      <c r="CR32" s="66"/>
      <c r="CS32" s="66"/>
    </row>
    <row r="33" spans="1:97" ht="15" customHeight="1">
      <c r="A33" s="60"/>
      <c r="B33" s="1256"/>
      <c r="C33" s="1257"/>
      <c r="D33" s="1581" t="s">
        <v>140</v>
      </c>
      <c r="E33" s="1581"/>
      <c r="F33" s="1582"/>
      <c r="G33" s="1662" t="s">
        <v>122</v>
      </c>
      <c r="H33" s="1657"/>
      <c r="I33" s="1657"/>
      <c r="J33" s="1658"/>
      <c r="K33" s="1659">
        <f>'床版'!N8</f>
        <v>0</v>
      </c>
      <c r="L33" s="1660"/>
      <c r="M33" s="1660"/>
      <c r="N33" s="1660"/>
      <c r="O33" s="1661"/>
      <c r="P33" s="1653">
        <f>'床版'!R8</f>
        <v>0</v>
      </c>
      <c r="Q33" s="1654"/>
      <c r="R33" s="1654"/>
      <c r="S33" s="1654"/>
      <c r="T33" s="1655"/>
      <c r="U33" s="79">
        <f>'床版'!AL8</f>
        <v>0</v>
      </c>
      <c r="V33" s="1574" t="s">
        <v>65</v>
      </c>
      <c r="W33" s="194"/>
      <c r="X33" s="62"/>
      <c r="Y33" s="1706"/>
      <c r="Z33" s="1705"/>
      <c r="AA33" s="1607" t="s">
        <v>177</v>
      </c>
      <c r="AB33" s="1608"/>
      <c r="AC33" s="1608"/>
      <c r="AD33" s="1608"/>
      <c r="AE33" s="1609"/>
      <c r="AF33" s="1604" t="s">
        <v>487</v>
      </c>
      <c r="AG33" s="1605"/>
      <c r="AH33" s="1605"/>
      <c r="AI33" s="1605"/>
      <c r="AJ33" s="1605"/>
      <c r="AK33" s="1605"/>
      <c r="AL33" s="1605"/>
      <c r="AM33" s="1605"/>
      <c r="AN33" s="1606"/>
      <c r="AO33" s="1571">
        <f>'断合成'!Q42</f>
        <v>0</v>
      </c>
      <c r="AP33" s="1572"/>
      <c r="AQ33" s="1572"/>
      <c r="AR33" s="1572"/>
      <c r="AS33" s="1572"/>
      <c r="AT33" s="1572"/>
      <c r="AU33" s="1572"/>
      <c r="AV33" s="1572"/>
      <c r="AW33" s="1572"/>
      <c r="AX33" s="1572"/>
      <c r="AY33" s="1572"/>
      <c r="AZ33" s="1573"/>
      <c r="BA33" s="1571">
        <f>'断合成'!W42</f>
        <v>0</v>
      </c>
      <c r="BB33" s="1572"/>
      <c r="BC33" s="1572"/>
      <c r="BD33" s="1572"/>
      <c r="BE33" s="1572"/>
      <c r="BF33" s="1572"/>
      <c r="BG33" s="1572"/>
      <c r="BH33" s="1572"/>
      <c r="BI33" s="1572"/>
      <c r="BJ33" s="1572"/>
      <c r="BK33" s="1572"/>
      <c r="BL33" s="1573"/>
      <c r="BM33" s="79">
        <f>'断合成'!AL42</f>
        <v>0</v>
      </c>
      <c r="BN33" s="1670"/>
      <c r="BO33" s="44"/>
      <c r="BP33" s="62"/>
      <c r="BQ33" s="61"/>
      <c r="BR33" s="1666"/>
      <c r="BS33" s="1667"/>
      <c r="BT33" s="1568" t="s">
        <v>130</v>
      </c>
      <c r="BU33" s="1569"/>
      <c r="BV33" s="1569"/>
      <c r="BW33" s="1570"/>
      <c r="BX33" s="848">
        <f>'支落'!R17</f>
        <v>0</v>
      </c>
      <c r="BY33" s="849"/>
      <c r="BZ33" s="849"/>
      <c r="CA33" s="849"/>
      <c r="CB33" s="850"/>
      <c r="CC33" s="848">
        <f>'支落'!AC17</f>
        <v>0</v>
      </c>
      <c r="CD33" s="849"/>
      <c r="CE33" s="849"/>
      <c r="CF33" s="849"/>
      <c r="CG33" s="850"/>
      <c r="CH33" s="79">
        <f>'支落'!AL17</f>
        <v>0</v>
      </c>
      <c r="CI33" s="257">
        <f>'支落'!AN17</f>
        <v>0</v>
      </c>
      <c r="CJ33" s="111"/>
      <c r="CK33" s="111"/>
      <c r="CL33" s="111"/>
      <c r="CO33" s="171"/>
      <c r="CP33" s="111"/>
      <c r="CQ33" s="66"/>
      <c r="CR33" s="66"/>
      <c r="CS33" s="66"/>
    </row>
    <row r="34" spans="1:97" ht="15" customHeight="1">
      <c r="A34" s="60"/>
      <c r="B34" s="1256"/>
      <c r="C34" s="1257"/>
      <c r="D34" s="1006"/>
      <c r="E34" s="1006"/>
      <c r="F34" s="1583"/>
      <c r="G34" s="1578" t="s">
        <v>145</v>
      </c>
      <c r="H34" s="1579"/>
      <c r="I34" s="1579"/>
      <c r="J34" s="1580"/>
      <c r="K34" s="1659">
        <f>'床版'!N10</f>
        <v>0</v>
      </c>
      <c r="L34" s="1660"/>
      <c r="M34" s="1660"/>
      <c r="N34" s="1660"/>
      <c r="O34" s="1661"/>
      <c r="P34" s="1653">
        <f>'床版'!R10</f>
        <v>0</v>
      </c>
      <c r="Q34" s="1654"/>
      <c r="R34" s="1654"/>
      <c r="S34" s="1654"/>
      <c r="T34" s="1655"/>
      <c r="U34" s="79">
        <f>'床版'!AL10</f>
        <v>0</v>
      </c>
      <c r="V34" s="1576"/>
      <c r="W34" s="23"/>
      <c r="X34" s="62"/>
      <c r="Y34" s="1706"/>
      <c r="Z34" s="1705"/>
      <c r="AA34" s="1610"/>
      <c r="AB34" s="1611"/>
      <c r="AC34" s="1611"/>
      <c r="AD34" s="1611"/>
      <c r="AE34" s="1612"/>
      <c r="AF34" s="1604" t="s">
        <v>488</v>
      </c>
      <c r="AG34" s="1605"/>
      <c r="AH34" s="1605"/>
      <c r="AI34" s="1605"/>
      <c r="AJ34" s="1605"/>
      <c r="AK34" s="1605"/>
      <c r="AL34" s="1605"/>
      <c r="AM34" s="1605"/>
      <c r="AN34" s="1606"/>
      <c r="AO34" s="1380">
        <f>'断合成'!Q43</f>
        <v>0</v>
      </c>
      <c r="AP34" s="1370"/>
      <c r="AQ34" s="1370"/>
      <c r="AR34" s="1370"/>
      <c r="AS34" s="1370"/>
      <c r="AT34" s="1370"/>
      <c r="AU34" s="1370"/>
      <c r="AV34" s="1370"/>
      <c r="AW34" s="1370"/>
      <c r="AX34" s="1370"/>
      <c r="AY34" s="1370"/>
      <c r="AZ34" s="1371"/>
      <c r="BA34" s="1380">
        <f>'断合成'!W43</f>
        <v>0</v>
      </c>
      <c r="BB34" s="1370"/>
      <c r="BC34" s="1370"/>
      <c r="BD34" s="1370"/>
      <c r="BE34" s="1370"/>
      <c r="BF34" s="1370"/>
      <c r="BG34" s="1370"/>
      <c r="BH34" s="1370"/>
      <c r="BI34" s="1370"/>
      <c r="BJ34" s="1370"/>
      <c r="BK34" s="1370"/>
      <c r="BL34" s="1371"/>
      <c r="BM34" s="79">
        <f>'断合成'!AL43</f>
        <v>0</v>
      </c>
      <c r="BN34" s="1670"/>
      <c r="BO34" s="44"/>
      <c r="BP34" s="62"/>
      <c r="BQ34" s="61"/>
      <c r="BR34" s="1668"/>
      <c r="BS34" s="1669"/>
      <c r="BT34" s="1568" t="s">
        <v>494</v>
      </c>
      <c r="BU34" s="1569"/>
      <c r="BV34" s="1569"/>
      <c r="BW34" s="1570"/>
      <c r="BX34" s="848">
        <f>'支落'!R18</f>
        <v>0</v>
      </c>
      <c r="BY34" s="849"/>
      <c r="BZ34" s="849"/>
      <c r="CA34" s="849"/>
      <c r="CB34" s="850"/>
      <c r="CC34" s="848">
        <f>'支落'!AC18</f>
        <v>0</v>
      </c>
      <c r="CD34" s="849"/>
      <c r="CE34" s="849"/>
      <c r="CF34" s="849"/>
      <c r="CG34" s="850"/>
      <c r="CH34" s="79">
        <f>'支落'!AL18</f>
        <v>0</v>
      </c>
      <c r="CI34" s="153">
        <f>'支落'!AN18</f>
        <v>0</v>
      </c>
      <c r="CJ34" s="111"/>
      <c r="CK34" s="111"/>
      <c r="CL34" s="111"/>
      <c r="CO34" s="149"/>
      <c r="CP34" s="58"/>
      <c r="CQ34" s="66"/>
      <c r="CR34" s="66"/>
      <c r="CS34" s="66"/>
    </row>
    <row r="35" spans="1:97" ht="15" customHeight="1">
      <c r="A35" s="60"/>
      <c r="B35" s="1258"/>
      <c r="C35" s="1259"/>
      <c r="D35" s="1584"/>
      <c r="E35" s="1584"/>
      <c r="F35" s="1585"/>
      <c r="G35" s="1662" t="s">
        <v>133</v>
      </c>
      <c r="H35" s="1657"/>
      <c r="I35" s="1657"/>
      <c r="J35" s="1658"/>
      <c r="K35" s="1659">
        <f>'床版'!N12</f>
        <v>0</v>
      </c>
      <c r="L35" s="1660"/>
      <c r="M35" s="1660"/>
      <c r="N35" s="1660"/>
      <c r="O35" s="1661"/>
      <c r="P35" s="1653">
        <f>'床版'!R12</f>
        <v>0</v>
      </c>
      <c r="Q35" s="1654"/>
      <c r="R35" s="1654"/>
      <c r="S35" s="1654"/>
      <c r="T35" s="1655"/>
      <c r="U35" s="79">
        <f>'床版'!AL12</f>
        <v>0</v>
      </c>
      <c r="V35" s="1577"/>
      <c r="W35" s="23"/>
      <c r="X35" s="62"/>
      <c r="Y35" s="1707"/>
      <c r="Z35" s="1708"/>
      <c r="AA35" s="1613"/>
      <c r="AB35" s="1614"/>
      <c r="AC35" s="1614"/>
      <c r="AD35" s="1614"/>
      <c r="AE35" s="1615"/>
      <c r="AF35" s="1604" t="s">
        <v>355</v>
      </c>
      <c r="AG35" s="1605"/>
      <c r="AH35" s="1605"/>
      <c r="AI35" s="1605"/>
      <c r="AJ35" s="1605"/>
      <c r="AK35" s="1605"/>
      <c r="AL35" s="1605"/>
      <c r="AM35" s="1605"/>
      <c r="AN35" s="1606"/>
      <c r="AO35" s="1380" t="s">
        <v>489</v>
      </c>
      <c r="AP35" s="1370"/>
      <c r="AQ35" s="1369">
        <f>'断合成'!R48</f>
        <v>0</v>
      </c>
      <c r="AR35" s="1370"/>
      <c r="AS35" s="1370"/>
      <c r="AT35" s="443" t="s">
        <v>490</v>
      </c>
      <c r="AU35" s="1370">
        <f>'断合成'!U48</f>
        <v>0</v>
      </c>
      <c r="AV35" s="1370"/>
      <c r="AW35" s="1370"/>
      <c r="AX35" s="1370"/>
      <c r="AY35" s="1370"/>
      <c r="AZ35" s="1371"/>
      <c r="BA35" s="1380" t="s">
        <v>489</v>
      </c>
      <c r="BB35" s="1370"/>
      <c r="BC35" s="1369">
        <f>'断合成'!X48</f>
        <v>0</v>
      </c>
      <c r="BD35" s="1370"/>
      <c r="BE35" s="1370"/>
      <c r="BF35" s="442" t="s">
        <v>490</v>
      </c>
      <c r="BG35" s="1369">
        <f>'断合成'!AA48</f>
        <v>0</v>
      </c>
      <c r="BH35" s="1370"/>
      <c r="BI35" s="1370"/>
      <c r="BJ35" s="1370"/>
      <c r="BK35" s="1370"/>
      <c r="BL35" s="1371"/>
      <c r="BM35" s="79">
        <f>'断合成'!AL48</f>
        <v>0</v>
      </c>
      <c r="BN35" s="1671"/>
      <c r="BO35" s="44"/>
      <c r="BP35" s="62"/>
      <c r="BQ35" s="61"/>
      <c r="BR35" s="1578" t="s">
        <v>44</v>
      </c>
      <c r="BS35" s="1579"/>
      <c r="BT35" s="1579"/>
      <c r="BU35" s="1579"/>
      <c r="BV35" s="1579"/>
      <c r="BW35" s="1580"/>
      <c r="BX35" s="1571">
        <f>'支落'!R21</f>
        <v>0</v>
      </c>
      <c r="BY35" s="1572"/>
      <c r="BZ35" s="1572"/>
      <c r="CA35" s="1572"/>
      <c r="CB35" s="1573"/>
      <c r="CC35" s="1571">
        <f>'支落'!AC21</f>
        <v>0</v>
      </c>
      <c r="CD35" s="1572"/>
      <c r="CE35" s="1572"/>
      <c r="CF35" s="1572"/>
      <c r="CG35" s="1573"/>
      <c r="CH35" s="79">
        <f>'支落'!AL21</f>
        <v>0</v>
      </c>
      <c r="CI35" s="1678" t="s">
        <v>43</v>
      </c>
      <c r="CJ35" s="438"/>
      <c r="CK35" s="438"/>
      <c r="CL35" s="438"/>
      <c r="CO35" s="149"/>
      <c r="CP35" s="58"/>
      <c r="CQ35" s="66"/>
      <c r="CR35" s="66"/>
      <c r="CS35" s="66"/>
    </row>
    <row r="36" spans="1:97" ht="15" customHeight="1">
      <c r="A36" s="60"/>
      <c r="B36" s="944" t="s">
        <v>47</v>
      </c>
      <c r="C36" s="985"/>
      <c r="D36" s="62"/>
      <c r="E36" s="62"/>
      <c r="F36" s="255"/>
      <c r="G36" s="255"/>
      <c r="H36" s="255"/>
      <c r="I36" s="94"/>
      <c r="J36" s="203"/>
      <c r="K36" s="814" t="s">
        <v>371</v>
      </c>
      <c r="L36" s="815"/>
      <c r="M36" s="815"/>
      <c r="N36" s="815"/>
      <c r="O36" s="815"/>
      <c r="P36" s="815"/>
      <c r="Q36" s="815"/>
      <c r="R36" s="815"/>
      <c r="S36" s="815"/>
      <c r="T36" s="816"/>
      <c r="U36" s="814" t="s">
        <v>112</v>
      </c>
      <c r="V36" s="816"/>
      <c r="W36" s="23"/>
      <c r="X36" s="62"/>
      <c r="Y36" s="439"/>
      <c r="Z36" s="439"/>
      <c r="AA36" s="58"/>
      <c r="AB36" s="58"/>
      <c r="AC36" s="58"/>
      <c r="AD36" s="58"/>
      <c r="AE36" s="58"/>
      <c r="AF36" s="58"/>
      <c r="AG36" s="440"/>
      <c r="AH36" s="440"/>
      <c r="AI36" s="440"/>
      <c r="AJ36" s="440"/>
      <c r="AK36" s="440"/>
      <c r="AL36" s="440"/>
      <c r="AM36" s="440"/>
      <c r="AN36" s="440"/>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23"/>
      <c r="BP36" s="62"/>
      <c r="BQ36" s="62"/>
      <c r="BR36" s="1578" t="s">
        <v>45</v>
      </c>
      <c r="BS36" s="1579"/>
      <c r="BT36" s="1579"/>
      <c r="BU36" s="1579"/>
      <c r="BV36" s="1579"/>
      <c r="BW36" s="1580"/>
      <c r="BX36" s="1571">
        <f>'支落'!R23</f>
        <v>0</v>
      </c>
      <c r="BY36" s="1572"/>
      <c r="BZ36" s="1572"/>
      <c r="CA36" s="1572"/>
      <c r="CB36" s="1573"/>
      <c r="CC36" s="1571">
        <f>'支落'!AC23</f>
        <v>0</v>
      </c>
      <c r="CD36" s="1572"/>
      <c r="CE36" s="1572"/>
      <c r="CF36" s="1572"/>
      <c r="CG36" s="1573"/>
      <c r="CH36" s="79">
        <f>'支落'!AL23</f>
        <v>0</v>
      </c>
      <c r="CI36" s="1679"/>
      <c r="CJ36" s="438"/>
      <c r="CK36" s="438"/>
      <c r="CL36" s="438"/>
      <c r="CO36" s="149"/>
      <c r="CP36" s="58"/>
      <c r="CQ36" s="66"/>
      <c r="CR36" s="66"/>
      <c r="CS36" s="66"/>
    </row>
    <row r="37" spans="1:97" ht="15" customHeight="1">
      <c r="A37" s="60"/>
      <c r="B37" s="950"/>
      <c r="C37" s="949"/>
      <c r="D37" s="62"/>
      <c r="E37" s="62"/>
      <c r="F37" s="230"/>
      <c r="G37" s="230"/>
      <c r="H37" s="230"/>
      <c r="I37" s="87"/>
      <c r="J37" s="231"/>
      <c r="K37" s="848" t="s">
        <v>143</v>
      </c>
      <c r="L37" s="849"/>
      <c r="M37" s="849"/>
      <c r="N37" s="849"/>
      <c r="O37" s="849"/>
      <c r="P37" s="848" t="s">
        <v>144</v>
      </c>
      <c r="Q37" s="849"/>
      <c r="R37" s="849"/>
      <c r="S37" s="849"/>
      <c r="T37" s="850"/>
      <c r="U37" s="70" t="s">
        <v>117</v>
      </c>
      <c r="V37" s="53" t="s">
        <v>118</v>
      </c>
      <c r="W37" s="23"/>
      <c r="X37" s="62"/>
      <c r="Y37" s="439"/>
      <c r="Z37" s="439"/>
      <c r="AA37" s="230"/>
      <c r="AB37" s="230"/>
      <c r="AC37" s="230"/>
      <c r="AD37" s="230"/>
      <c r="AE37" s="230"/>
      <c r="AF37" s="230"/>
      <c r="AG37" s="230"/>
      <c r="AH37" s="230"/>
      <c r="AI37" s="230"/>
      <c r="AJ37" s="230"/>
      <c r="AK37" s="230"/>
      <c r="AL37" s="230"/>
      <c r="AM37" s="230"/>
      <c r="AN37" s="230"/>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296"/>
      <c r="BO37" s="23"/>
      <c r="BP37" s="62"/>
      <c r="BQ37" s="62"/>
      <c r="BR37" s="1734" t="s">
        <v>46</v>
      </c>
      <c r="BS37" s="1695"/>
      <c r="BT37" s="1735"/>
      <c r="BU37" s="1568" t="s">
        <v>240</v>
      </c>
      <c r="BV37" s="1569"/>
      <c r="BW37" s="1570"/>
      <c r="BX37" s="1380">
        <f>'支落'!R28</f>
        <v>0</v>
      </c>
      <c r="BY37" s="1370"/>
      <c r="BZ37" s="1370"/>
      <c r="CA37" s="1370"/>
      <c r="CB37" s="1371"/>
      <c r="CC37" s="1380">
        <f>'支落'!AC28</f>
        <v>0</v>
      </c>
      <c r="CD37" s="1370"/>
      <c r="CE37" s="1370"/>
      <c r="CF37" s="1370"/>
      <c r="CG37" s="1371"/>
      <c r="CH37" s="79">
        <f>'支落'!AL28</f>
        <v>0</v>
      </c>
      <c r="CI37" s="1679"/>
      <c r="CJ37" s="297"/>
      <c r="CK37" s="297"/>
      <c r="CL37" s="297"/>
      <c r="CO37" s="149"/>
      <c r="CP37" s="58"/>
      <c r="CQ37" s="66"/>
      <c r="CR37" s="66"/>
      <c r="CS37" s="66"/>
    </row>
    <row r="38" spans="1:97" ht="15" customHeight="1">
      <c r="A38" s="60"/>
      <c r="B38" s="950"/>
      <c r="C38" s="949"/>
      <c r="D38" s="1581" t="s">
        <v>146</v>
      </c>
      <c r="E38" s="1581"/>
      <c r="F38" s="1582"/>
      <c r="G38" s="1578" t="s">
        <v>145</v>
      </c>
      <c r="H38" s="1579"/>
      <c r="I38" s="1579"/>
      <c r="J38" s="1580"/>
      <c r="K38" s="1571">
        <f>'床版'!V20</f>
        <v>0</v>
      </c>
      <c r="L38" s="1572"/>
      <c r="M38" s="1572"/>
      <c r="N38" s="1572"/>
      <c r="O38" s="1573"/>
      <c r="P38" s="1571">
        <f>'床版'!Z20</f>
        <v>0</v>
      </c>
      <c r="Q38" s="1572"/>
      <c r="R38" s="1572"/>
      <c r="S38" s="1572"/>
      <c r="T38" s="1573"/>
      <c r="U38" s="79">
        <f>'床版'!AL20</f>
        <v>0</v>
      </c>
      <c r="V38" s="1574" t="s">
        <v>65</v>
      </c>
      <c r="W38" s="194"/>
      <c r="X38" s="62"/>
      <c r="Y38" s="439"/>
      <c r="Z38" s="439"/>
      <c r="AA38" s="230"/>
      <c r="AB38" s="230"/>
      <c r="AC38" s="230"/>
      <c r="AD38" s="230"/>
      <c r="AE38" s="230"/>
      <c r="AF38" s="230"/>
      <c r="AG38" s="230"/>
      <c r="AH38" s="230"/>
      <c r="AI38" s="230"/>
      <c r="AJ38" s="230"/>
      <c r="AK38" s="230"/>
      <c r="AL38" s="230"/>
      <c r="AM38" s="230"/>
      <c r="AN38" s="230"/>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23"/>
      <c r="BP38" s="62"/>
      <c r="BQ38" s="62"/>
      <c r="BR38" s="1736"/>
      <c r="BS38" s="1737"/>
      <c r="BT38" s="1738"/>
      <c r="BU38" s="1739" t="s">
        <v>241</v>
      </c>
      <c r="BV38" s="1740"/>
      <c r="BW38" s="1741"/>
      <c r="BX38" s="1380">
        <f>'支落'!R29</f>
        <v>0</v>
      </c>
      <c r="BY38" s="1370"/>
      <c r="BZ38" s="1370"/>
      <c r="CA38" s="1370"/>
      <c r="CB38" s="1371"/>
      <c r="CC38" s="1380">
        <f>'支落'!AC29</f>
        <v>0</v>
      </c>
      <c r="CD38" s="1370"/>
      <c r="CE38" s="1370"/>
      <c r="CF38" s="1370"/>
      <c r="CG38" s="1371"/>
      <c r="CH38" s="79">
        <f>'支落'!AL29</f>
        <v>0</v>
      </c>
      <c r="CI38" s="1681"/>
      <c r="CJ38" s="297"/>
      <c r="CK38" s="297"/>
      <c r="CL38" s="297"/>
      <c r="CO38" s="149"/>
      <c r="CP38" s="58"/>
      <c r="CQ38" s="66"/>
      <c r="CR38" s="66"/>
      <c r="CS38" s="66"/>
    </row>
    <row r="39" spans="1:97" ht="15" customHeight="1">
      <c r="A39" s="60"/>
      <c r="B39" s="950"/>
      <c r="C39" s="949"/>
      <c r="D39" s="1584"/>
      <c r="E39" s="1584"/>
      <c r="F39" s="1585"/>
      <c r="G39" s="1662" t="s">
        <v>133</v>
      </c>
      <c r="H39" s="1657"/>
      <c r="I39" s="1657"/>
      <c r="J39" s="1658"/>
      <c r="K39" s="1571" t="str">
        <f>'床版'!V24</f>
        <v>―</v>
      </c>
      <c r="L39" s="1572"/>
      <c r="M39" s="1572"/>
      <c r="N39" s="1572"/>
      <c r="O39" s="1573"/>
      <c r="P39" s="1571" t="str">
        <f>'床版'!Z24</f>
        <v>―</v>
      </c>
      <c r="Q39" s="1572"/>
      <c r="R39" s="1572"/>
      <c r="S39" s="1572"/>
      <c r="T39" s="1573"/>
      <c r="U39" s="79">
        <f>'床版'!AL24</f>
        <v>0</v>
      </c>
      <c r="V39" s="1575"/>
      <c r="W39" s="194"/>
      <c r="X39" s="62"/>
      <c r="Y39" s="439"/>
      <c r="Z39" s="439"/>
      <c r="AA39" s="111"/>
      <c r="AB39" s="111"/>
      <c r="AC39" s="111"/>
      <c r="AD39" s="111"/>
      <c r="AE39" s="111"/>
      <c r="AF39" s="111"/>
      <c r="AG39" s="111"/>
      <c r="AH39" s="111"/>
      <c r="AI39" s="111"/>
      <c r="AJ39" s="111"/>
      <c r="AK39" s="111"/>
      <c r="AL39" s="111"/>
      <c r="AM39" s="111"/>
      <c r="AN39" s="111"/>
      <c r="AO39" s="170"/>
      <c r="AP39" s="170"/>
      <c r="AQ39" s="170"/>
      <c r="AR39" s="170"/>
      <c r="AS39" s="170"/>
      <c r="AT39" s="170"/>
      <c r="AU39" s="170"/>
      <c r="AV39" s="170"/>
      <c r="AW39" s="170"/>
      <c r="AX39" s="170"/>
      <c r="AY39" s="170"/>
      <c r="AZ39" s="170"/>
      <c r="BA39" s="111"/>
      <c r="BB39" s="111"/>
      <c r="BC39" s="111"/>
      <c r="BD39" s="111"/>
      <c r="BE39" s="111"/>
      <c r="BF39" s="111"/>
      <c r="BG39" s="111"/>
      <c r="BH39" s="111"/>
      <c r="BI39" s="111"/>
      <c r="BJ39" s="111"/>
      <c r="BK39" s="111"/>
      <c r="BL39" s="111"/>
      <c r="BM39" s="111"/>
      <c r="BN39" s="111"/>
      <c r="BO39" s="23"/>
      <c r="BP39" s="62"/>
      <c r="BQ39" s="62"/>
      <c r="CO39" s="149"/>
      <c r="CP39" s="58"/>
      <c r="CQ39" s="66"/>
      <c r="CR39" s="66"/>
      <c r="CS39" s="66"/>
    </row>
    <row r="40" spans="1:97" ht="15" customHeight="1">
      <c r="A40" s="60"/>
      <c r="B40" s="950"/>
      <c r="C40" s="949"/>
      <c r="D40" s="1006" t="s">
        <v>138</v>
      </c>
      <c r="E40" s="1006"/>
      <c r="F40" s="1583"/>
      <c r="G40" s="1578" t="s">
        <v>145</v>
      </c>
      <c r="H40" s="1579"/>
      <c r="I40" s="1579"/>
      <c r="J40" s="1580"/>
      <c r="K40" s="1571">
        <f>'床版'!AD20</f>
        <v>0</v>
      </c>
      <c r="L40" s="1572"/>
      <c r="M40" s="1572"/>
      <c r="N40" s="1572"/>
      <c r="O40" s="1573"/>
      <c r="P40" s="1571">
        <f>'床版'!AH20</f>
        <v>0</v>
      </c>
      <c r="Q40" s="1572"/>
      <c r="R40" s="1572"/>
      <c r="S40" s="1572"/>
      <c r="T40" s="1573"/>
      <c r="U40" s="79">
        <f>'床版'!AL20</f>
        <v>0</v>
      </c>
      <c r="V40" s="1575"/>
      <c r="W40" s="23"/>
      <c r="X40" s="62"/>
      <c r="Y40" s="439"/>
      <c r="Z40" s="439"/>
      <c r="AA40" s="230"/>
      <c r="AB40" s="230"/>
      <c r="AC40" s="230"/>
      <c r="AD40" s="230"/>
      <c r="AE40" s="230"/>
      <c r="AF40" s="230"/>
      <c r="AG40" s="230"/>
      <c r="AH40" s="230"/>
      <c r="AI40" s="230"/>
      <c r="AJ40" s="230"/>
      <c r="AK40" s="230"/>
      <c r="AL40" s="230"/>
      <c r="AM40" s="230"/>
      <c r="AN40" s="230"/>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23"/>
      <c r="BP40" s="62"/>
      <c r="BQ40" s="62"/>
      <c r="BR40" s="19"/>
      <c r="BS40" s="19"/>
      <c r="BT40" s="19"/>
      <c r="BU40" s="19"/>
      <c r="BV40" s="19"/>
      <c r="BW40" s="19"/>
      <c r="BX40" s="19"/>
      <c r="BY40" s="19"/>
      <c r="BZ40" s="19"/>
      <c r="CA40" s="19"/>
      <c r="CB40" s="19"/>
      <c r="CC40" s="19"/>
      <c r="CD40" s="19"/>
      <c r="CE40" s="19"/>
      <c r="CF40" s="19"/>
      <c r="CG40" s="19"/>
      <c r="CH40" s="19"/>
      <c r="CI40" s="19"/>
      <c r="CJ40" s="19"/>
      <c r="CK40" s="19"/>
      <c r="CL40" s="19"/>
      <c r="CM40" s="58"/>
      <c r="CN40" s="58"/>
      <c r="CO40" s="149"/>
      <c r="CP40" s="58"/>
      <c r="CQ40" s="66"/>
      <c r="CR40" s="66"/>
      <c r="CS40" s="66"/>
    </row>
    <row r="41" spans="1:97" ht="15" customHeight="1">
      <c r="A41" s="60"/>
      <c r="B41" s="950"/>
      <c r="C41" s="949"/>
      <c r="D41" s="1006"/>
      <c r="E41" s="1006"/>
      <c r="F41" s="1583"/>
      <c r="G41" s="1656" t="s">
        <v>133</v>
      </c>
      <c r="H41" s="1657"/>
      <c r="I41" s="1657"/>
      <c r="J41" s="1658"/>
      <c r="K41" s="1571" t="str">
        <f>'床版'!AD24</f>
        <v>―</v>
      </c>
      <c r="L41" s="1572"/>
      <c r="M41" s="1572"/>
      <c r="N41" s="1572"/>
      <c r="O41" s="1573"/>
      <c r="P41" s="1571" t="str">
        <f>'床版'!AH24</f>
        <v>―</v>
      </c>
      <c r="Q41" s="1572"/>
      <c r="R41" s="1572"/>
      <c r="S41" s="1572"/>
      <c r="T41" s="1573"/>
      <c r="U41" s="79">
        <f>'床版'!AL24</f>
        <v>0</v>
      </c>
      <c r="V41" s="1575"/>
      <c r="W41" s="23"/>
      <c r="X41" s="62"/>
      <c r="Y41" s="23"/>
      <c r="Z41" s="19"/>
      <c r="AA41" s="19"/>
      <c r="AB41" s="19"/>
      <c r="AC41" s="19"/>
      <c r="AD41" s="19"/>
      <c r="AE41" s="19"/>
      <c r="AF41" s="19"/>
      <c r="AG41" s="19"/>
      <c r="AH41" s="19"/>
      <c r="AI41" s="19"/>
      <c r="AJ41" s="19"/>
      <c r="AK41" s="19"/>
      <c r="AL41" s="19"/>
      <c r="AM41" s="19"/>
      <c r="AN41" s="19"/>
      <c r="AO41" s="19"/>
      <c r="AP41" s="19"/>
      <c r="AQ41" s="19"/>
      <c r="AR41" s="19"/>
      <c r="AS41" s="19"/>
      <c r="AT41" s="19"/>
      <c r="BJ41" s="38"/>
      <c r="BK41" s="19"/>
      <c r="BL41" s="38"/>
      <c r="BM41" s="23"/>
      <c r="BN41" s="23"/>
      <c r="BO41" s="23"/>
      <c r="BP41" s="62"/>
      <c r="BR41" s="258"/>
      <c r="BS41" s="258"/>
      <c r="BT41" s="258"/>
      <c r="BU41" s="258"/>
      <c r="BV41" s="258"/>
      <c r="BW41" s="258"/>
      <c r="BX41" s="258"/>
      <c r="BY41" s="258"/>
      <c r="BZ41" s="258"/>
      <c r="CA41" s="258"/>
      <c r="CB41" s="258"/>
      <c r="CC41" s="258"/>
      <c r="CD41" s="258"/>
      <c r="CE41" s="258"/>
      <c r="CF41" s="19"/>
      <c r="CG41" s="19"/>
      <c r="CH41" s="19"/>
      <c r="CI41" s="19"/>
      <c r="CJ41" s="19"/>
      <c r="CK41" s="19"/>
      <c r="CL41" s="19"/>
      <c r="CM41" s="23"/>
      <c r="CN41" s="23"/>
      <c r="CO41" s="28"/>
      <c r="CP41" s="29"/>
      <c r="CQ41" s="66"/>
      <c r="CR41" s="66"/>
      <c r="CS41" s="66"/>
    </row>
    <row r="42" spans="1:97" ht="15" customHeight="1">
      <c r="A42" s="60"/>
      <c r="B42" s="945"/>
      <c r="C42" s="951"/>
      <c r="D42" s="978" t="s">
        <v>139</v>
      </c>
      <c r="E42" s="978"/>
      <c r="F42" s="979"/>
      <c r="G42" s="1578" t="s">
        <v>145</v>
      </c>
      <c r="H42" s="1579"/>
      <c r="I42" s="1579"/>
      <c r="J42" s="1580"/>
      <c r="K42" s="1571">
        <f>'床版'!AD20</f>
        <v>0</v>
      </c>
      <c r="L42" s="1572"/>
      <c r="M42" s="1572"/>
      <c r="N42" s="1572"/>
      <c r="O42" s="1573"/>
      <c r="P42" s="1571">
        <f>'床版'!AH20</f>
        <v>0</v>
      </c>
      <c r="Q42" s="1572"/>
      <c r="R42" s="1572"/>
      <c r="S42" s="1572"/>
      <c r="T42" s="1573"/>
      <c r="U42" s="79">
        <f>'床版'!AL20</f>
        <v>0</v>
      </c>
      <c r="V42" s="1575"/>
      <c r="W42" s="23"/>
      <c r="X42" s="19"/>
      <c r="Y42" s="23"/>
      <c r="Z42" s="19"/>
      <c r="AA42" s="19"/>
      <c r="AB42" s="81"/>
      <c r="AC42" s="23"/>
      <c r="AD42" s="23"/>
      <c r="AE42" s="23"/>
      <c r="AF42" s="23"/>
      <c r="AG42" s="23"/>
      <c r="AH42" s="23"/>
      <c r="AI42" s="23"/>
      <c r="AJ42" s="23"/>
      <c r="AK42" s="23"/>
      <c r="AL42" s="23"/>
      <c r="AM42" s="19"/>
      <c r="AN42" s="19"/>
      <c r="AO42" s="19"/>
      <c r="AP42" s="19"/>
      <c r="AQ42" s="19"/>
      <c r="AR42" s="19"/>
      <c r="AS42" s="19"/>
      <c r="AT42" s="19"/>
      <c r="AU42" s="19"/>
      <c r="AV42" s="19"/>
      <c r="AW42" s="19"/>
      <c r="AX42" s="19"/>
      <c r="AY42" s="19"/>
      <c r="AZ42" s="19"/>
      <c r="BA42" s="19"/>
      <c r="BB42" s="19"/>
      <c r="BC42" s="19"/>
      <c r="BD42" s="19"/>
      <c r="BE42" s="19"/>
      <c r="BF42" s="19"/>
      <c r="BG42" s="23"/>
      <c r="BH42" s="23"/>
      <c r="BI42" s="23"/>
      <c r="BJ42" s="19"/>
      <c r="BK42" s="23"/>
      <c r="BO42" s="258" t="s">
        <v>269</v>
      </c>
      <c r="CO42" s="2"/>
      <c r="CP42" s="60"/>
      <c r="CQ42" s="66"/>
      <c r="CR42" s="66"/>
      <c r="CS42" s="66"/>
    </row>
    <row r="43" spans="1:97" ht="15" customHeight="1">
      <c r="A43" s="60"/>
      <c r="B43" s="1254" t="s">
        <v>141</v>
      </c>
      <c r="C43" s="1255"/>
      <c r="D43" s="554"/>
      <c r="E43" s="555"/>
      <c r="F43" s="555"/>
      <c r="G43" s="430"/>
      <c r="H43" s="430"/>
      <c r="I43" s="430"/>
      <c r="J43" s="431"/>
      <c r="K43" s="848" t="s">
        <v>367</v>
      </c>
      <c r="L43" s="849"/>
      <c r="M43" s="849"/>
      <c r="N43" s="849"/>
      <c r="O43" s="850"/>
      <c r="P43" s="848" t="s">
        <v>368</v>
      </c>
      <c r="Q43" s="849"/>
      <c r="R43" s="849"/>
      <c r="S43" s="849"/>
      <c r="T43" s="850"/>
      <c r="U43" s="336" t="s">
        <v>117</v>
      </c>
      <c r="V43" s="388" t="s">
        <v>118</v>
      </c>
      <c r="W43" s="23"/>
      <c r="X43" s="19"/>
      <c r="Y43" s="23"/>
      <c r="Z43" s="19"/>
      <c r="AA43" s="19"/>
      <c r="AB43" s="19"/>
      <c r="AC43" s="19"/>
      <c r="AD43" s="19"/>
      <c r="AE43" s="19"/>
      <c r="AF43" s="19"/>
      <c r="AG43" s="23"/>
      <c r="AH43" s="23"/>
      <c r="AI43" s="23"/>
      <c r="AL43" s="19"/>
      <c r="AM43" s="19"/>
      <c r="AN43" s="19"/>
      <c r="AO43" s="19"/>
      <c r="AP43" s="19"/>
      <c r="AQ43" s="19"/>
      <c r="AR43" s="19"/>
      <c r="AS43" s="19"/>
      <c r="AT43" s="19"/>
      <c r="AU43" s="19"/>
      <c r="AV43" s="19"/>
      <c r="AW43" s="19"/>
      <c r="AX43" s="19"/>
      <c r="AY43" s="19"/>
      <c r="AZ43" s="19"/>
      <c r="BA43" s="19"/>
      <c r="BB43" s="141"/>
      <c r="BC43" s="141"/>
      <c r="BD43" s="141"/>
      <c r="BE43" s="141"/>
      <c r="BF43" s="141"/>
      <c r="BG43" s="23"/>
      <c r="BH43" s="23"/>
      <c r="BI43" s="19"/>
      <c r="BJ43" s="19"/>
      <c r="BK43" s="23"/>
      <c r="BL43" s="74"/>
      <c r="BM43" s="69"/>
      <c r="BN43" s="69"/>
      <c r="BO43" s="69"/>
      <c r="BP43" s="69"/>
      <c r="BQ43" s="69"/>
      <c r="BR43" s="69"/>
      <c r="BS43" s="69"/>
      <c r="BT43" s="160"/>
      <c r="BU43" s="814" t="s">
        <v>651</v>
      </c>
      <c r="BV43" s="815"/>
      <c r="BW43" s="815"/>
      <c r="BX43" s="815"/>
      <c r="BY43" s="815"/>
      <c r="BZ43" s="815"/>
      <c r="CA43" s="815"/>
      <c r="CB43" s="815"/>
      <c r="CC43" s="816"/>
      <c r="CD43" s="814" t="s">
        <v>652</v>
      </c>
      <c r="CE43" s="815"/>
      <c r="CF43" s="815"/>
      <c r="CG43" s="815"/>
      <c r="CH43" s="815"/>
      <c r="CI43" s="815"/>
      <c r="CJ43" s="815"/>
      <c r="CK43" s="815"/>
      <c r="CL43" s="816"/>
      <c r="CM43" s="53" t="s">
        <v>117</v>
      </c>
      <c r="CN43" s="210" t="s">
        <v>118</v>
      </c>
      <c r="CO43" s="228"/>
      <c r="CP43" s="230"/>
      <c r="CQ43" s="66"/>
      <c r="CR43" s="66"/>
      <c r="CS43" s="66"/>
    </row>
    <row r="44" spans="1:97" ht="15" customHeight="1">
      <c r="A44" s="60"/>
      <c r="B44" s="1256"/>
      <c r="C44" s="1257"/>
      <c r="D44" s="1568" t="s">
        <v>54</v>
      </c>
      <c r="E44" s="1569"/>
      <c r="F44" s="1569"/>
      <c r="G44" s="1569"/>
      <c r="H44" s="1569"/>
      <c r="I44" s="1569"/>
      <c r="J44" s="1570"/>
      <c r="K44" s="1571">
        <f>'床版'!N38</f>
        <v>0</v>
      </c>
      <c r="L44" s="1572"/>
      <c r="M44" s="1572"/>
      <c r="N44" s="1572"/>
      <c r="O44" s="1572"/>
      <c r="P44" s="1380">
        <f>'床版'!R38</f>
        <v>0</v>
      </c>
      <c r="Q44" s="1370"/>
      <c r="R44" s="1370"/>
      <c r="S44" s="1370"/>
      <c r="T44" s="1371"/>
      <c r="U44" s="79">
        <f>'床版'!AL38</f>
        <v>0</v>
      </c>
      <c r="V44" s="1598" t="s">
        <v>65</v>
      </c>
      <c r="W44" s="23"/>
      <c r="X44" s="19"/>
      <c r="Y44" s="23"/>
      <c r="Z44" s="19"/>
      <c r="AA44" s="19"/>
      <c r="AB44" s="19"/>
      <c r="AC44" s="19"/>
      <c r="AD44" s="19"/>
      <c r="AE44" s="236"/>
      <c r="AF44" s="19"/>
      <c r="AG44" s="45"/>
      <c r="AH44" s="52"/>
      <c r="AI44" s="23"/>
      <c r="AL44" s="19"/>
      <c r="AM44" s="19"/>
      <c r="AP44" s="19"/>
      <c r="AQ44" s="19"/>
      <c r="AT44" s="19"/>
      <c r="AU44" s="19"/>
      <c r="AV44" s="19"/>
      <c r="AW44" s="35" t="s">
        <v>379</v>
      </c>
      <c r="AX44" s="35"/>
      <c r="AY44" s="35"/>
      <c r="AZ44" s="35"/>
      <c r="BA44" s="35"/>
      <c r="BB44" s="1002" t="str">
        <f>'床版'!AG42</f>
        <v>1S19.3</v>
      </c>
      <c r="BC44" s="1003"/>
      <c r="BD44" s="1003"/>
      <c r="BE44" s="1003"/>
      <c r="BF44" s="1004"/>
      <c r="BG44" s="23"/>
      <c r="BH44" s="23"/>
      <c r="BI44" s="23"/>
      <c r="BJ44" s="23"/>
      <c r="BK44" s="45"/>
      <c r="BL44" s="1695" t="s">
        <v>500</v>
      </c>
      <c r="BM44" s="1608"/>
      <c r="BN44" s="1608"/>
      <c r="BO44" s="1609"/>
      <c r="BP44" s="1568" t="s">
        <v>502</v>
      </c>
      <c r="BQ44" s="1569"/>
      <c r="BR44" s="1569"/>
      <c r="BS44" s="1569"/>
      <c r="BT44" s="1570"/>
      <c r="BU44" s="1692">
        <f>'支落'!T40</f>
        <v>0</v>
      </c>
      <c r="BV44" s="1693"/>
      <c r="BW44" s="1693"/>
      <c r="BX44" s="1693"/>
      <c r="BY44" s="1693"/>
      <c r="BZ44" s="1693"/>
      <c r="CA44" s="1693"/>
      <c r="CB44" s="1693"/>
      <c r="CC44" s="1694"/>
      <c r="CD44" s="1692">
        <f>'支落'!AC40</f>
        <v>0</v>
      </c>
      <c r="CE44" s="1693"/>
      <c r="CF44" s="1693"/>
      <c r="CG44" s="1693"/>
      <c r="CH44" s="1693"/>
      <c r="CI44" s="1693"/>
      <c r="CJ44" s="1693"/>
      <c r="CK44" s="1693"/>
      <c r="CL44" s="1694"/>
      <c r="CM44" s="1685">
        <f>'支落'!AL40</f>
        <v>0</v>
      </c>
      <c r="CN44" s="1685">
        <f>'支落'!AN40</f>
        <v>0</v>
      </c>
      <c r="CO44" s="256"/>
      <c r="CP44" s="58"/>
      <c r="CQ44" s="66"/>
      <c r="CR44" s="66"/>
      <c r="CS44" s="66"/>
    </row>
    <row r="45" spans="1:97" ht="15" customHeight="1">
      <c r="A45" s="60"/>
      <c r="B45" s="1258"/>
      <c r="C45" s="1259"/>
      <c r="D45" s="1568" t="s">
        <v>55</v>
      </c>
      <c r="E45" s="1569"/>
      <c r="F45" s="1569"/>
      <c r="G45" s="1569"/>
      <c r="H45" s="1569"/>
      <c r="I45" s="1569"/>
      <c r="J45" s="1570"/>
      <c r="K45" s="1571">
        <f>'床版'!N39</f>
        <v>0</v>
      </c>
      <c r="L45" s="1572"/>
      <c r="M45" s="1572"/>
      <c r="N45" s="1572"/>
      <c r="O45" s="1573"/>
      <c r="P45" s="1380">
        <f>'床版'!R39</f>
        <v>0</v>
      </c>
      <c r="Q45" s="1370"/>
      <c r="R45" s="1370"/>
      <c r="S45" s="1370"/>
      <c r="T45" s="1371"/>
      <c r="U45" s="79">
        <f>'床版'!AL39</f>
        <v>0</v>
      </c>
      <c r="V45" s="1600"/>
      <c r="W45" s="23"/>
      <c r="X45" s="19"/>
      <c r="Y45" s="23"/>
      <c r="Z45" s="19"/>
      <c r="AA45" s="19"/>
      <c r="AB45" s="19"/>
      <c r="AC45" s="19"/>
      <c r="AD45" s="19"/>
      <c r="AE45" s="19"/>
      <c r="AF45" s="19"/>
      <c r="AG45" s="45"/>
      <c r="AH45" s="45"/>
      <c r="AI45" s="23"/>
      <c r="AJ45" s="1733" t="s">
        <v>134</v>
      </c>
      <c r="AK45" s="1733"/>
      <c r="AL45" s="743"/>
      <c r="AM45" s="743"/>
      <c r="AN45" s="1006" t="s">
        <v>139</v>
      </c>
      <c r="AO45" s="1006"/>
      <c r="AP45" s="743"/>
      <c r="AQ45" s="743"/>
      <c r="AR45" s="1006" t="s">
        <v>713</v>
      </c>
      <c r="AS45" s="1006"/>
      <c r="AT45" s="19"/>
      <c r="AU45" s="19"/>
      <c r="AV45" s="23"/>
      <c r="AW45" s="19" t="s">
        <v>492</v>
      </c>
      <c r="AX45" s="40"/>
      <c r="AY45" s="40"/>
      <c r="AZ45" s="40"/>
      <c r="BA45" s="40"/>
      <c r="BB45" s="999">
        <f>'床版'!AG43</f>
        <v>0</v>
      </c>
      <c r="BC45" s="973"/>
      <c r="BD45" s="973"/>
      <c r="BE45" s="973"/>
      <c r="BF45" s="1000"/>
      <c r="BG45" s="49"/>
      <c r="BH45" s="49"/>
      <c r="BI45" s="19"/>
      <c r="BJ45" s="19"/>
      <c r="BK45" s="45"/>
      <c r="BL45" s="1614"/>
      <c r="BM45" s="1614"/>
      <c r="BN45" s="1614"/>
      <c r="BO45" s="1615"/>
      <c r="BP45" s="1568" t="s">
        <v>503</v>
      </c>
      <c r="BQ45" s="1569"/>
      <c r="BR45" s="1569"/>
      <c r="BS45" s="1569"/>
      <c r="BT45" s="1570"/>
      <c r="BU45" s="1692">
        <f>'支落'!T41</f>
        <v>0</v>
      </c>
      <c r="BV45" s="1693"/>
      <c r="BW45" s="1693"/>
      <c r="BX45" s="1693"/>
      <c r="BY45" s="1693"/>
      <c r="BZ45" s="1693"/>
      <c r="CA45" s="1693"/>
      <c r="CB45" s="1693"/>
      <c r="CC45" s="1694"/>
      <c r="CD45" s="1692">
        <f>'支落'!AC41</f>
        <v>0</v>
      </c>
      <c r="CE45" s="1693"/>
      <c r="CF45" s="1693"/>
      <c r="CG45" s="1693"/>
      <c r="CH45" s="1693"/>
      <c r="CI45" s="1693"/>
      <c r="CJ45" s="1693"/>
      <c r="CK45" s="1693"/>
      <c r="CL45" s="1694"/>
      <c r="CM45" s="1671"/>
      <c r="CN45" s="1671"/>
      <c r="CO45" s="149"/>
      <c r="CP45" s="111"/>
      <c r="CQ45" s="66"/>
      <c r="CR45" s="66"/>
      <c r="CS45" s="66"/>
    </row>
    <row r="46" spans="1:97" ht="13.5" customHeight="1">
      <c r="A46" s="60"/>
      <c r="C46" s="556"/>
      <c r="D46" s="40"/>
      <c r="E46" s="40"/>
      <c r="F46" s="40"/>
      <c r="G46" s="40"/>
      <c r="H46" s="40"/>
      <c r="I46" s="40"/>
      <c r="J46" s="40"/>
      <c r="K46" s="432"/>
      <c r="L46" s="432"/>
      <c r="M46" s="432"/>
      <c r="N46" s="432"/>
      <c r="O46" s="432"/>
      <c r="P46" s="433"/>
      <c r="Q46" s="433"/>
      <c r="R46" s="433"/>
      <c r="S46" s="433"/>
      <c r="T46" s="433"/>
      <c r="U46" s="40"/>
      <c r="V46" s="94"/>
      <c r="W46" s="23"/>
      <c r="X46" s="19"/>
      <c r="Y46" s="23"/>
      <c r="Z46" s="19"/>
      <c r="AA46" s="19"/>
      <c r="AB46" s="19"/>
      <c r="AC46" s="19"/>
      <c r="AD46" s="19"/>
      <c r="AE46" s="19"/>
      <c r="AF46" s="19"/>
      <c r="AG46" s="45"/>
      <c r="AH46" s="23"/>
      <c r="AI46" s="44"/>
      <c r="AJ46" s="45"/>
      <c r="AK46" s="1006" t="s">
        <v>146</v>
      </c>
      <c r="AL46" s="1006"/>
      <c r="AM46" s="1006" t="s">
        <v>138</v>
      </c>
      <c r="AN46" s="1583"/>
      <c r="AO46" s="23"/>
      <c r="AP46" s="1733" t="s">
        <v>714</v>
      </c>
      <c r="AQ46" s="1733"/>
      <c r="AR46" s="45"/>
      <c r="AS46" s="19"/>
      <c r="AT46" s="19"/>
      <c r="AU46" s="19"/>
      <c r="AV46" s="23"/>
      <c r="AW46" s="19"/>
      <c r="AX46" s="19"/>
      <c r="AY46" s="19"/>
      <c r="AZ46" s="19"/>
      <c r="BA46" s="23"/>
      <c r="BB46" s="23"/>
      <c r="BC46" s="23"/>
      <c r="BD46" s="19"/>
      <c r="BE46" s="19"/>
      <c r="BF46" s="19"/>
      <c r="BG46" s="23"/>
      <c r="BH46" s="23"/>
      <c r="BI46" s="19"/>
      <c r="BJ46" s="19"/>
      <c r="BK46" s="62"/>
      <c r="BL46" s="1734" t="s">
        <v>501</v>
      </c>
      <c r="BM46" s="1608"/>
      <c r="BN46" s="1608"/>
      <c r="BO46" s="1609"/>
      <c r="BP46" s="1568" t="s">
        <v>504</v>
      </c>
      <c r="BQ46" s="1569"/>
      <c r="BR46" s="1569"/>
      <c r="BS46" s="1569"/>
      <c r="BT46" s="1570"/>
      <c r="BU46" s="1692">
        <f>'支落'!T42</f>
        <v>0</v>
      </c>
      <c r="BV46" s="1693"/>
      <c r="BW46" s="1693"/>
      <c r="BX46" s="1693"/>
      <c r="BY46" s="1693"/>
      <c r="BZ46" s="1693"/>
      <c r="CA46" s="1693"/>
      <c r="CB46" s="1693"/>
      <c r="CC46" s="1694"/>
      <c r="CD46" s="1692">
        <f>'支落'!AC42</f>
        <v>0</v>
      </c>
      <c r="CE46" s="1693"/>
      <c r="CF46" s="1693"/>
      <c r="CG46" s="1693"/>
      <c r="CH46" s="1693"/>
      <c r="CI46" s="1693"/>
      <c r="CJ46" s="1693"/>
      <c r="CK46" s="1693"/>
      <c r="CL46" s="1694"/>
      <c r="CM46" s="1685">
        <f>'支落'!AL42</f>
        <v>0</v>
      </c>
      <c r="CN46" s="1685">
        <f>'支落'!AN42</f>
        <v>0</v>
      </c>
      <c r="CO46" s="171"/>
      <c r="CP46" s="111"/>
      <c r="CQ46" s="66"/>
      <c r="CR46" s="66"/>
      <c r="CS46" s="66"/>
    </row>
    <row r="47" spans="1:97" ht="12.75" customHeight="1" thickBot="1">
      <c r="A47" s="60"/>
      <c r="B47" s="434"/>
      <c r="C47" s="434"/>
      <c r="V47" s="435"/>
      <c r="W47" s="23"/>
      <c r="X47" s="19"/>
      <c r="Y47" s="23"/>
      <c r="Z47" s="19"/>
      <c r="AA47" s="19"/>
      <c r="AB47" s="19"/>
      <c r="AC47" s="19"/>
      <c r="AD47" s="19"/>
      <c r="AE47" s="19"/>
      <c r="AF47" s="19"/>
      <c r="AG47" s="45"/>
      <c r="AH47" s="23"/>
      <c r="AI47" s="93"/>
      <c r="AJ47" s="95"/>
      <c r="AK47" s="116"/>
      <c r="AL47" s="93"/>
      <c r="AM47" s="95"/>
      <c r="AN47" s="95"/>
      <c r="AO47" s="93"/>
      <c r="AP47" s="95"/>
      <c r="AQ47" s="93"/>
      <c r="AR47" s="95"/>
      <c r="AS47" s="93"/>
      <c r="AT47" s="93"/>
      <c r="AU47" s="93"/>
      <c r="AV47" s="93"/>
      <c r="AW47" s="93"/>
      <c r="AX47" s="93"/>
      <c r="AY47" s="93"/>
      <c r="AZ47" s="93"/>
      <c r="BA47" s="95"/>
      <c r="BB47" s="44"/>
      <c r="BC47" s="23"/>
      <c r="BD47" s="23"/>
      <c r="BE47" s="23"/>
      <c r="BF47" s="19"/>
      <c r="BG47" s="23"/>
      <c r="BH47" s="23"/>
      <c r="BI47" s="19"/>
      <c r="BJ47" s="19"/>
      <c r="BK47" s="61"/>
      <c r="BL47" s="1613"/>
      <c r="BM47" s="1614"/>
      <c r="BN47" s="1614"/>
      <c r="BO47" s="1615"/>
      <c r="BP47" s="1568" t="s">
        <v>505</v>
      </c>
      <c r="BQ47" s="1569"/>
      <c r="BR47" s="1569"/>
      <c r="BS47" s="1569"/>
      <c r="BT47" s="1570"/>
      <c r="BU47" s="1692">
        <f>'支落'!T43</f>
        <v>0</v>
      </c>
      <c r="BV47" s="1693"/>
      <c r="BW47" s="1693"/>
      <c r="BX47" s="1693"/>
      <c r="BY47" s="1693"/>
      <c r="BZ47" s="1693"/>
      <c r="CA47" s="1693"/>
      <c r="CB47" s="1693"/>
      <c r="CC47" s="1694"/>
      <c r="CD47" s="1692">
        <f>'支落'!AC43</f>
        <v>0</v>
      </c>
      <c r="CE47" s="1693"/>
      <c r="CF47" s="1693"/>
      <c r="CG47" s="1693"/>
      <c r="CH47" s="1693"/>
      <c r="CI47" s="1693"/>
      <c r="CJ47" s="1693"/>
      <c r="CK47" s="1693"/>
      <c r="CL47" s="1694"/>
      <c r="CM47" s="1671"/>
      <c r="CN47" s="1671"/>
      <c r="CO47" s="171"/>
      <c r="CP47" s="111"/>
      <c r="CQ47" s="66"/>
      <c r="CR47" s="66"/>
      <c r="CS47" s="66"/>
    </row>
    <row r="48" spans="1:97" ht="7.5" customHeight="1" thickBot="1">
      <c r="A48" s="60"/>
      <c r="B48" s="434"/>
      <c r="C48" s="434"/>
      <c r="D48" s="8"/>
      <c r="E48" s="8"/>
      <c r="F48" s="8"/>
      <c r="G48" s="8"/>
      <c r="H48" s="8"/>
      <c r="I48" s="8"/>
      <c r="J48" s="8"/>
      <c r="K48" s="8"/>
      <c r="L48" s="8"/>
      <c r="M48" s="8"/>
      <c r="N48" s="8"/>
      <c r="O48" s="8"/>
      <c r="P48" s="8"/>
      <c r="Q48" s="8"/>
      <c r="R48" s="8"/>
      <c r="S48" s="8"/>
      <c r="T48" s="8"/>
      <c r="U48" s="8"/>
      <c r="V48" s="435"/>
      <c r="W48" s="23"/>
      <c r="X48" s="19"/>
      <c r="Y48" s="23"/>
      <c r="Z48" s="19"/>
      <c r="AA48" s="19"/>
      <c r="AB48" s="19"/>
      <c r="AC48" s="19"/>
      <c r="AD48" s="19"/>
      <c r="AE48" s="19"/>
      <c r="AF48" s="19"/>
      <c r="AG48" s="45"/>
      <c r="AH48" s="106"/>
      <c r="AI48" s="127"/>
      <c r="AJ48" s="125"/>
      <c r="AK48" s="119"/>
      <c r="AL48" s="119"/>
      <c r="AM48" s="119"/>
      <c r="AN48" s="119"/>
      <c r="AO48" s="119"/>
      <c r="AP48" s="119"/>
      <c r="AQ48" s="129"/>
      <c r="AR48" s="120"/>
      <c r="AS48" s="130"/>
      <c r="AT48" s="121"/>
      <c r="AU48" s="121"/>
      <c r="AV48" s="121"/>
      <c r="AW48" s="132"/>
      <c r="AX48" s="121"/>
      <c r="AY48" s="121"/>
      <c r="AZ48" s="122"/>
      <c r="BA48" s="119"/>
      <c r="BB48" s="23"/>
      <c r="BC48" s="23"/>
      <c r="BD48" s="23"/>
      <c r="BE48" s="23"/>
      <c r="BF48" s="19"/>
      <c r="BG48" s="23"/>
      <c r="BH48" s="23"/>
      <c r="BI48" s="19"/>
      <c r="BJ48" s="19"/>
      <c r="BK48" s="61"/>
      <c r="BL48" s="805" t="s">
        <v>196</v>
      </c>
      <c r="BM48" s="806"/>
      <c r="BN48" s="807"/>
      <c r="BO48" s="1742" t="s">
        <v>281</v>
      </c>
      <c r="BP48" s="1743"/>
      <c r="BQ48" s="1743"/>
      <c r="BR48" s="1743"/>
      <c r="BS48" s="1743"/>
      <c r="BT48" s="1744"/>
      <c r="BU48" s="851">
        <f>'支落'!T46</f>
        <v>0</v>
      </c>
      <c r="BV48" s="852"/>
      <c r="BW48" s="852"/>
      <c r="BX48" s="852"/>
      <c r="BY48" s="852"/>
      <c r="BZ48" s="852"/>
      <c r="CA48" s="852"/>
      <c r="CB48" s="852"/>
      <c r="CC48" s="852"/>
      <c r="CD48" s="851">
        <f>'支落'!AC46</f>
        <v>0</v>
      </c>
      <c r="CE48" s="852"/>
      <c r="CF48" s="852"/>
      <c r="CG48" s="852"/>
      <c r="CH48" s="852"/>
      <c r="CI48" s="852"/>
      <c r="CJ48" s="852"/>
      <c r="CK48" s="852"/>
      <c r="CL48" s="853"/>
      <c r="CM48" s="1685">
        <f>'支落'!AL46</f>
        <v>0</v>
      </c>
      <c r="CN48" s="1680">
        <f>'支落'!AN46</f>
        <v>0</v>
      </c>
      <c r="CO48" s="171"/>
      <c r="CP48" s="111"/>
      <c r="CQ48" s="66"/>
      <c r="CR48" s="66"/>
      <c r="CS48" s="66"/>
    </row>
    <row r="49" spans="1:97" ht="9" customHeight="1" thickBot="1">
      <c r="A49" s="60"/>
      <c r="B49" s="434"/>
      <c r="C49" s="434"/>
      <c r="E49" s="23"/>
      <c r="F49" s="23"/>
      <c r="G49" s="23"/>
      <c r="H49" s="23"/>
      <c r="I49" s="23"/>
      <c r="J49" s="23"/>
      <c r="K49" s="436"/>
      <c r="L49" s="436"/>
      <c r="M49" s="436"/>
      <c r="N49" s="436"/>
      <c r="O49" s="436"/>
      <c r="P49" s="437"/>
      <c r="Q49" s="437"/>
      <c r="R49" s="437"/>
      <c r="S49" s="437"/>
      <c r="T49" s="437"/>
      <c r="U49" s="23"/>
      <c r="V49" s="435"/>
      <c r="W49" s="23"/>
      <c r="X49" s="19"/>
      <c r="Y49" s="23"/>
      <c r="Z49" s="19"/>
      <c r="AA49" s="19"/>
      <c r="AB49" s="19"/>
      <c r="AC49" s="19"/>
      <c r="AD49" s="19"/>
      <c r="AE49" s="19"/>
      <c r="AF49" s="19"/>
      <c r="AG49" s="45"/>
      <c r="AH49" s="106"/>
      <c r="AI49" s="109"/>
      <c r="AJ49" s="126"/>
      <c r="AK49" s="58"/>
      <c r="AL49" s="58"/>
      <c r="AM49" s="58"/>
      <c r="AN49" s="58"/>
      <c r="AO49" s="58"/>
      <c r="AP49" s="58"/>
      <c r="AQ49" s="328"/>
      <c r="AR49" s="133"/>
      <c r="AS49" s="131"/>
      <c r="AT49" s="329"/>
      <c r="AU49" s="23"/>
      <c r="AV49" s="23"/>
      <c r="AW49" s="23"/>
      <c r="AX49" s="23"/>
      <c r="AY49" s="23"/>
      <c r="AZ49" s="330"/>
      <c r="BA49" s="124"/>
      <c r="BB49" s="23"/>
      <c r="BC49" s="23"/>
      <c r="BD49" s="23"/>
      <c r="BE49" s="23"/>
      <c r="BF49" s="19"/>
      <c r="BG49" s="23"/>
      <c r="BH49" s="23"/>
      <c r="BI49" s="19"/>
      <c r="BJ49" s="19"/>
      <c r="BK49" s="61"/>
      <c r="BL49" s="794"/>
      <c r="BM49" s="795"/>
      <c r="BN49" s="796"/>
      <c r="BO49" s="1745"/>
      <c r="BP49" s="1746"/>
      <c r="BQ49" s="1746"/>
      <c r="BR49" s="1746"/>
      <c r="BS49" s="1746"/>
      <c r="BT49" s="1747"/>
      <c r="BU49" s="784"/>
      <c r="BV49" s="803"/>
      <c r="BW49" s="803"/>
      <c r="BX49" s="803"/>
      <c r="BY49" s="803"/>
      <c r="BZ49" s="803"/>
      <c r="CA49" s="803"/>
      <c r="CB49" s="803"/>
      <c r="CC49" s="803"/>
      <c r="CD49" s="784"/>
      <c r="CE49" s="803"/>
      <c r="CF49" s="803"/>
      <c r="CG49" s="803"/>
      <c r="CH49" s="803"/>
      <c r="CI49" s="803"/>
      <c r="CJ49" s="803"/>
      <c r="CK49" s="803"/>
      <c r="CL49" s="804"/>
      <c r="CM49" s="1671"/>
      <c r="CN49" s="1679"/>
      <c r="CO49" s="171"/>
      <c r="CP49" s="111"/>
      <c r="CQ49" s="66"/>
      <c r="CR49" s="66"/>
      <c r="CS49" s="66"/>
    </row>
    <row r="50" spans="1:97" ht="7.5" customHeight="1">
      <c r="A50" s="60"/>
      <c r="B50" s="434"/>
      <c r="C50" s="434"/>
      <c r="D50" s="23"/>
      <c r="E50" s="23"/>
      <c r="F50" s="23"/>
      <c r="G50" s="23"/>
      <c r="H50" s="23"/>
      <c r="I50" s="23"/>
      <c r="J50" s="23"/>
      <c r="K50" s="436"/>
      <c r="L50" s="436"/>
      <c r="M50" s="436"/>
      <c r="N50" s="436"/>
      <c r="O50" s="436"/>
      <c r="P50" s="437"/>
      <c r="Q50" s="437"/>
      <c r="R50" s="437"/>
      <c r="S50" s="437"/>
      <c r="T50" s="437"/>
      <c r="U50" s="23"/>
      <c r="V50" s="435"/>
      <c r="W50" s="23"/>
      <c r="X50" s="19"/>
      <c r="Y50" s="23"/>
      <c r="Z50" s="19"/>
      <c r="AA50" s="19"/>
      <c r="AB50" s="19"/>
      <c r="AC50" s="19"/>
      <c r="AD50" s="19"/>
      <c r="AE50" s="102"/>
      <c r="AF50" s="19"/>
      <c r="AG50" s="23"/>
      <c r="AH50" s="40"/>
      <c r="AI50" s="27"/>
      <c r="AJ50" s="23"/>
      <c r="AK50" s="23"/>
      <c r="AL50" s="58"/>
      <c r="AM50" s="58"/>
      <c r="AN50" s="58"/>
      <c r="AO50" s="58"/>
      <c r="AP50" s="58"/>
      <c r="AQ50" s="23"/>
      <c r="AR50" s="23"/>
      <c r="AS50" s="19"/>
      <c r="AT50" s="23"/>
      <c r="AU50" s="23"/>
      <c r="AV50" s="23"/>
      <c r="AW50" s="23"/>
      <c r="AX50" s="23"/>
      <c r="AY50" s="23"/>
      <c r="AZ50" s="23"/>
      <c r="BA50" s="45"/>
      <c r="BB50" s="19"/>
      <c r="BC50" s="19"/>
      <c r="BD50" s="19"/>
      <c r="BE50" s="19"/>
      <c r="BF50" s="19"/>
      <c r="BG50" s="23"/>
      <c r="BH50" s="23"/>
      <c r="BI50" s="19"/>
      <c r="BJ50" s="19"/>
      <c r="BK50" s="61"/>
      <c r="BL50" s="794"/>
      <c r="BM50" s="795"/>
      <c r="BN50" s="796"/>
      <c r="BO50" s="1686" t="s">
        <v>506</v>
      </c>
      <c r="BP50" s="1687"/>
      <c r="BQ50" s="1687"/>
      <c r="BR50" s="1687"/>
      <c r="BS50" s="1687"/>
      <c r="BT50" s="1688"/>
      <c r="BU50" s="1672">
        <f>'支落'!T47</f>
        <v>0</v>
      </c>
      <c r="BV50" s="1673"/>
      <c r="BW50" s="1673"/>
      <c r="BX50" s="1673"/>
      <c r="BY50" s="1673"/>
      <c r="BZ50" s="1673"/>
      <c r="CA50" s="1673"/>
      <c r="CB50" s="1673"/>
      <c r="CC50" s="1674"/>
      <c r="CD50" s="1672">
        <f>'支落'!AC47</f>
        <v>0</v>
      </c>
      <c r="CE50" s="1673"/>
      <c r="CF50" s="1673"/>
      <c r="CG50" s="1673"/>
      <c r="CH50" s="1673"/>
      <c r="CI50" s="1673"/>
      <c r="CJ50" s="1673"/>
      <c r="CK50" s="1673"/>
      <c r="CL50" s="1674"/>
      <c r="CM50" s="1685">
        <f>'支落'!AL47</f>
        <v>0</v>
      </c>
      <c r="CN50" s="1678" t="s">
        <v>151</v>
      </c>
      <c r="CO50" s="171"/>
      <c r="CP50" s="111"/>
      <c r="CQ50" s="66"/>
      <c r="CR50" s="66"/>
      <c r="CS50" s="66"/>
    </row>
    <row r="51" spans="1:97" ht="12.75" customHeight="1">
      <c r="A51" s="60"/>
      <c r="B51" s="387"/>
      <c r="C51" s="387"/>
      <c r="D51" s="8"/>
      <c r="U51" s="8"/>
      <c r="V51" s="23"/>
      <c r="W51" s="23"/>
      <c r="Y51" s="23" t="s">
        <v>142</v>
      </c>
      <c r="Z51" s="49"/>
      <c r="AA51" s="49"/>
      <c r="AB51" s="49"/>
      <c r="AD51" s="35"/>
      <c r="AE51" s="35"/>
      <c r="AF51" s="35" t="s">
        <v>143</v>
      </c>
      <c r="AG51" s="35"/>
      <c r="AH51" s="35"/>
      <c r="AI51" s="35"/>
      <c r="AJ51" s="19"/>
      <c r="AK51" s="23"/>
      <c r="AL51" s="28"/>
      <c r="AM51" s="23"/>
      <c r="AN51" s="23"/>
      <c r="AO51" s="28"/>
      <c r="AP51" s="19"/>
      <c r="AQ51" s="19"/>
      <c r="AR51" s="23"/>
      <c r="AS51" s="19"/>
      <c r="AT51" s="19"/>
      <c r="AU51" s="28"/>
      <c r="AV51" s="23"/>
      <c r="AW51" s="23"/>
      <c r="AX51" s="28"/>
      <c r="AY51" s="19"/>
      <c r="AZ51" s="19"/>
      <c r="BA51" s="45"/>
      <c r="BB51" s="19"/>
      <c r="BC51" s="19"/>
      <c r="BD51" s="19"/>
      <c r="BE51" s="19"/>
      <c r="BF51" s="19"/>
      <c r="BG51" s="23"/>
      <c r="BH51" s="23"/>
      <c r="BI51" s="19"/>
      <c r="BJ51" s="19"/>
      <c r="BK51" s="61"/>
      <c r="BL51" s="794"/>
      <c r="BM51" s="795"/>
      <c r="BN51" s="796"/>
      <c r="BO51" s="1689"/>
      <c r="BP51" s="1690"/>
      <c r="BQ51" s="1690"/>
      <c r="BR51" s="1690"/>
      <c r="BS51" s="1690"/>
      <c r="BT51" s="1691"/>
      <c r="BU51" s="1675"/>
      <c r="BV51" s="1676"/>
      <c r="BW51" s="1676"/>
      <c r="BX51" s="1676"/>
      <c r="BY51" s="1676"/>
      <c r="BZ51" s="1676"/>
      <c r="CA51" s="1676"/>
      <c r="CB51" s="1676"/>
      <c r="CC51" s="1677"/>
      <c r="CD51" s="1675"/>
      <c r="CE51" s="1676"/>
      <c r="CF51" s="1676"/>
      <c r="CG51" s="1676"/>
      <c r="CH51" s="1676"/>
      <c r="CI51" s="1676"/>
      <c r="CJ51" s="1676"/>
      <c r="CK51" s="1676"/>
      <c r="CL51" s="1677"/>
      <c r="CM51" s="1671"/>
      <c r="CN51" s="1679"/>
      <c r="CO51" s="171"/>
      <c r="CP51" s="111"/>
      <c r="CQ51" s="66"/>
      <c r="CR51" s="66"/>
      <c r="CS51" s="66"/>
    </row>
    <row r="52" spans="1:97" ht="14.25" customHeight="1">
      <c r="A52" s="60"/>
      <c r="B52" s="58"/>
      <c r="C52" s="58"/>
      <c r="D52" s="58"/>
      <c r="E52" s="58"/>
      <c r="F52" s="58"/>
      <c r="G52" s="58"/>
      <c r="H52" s="58"/>
      <c r="I52" s="170"/>
      <c r="J52" s="170"/>
      <c r="K52" s="58"/>
      <c r="L52" s="58"/>
      <c r="M52" s="58"/>
      <c r="N52" s="58"/>
      <c r="O52" s="58"/>
      <c r="P52" s="58"/>
      <c r="Q52" s="58"/>
      <c r="R52" s="58"/>
      <c r="S52" s="58"/>
      <c r="T52" s="58"/>
      <c r="U52" s="58"/>
      <c r="V52" s="58"/>
      <c r="W52" s="194"/>
      <c r="X52" s="23"/>
      <c r="Y52" s="1008" t="s">
        <v>384</v>
      </c>
      <c r="Z52" s="1009"/>
      <c r="AA52" s="1008">
        <f>'床版'!G49</f>
        <v>0</v>
      </c>
      <c r="AB52" s="1009"/>
      <c r="AC52" s="449" t="s">
        <v>465</v>
      </c>
      <c r="AD52" s="1008">
        <f>'床版'!J49</f>
        <v>0</v>
      </c>
      <c r="AE52" s="1009"/>
      <c r="AF52" s="1009"/>
      <c r="AG52" s="450"/>
      <c r="AH52" s="40"/>
      <c r="AI52" s="41"/>
      <c r="AJ52" s="19"/>
      <c r="AK52" s="23"/>
      <c r="AL52" s="28"/>
      <c r="AM52" s="23"/>
      <c r="AN52" s="23"/>
      <c r="AO52" s="28"/>
      <c r="AP52" s="19"/>
      <c r="AQ52" s="19"/>
      <c r="AR52" s="23"/>
      <c r="AS52" s="35"/>
      <c r="AT52" s="35"/>
      <c r="AU52" s="97"/>
      <c r="AV52" s="23"/>
      <c r="AW52" s="23"/>
      <c r="AX52" s="28"/>
      <c r="AY52" s="19"/>
      <c r="AZ52" s="19"/>
      <c r="BA52" s="19"/>
      <c r="BB52" s="19"/>
      <c r="BC52" s="19"/>
      <c r="BD52" s="19"/>
      <c r="BE52" s="19"/>
      <c r="BF52" s="19"/>
      <c r="BG52" s="23"/>
      <c r="BH52" s="23"/>
      <c r="BI52" s="19"/>
      <c r="BJ52" s="19"/>
      <c r="BK52" s="62"/>
      <c r="BL52" s="799"/>
      <c r="BM52" s="800"/>
      <c r="BN52" s="801"/>
      <c r="BO52" s="848" t="s">
        <v>507</v>
      </c>
      <c r="BP52" s="849"/>
      <c r="BQ52" s="849"/>
      <c r="BR52" s="849"/>
      <c r="BS52" s="849"/>
      <c r="BT52" s="850"/>
      <c r="BU52" s="1675">
        <f>'支落'!T50</f>
        <v>0</v>
      </c>
      <c r="BV52" s="1676"/>
      <c r="BW52" s="1676"/>
      <c r="BX52" s="1676"/>
      <c r="BY52" s="1676"/>
      <c r="BZ52" s="1676"/>
      <c r="CA52" s="1676"/>
      <c r="CB52" s="1676"/>
      <c r="CC52" s="1677"/>
      <c r="CD52" s="1672">
        <f>'支落'!AC50</f>
        <v>0</v>
      </c>
      <c r="CE52" s="1673"/>
      <c r="CF52" s="1673"/>
      <c r="CG52" s="1673"/>
      <c r="CH52" s="1673"/>
      <c r="CI52" s="1673"/>
      <c r="CJ52" s="1673"/>
      <c r="CK52" s="1673"/>
      <c r="CL52" s="1674"/>
      <c r="CM52" s="79">
        <f>'支落'!AL50</f>
        <v>0</v>
      </c>
      <c r="CN52" s="1679"/>
      <c r="CO52" s="171"/>
      <c r="CP52" s="111"/>
      <c r="CQ52" s="66"/>
      <c r="CR52" s="66"/>
      <c r="CS52" s="66"/>
    </row>
    <row r="53" spans="1:97" ht="15" customHeight="1">
      <c r="A53" s="60"/>
      <c r="B53" s="58"/>
      <c r="C53" s="58"/>
      <c r="D53" s="19"/>
      <c r="E53" s="207" t="s">
        <v>48</v>
      </c>
      <c r="F53" s="37"/>
      <c r="G53" s="37"/>
      <c r="H53" s="37"/>
      <c r="I53" s="37"/>
      <c r="J53" s="37"/>
      <c r="K53" s="37"/>
      <c r="L53" s="37"/>
      <c r="M53" s="37"/>
      <c r="N53" s="37"/>
      <c r="O53" s="37"/>
      <c r="P53" s="37"/>
      <c r="Q53" s="37"/>
      <c r="R53" s="37"/>
      <c r="S53" s="58"/>
      <c r="T53" s="58"/>
      <c r="U53" s="58"/>
      <c r="V53" s="58"/>
      <c r="W53" s="194"/>
      <c r="X53" s="19"/>
      <c r="Y53" s="23"/>
      <c r="Z53" s="19"/>
      <c r="AA53" s="19"/>
      <c r="AB53" s="19"/>
      <c r="AC53" s="19"/>
      <c r="AD53" s="19"/>
      <c r="AE53" s="19"/>
      <c r="AF53" s="19"/>
      <c r="AG53" s="19"/>
      <c r="AH53" s="19"/>
      <c r="AI53" s="45"/>
      <c r="AJ53" s="19"/>
      <c r="AK53" s="19"/>
      <c r="AL53" s="28"/>
      <c r="AM53" s="23"/>
      <c r="AN53" s="23"/>
      <c r="AO53" s="28"/>
      <c r="AP53" s="29"/>
      <c r="AQ53" s="140" t="s">
        <v>381</v>
      </c>
      <c r="AR53" s="140"/>
      <c r="AS53" s="8"/>
      <c r="AT53" s="559"/>
      <c r="AU53" s="560"/>
      <c r="AV53" s="49"/>
      <c r="AW53" s="23"/>
      <c r="AX53" s="28"/>
      <c r="AY53" s="147"/>
      <c r="AZ53" s="147"/>
      <c r="BA53" s="147"/>
      <c r="BB53" s="147"/>
      <c r="BC53" s="147"/>
      <c r="BD53" s="23"/>
      <c r="BE53" s="23"/>
      <c r="BF53" s="19"/>
      <c r="BG53" s="23"/>
      <c r="BH53" s="23"/>
      <c r="BI53" s="19"/>
      <c r="BJ53" s="19"/>
      <c r="BK53" s="62"/>
      <c r="BL53" s="805" t="s">
        <v>197</v>
      </c>
      <c r="BM53" s="806"/>
      <c r="BN53" s="807"/>
      <c r="BO53" s="1683" t="s">
        <v>281</v>
      </c>
      <c r="BP53" s="896"/>
      <c r="BQ53" s="896"/>
      <c r="BR53" s="896"/>
      <c r="BS53" s="896"/>
      <c r="BT53" s="1684"/>
      <c r="BU53" s="848">
        <f>'支落'!T52</f>
        <v>0</v>
      </c>
      <c r="BV53" s="849"/>
      <c r="BW53" s="849"/>
      <c r="BX53" s="849"/>
      <c r="BY53" s="849"/>
      <c r="BZ53" s="849"/>
      <c r="CA53" s="849"/>
      <c r="CB53" s="849"/>
      <c r="CC53" s="849"/>
      <c r="CD53" s="848">
        <f>'支落'!AC52</f>
        <v>0</v>
      </c>
      <c r="CE53" s="849"/>
      <c r="CF53" s="849"/>
      <c r="CG53" s="849"/>
      <c r="CH53" s="849"/>
      <c r="CI53" s="849"/>
      <c r="CJ53" s="849"/>
      <c r="CK53" s="849"/>
      <c r="CL53" s="850"/>
      <c r="CM53" s="79">
        <f>'支落'!AL52</f>
        <v>0</v>
      </c>
      <c r="CN53" s="79">
        <f>'支落'!AN52</f>
        <v>0</v>
      </c>
      <c r="CO53" s="171"/>
      <c r="CP53" s="111"/>
      <c r="CQ53" s="66"/>
      <c r="CR53" s="66"/>
      <c r="CS53" s="66"/>
    </row>
    <row r="54" spans="1:97" ht="12" customHeight="1">
      <c r="A54" s="60"/>
      <c r="B54" s="58"/>
      <c r="C54" s="58"/>
      <c r="D54" s="62"/>
      <c r="E54" s="1062" t="s">
        <v>49</v>
      </c>
      <c r="F54" s="1717"/>
      <c r="G54" s="1717"/>
      <c r="H54" s="1717"/>
      <c r="I54" s="1718"/>
      <c r="J54" s="242"/>
      <c r="K54" s="243"/>
      <c r="L54" s="40"/>
      <c r="M54" s="40" t="s">
        <v>84</v>
      </c>
      <c r="N54" s="40"/>
      <c r="O54" s="40"/>
      <c r="P54" s="40"/>
      <c r="Q54" s="19"/>
      <c r="R54" s="41"/>
      <c r="S54" s="148"/>
      <c r="T54" s="148"/>
      <c r="U54" s="58"/>
      <c r="V54" s="58"/>
      <c r="W54" s="194"/>
      <c r="X54" s="19"/>
      <c r="Y54" s="23"/>
      <c r="Z54" s="19"/>
      <c r="AA54" s="49"/>
      <c r="AB54" s="192" t="s">
        <v>491</v>
      </c>
      <c r="AC54" s="35"/>
      <c r="AD54" s="35"/>
      <c r="AE54" s="35"/>
      <c r="AF54" s="35"/>
      <c r="AG54" s="35"/>
      <c r="AH54" s="35"/>
      <c r="AI54" s="76"/>
      <c r="AJ54" s="19"/>
      <c r="AK54" s="23"/>
      <c r="AL54" s="28"/>
      <c r="AM54" s="23"/>
      <c r="AN54" s="23"/>
      <c r="AO54" s="28"/>
      <c r="AP54" s="557" t="s">
        <v>400</v>
      </c>
      <c r="AQ54" s="957">
        <f>'床版'!T52</f>
        <v>0</v>
      </c>
      <c r="AR54" s="959"/>
      <c r="AS54" s="558" t="s">
        <v>382</v>
      </c>
      <c r="AT54" s="957">
        <f>'床版'!W52</f>
        <v>0</v>
      </c>
      <c r="AU54" s="1682"/>
      <c r="AV54" s="23"/>
      <c r="AW54" s="23"/>
      <c r="AX54" s="28"/>
      <c r="AY54" s="23"/>
      <c r="AZ54" s="23"/>
      <c r="BA54" s="23"/>
      <c r="BB54" s="23"/>
      <c r="BC54" s="23"/>
      <c r="BD54" s="19"/>
      <c r="BE54" s="19"/>
      <c r="BF54" s="19"/>
      <c r="BG54" s="23"/>
      <c r="BH54" s="23"/>
      <c r="BI54" s="19"/>
      <c r="BJ54" s="19"/>
      <c r="BK54" s="62"/>
      <c r="BL54" s="794"/>
      <c r="BM54" s="795"/>
      <c r="BN54" s="796"/>
      <c r="BO54" s="1683" t="s">
        <v>506</v>
      </c>
      <c r="BP54" s="896"/>
      <c r="BQ54" s="896"/>
      <c r="BR54" s="896"/>
      <c r="BS54" s="896"/>
      <c r="BT54" s="1684"/>
      <c r="BU54" s="1380">
        <f>'支落'!T53</f>
        <v>0</v>
      </c>
      <c r="BV54" s="1370"/>
      <c r="BW54" s="1370"/>
      <c r="BX54" s="1370"/>
      <c r="BY54" s="1370"/>
      <c r="BZ54" s="1370"/>
      <c r="CA54" s="1370"/>
      <c r="CB54" s="1370"/>
      <c r="CC54" s="1371"/>
      <c r="CD54" s="1380">
        <f>'支落'!AC53</f>
        <v>0</v>
      </c>
      <c r="CE54" s="1370"/>
      <c r="CF54" s="1370"/>
      <c r="CG54" s="1370"/>
      <c r="CH54" s="1370"/>
      <c r="CI54" s="1370"/>
      <c r="CJ54" s="1370"/>
      <c r="CK54" s="1370"/>
      <c r="CL54" s="1371"/>
      <c r="CM54" s="79">
        <f>'支落'!AL53</f>
        <v>0</v>
      </c>
      <c r="CN54" s="1678" t="s">
        <v>151</v>
      </c>
      <c r="CO54" s="171"/>
      <c r="CP54" s="111"/>
      <c r="CQ54" s="66"/>
      <c r="CR54" s="66"/>
      <c r="CS54" s="66"/>
    </row>
    <row r="55" spans="1:97" ht="13.5" customHeight="1">
      <c r="A55" s="60"/>
      <c r="B55" s="170"/>
      <c r="C55" s="170"/>
      <c r="D55" s="19"/>
      <c r="E55" s="1715" t="s">
        <v>50</v>
      </c>
      <c r="F55" s="1616"/>
      <c r="G55" s="1616"/>
      <c r="H55" s="1616"/>
      <c r="I55" s="1716"/>
      <c r="J55" s="244"/>
      <c r="K55" s="245"/>
      <c r="L55" s="23"/>
      <c r="M55" s="23"/>
      <c r="N55" s="23" t="s">
        <v>59</v>
      </c>
      <c r="O55" s="23" t="s">
        <v>60</v>
      </c>
      <c r="P55" s="23" t="s">
        <v>85</v>
      </c>
      <c r="Q55" s="19"/>
      <c r="R55" s="45"/>
      <c r="S55" s="58"/>
      <c r="T55" s="58"/>
      <c r="U55" s="58"/>
      <c r="V55" s="58"/>
      <c r="W55" s="23"/>
      <c r="X55" s="19"/>
      <c r="Y55" s="23"/>
      <c r="Z55" s="19"/>
      <c r="AA55" s="19"/>
      <c r="AB55" s="562" t="s">
        <v>400</v>
      </c>
      <c r="AC55" s="1008">
        <f>'床版'!G53</f>
        <v>0</v>
      </c>
      <c r="AD55" s="1567"/>
      <c r="AE55" s="561" t="s">
        <v>382</v>
      </c>
      <c r="AF55" s="1008">
        <f>'床版'!J53</f>
        <v>0</v>
      </c>
      <c r="AG55" s="1009"/>
      <c r="AH55" s="448"/>
      <c r="AI55" s="23"/>
      <c r="AJ55" s="19"/>
      <c r="AK55" s="19"/>
      <c r="AL55" s="28"/>
      <c r="AM55" s="23"/>
      <c r="AN55" s="23"/>
      <c r="AO55" s="28"/>
      <c r="AP55" s="23"/>
      <c r="AQ55" s="23"/>
      <c r="AR55" s="19"/>
      <c r="AS55" s="19"/>
      <c r="AT55" s="19"/>
      <c r="AU55" s="28"/>
      <c r="AV55" s="23"/>
      <c r="AW55" s="23"/>
      <c r="AX55" s="28"/>
      <c r="AY55" s="23"/>
      <c r="AZ55" s="19"/>
      <c r="BA55" s="19"/>
      <c r="BB55" s="19"/>
      <c r="BC55" s="19"/>
      <c r="BD55" s="19"/>
      <c r="BE55" s="19"/>
      <c r="BF55" s="19"/>
      <c r="BG55" s="23"/>
      <c r="BH55" s="23"/>
      <c r="BI55" s="19"/>
      <c r="BJ55" s="19"/>
      <c r="BK55" s="62"/>
      <c r="BL55" s="799"/>
      <c r="BM55" s="800"/>
      <c r="BN55" s="801"/>
      <c r="BO55" s="1683" t="s">
        <v>507</v>
      </c>
      <c r="BP55" s="896"/>
      <c r="BQ55" s="896"/>
      <c r="BR55" s="896"/>
      <c r="BS55" s="896"/>
      <c r="BT55" s="1684"/>
      <c r="BU55" s="1380">
        <f>'支落'!T56</f>
        <v>0</v>
      </c>
      <c r="BV55" s="1370"/>
      <c r="BW55" s="1370"/>
      <c r="BX55" s="1370"/>
      <c r="BY55" s="1370"/>
      <c r="BZ55" s="1370"/>
      <c r="CA55" s="1370"/>
      <c r="CB55" s="1370"/>
      <c r="CC55" s="1371"/>
      <c r="CD55" s="1380">
        <f>'支落'!AC56</f>
        <v>0</v>
      </c>
      <c r="CE55" s="1370"/>
      <c r="CF55" s="1370"/>
      <c r="CG55" s="1370"/>
      <c r="CH55" s="1370"/>
      <c r="CI55" s="1370"/>
      <c r="CJ55" s="1370"/>
      <c r="CK55" s="1370"/>
      <c r="CL55" s="1371"/>
      <c r="CM55" s="79">
        <f>'支落'!AL56</f>
        <v>0</v>
      </c>
      <c r="CN55" s="1681"/>
      <c r="CO55" s="171"/>
      <c r="CP55" s="111"/>
      <c r="CQ55" s="66"/>
      <c r="CR55" s="66"/>
      <c r="CS55" s="66"/>
    </row>
    <row r="56" spans="1:97" ht="13.5" customHeight="1" thickBot="1">
      <c r="A56" s="60"/>
      <c r="B56" s="170"/>
      <c r="C56" s="170"/>
      <c r="D56" s="19"/>
      <c r="E56" s="1715" t="s">
        <v>51</v>
      </c>
      <c r="F56" s="1616"/>
      <c r="G56" s="1616"/>
      <c r="H56" s="1616"/>
      <c r="I56" s="1716"/>
      <c r="J56" s="246"/>
      <c r="K56" s="247"/>
      <c r="L56" s="23"/>
      <c r="M56" s="23"/>
      <c r="N56" s="23" t="s">
        <v>61</v>
      </c>
      <c r="O56" s="23" t="s">
        <v>62</v>
      </c>
      <c r="P56" s="23" t="s">
        <v>86</v>
      </c>
      <c r="Q56" s="19"/>
      <c r="R56" s="45"/>
      <c r="S56" s="58"/>
      <c r="T56" s="58"/>
      <c r="U56" s="58"/>
      <c r="V56" s="58"/>
      <c r="W56" s="23"/>
      <c r="Z56" s="548"/>
      <c r="AA56" s="548"/>
      <c r="AB56" s="548"/>
      <c r="AC56" s="23"/>
      <c r="AD56" s="8"/>
      <c r="AE56" s="49"/>
      <c r="AF56" s="49"/>
      <c r="AG56" s="49"/>
      <c r="AH56" s="49"/>
      <c r="AI56" s="49"/>
      <c r="AJ56" s="19"/>
      <c r="AK56" s="19"/>
      <c r="AL56" s="28"/>
      <c r="AM56" s="123"/>
      <c r="AN56" s="93"/>
      <c r="AO56" s="104"/>
      <c r="AP56" s="23"/>
      <c r="AQ56" s="23"/>
      <c r="AR56" s="19"/>
      <c r="AS56" s="19"/>
      <c r="AT56" s="19"/>
      <c r="AU56" s="28"/>
      <c r="AV56" s="123"/>
      <c r="AW56" s="93"/>
      <c r="AX56" s="104"/>
      <c r="AY56" s="23"/>
      <c r="AZ56" s="19"/>
      <c r="BA56" s="19"/>
      <c r="BB56" s="19"/>
      <c r="BC56" s="19"/>
      <c r="BD56" s="19"/>
      <c r="BE56" s="19"/>
      <c r="BF56" s="19"/>
      <c r="BG56" s="23"/>
      <c r="BH56" s="23"/>
      <c r="BI56" s="19"/>
      <c r="BJ56" s="19"/>
      <c r="BK56" s="62"/>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3"/>
      <c r="CI56" s="113"/>
      <c r="CJ56" s="113"/>
      <c r="CK56" s="113"/>
      <c r="CL56" s="113"/>
      <c r="CM56" s="113"/>
      <c r="CN56" s="113"/>
      <c r="CO56" s="171"/>
      <c r="CP56" s="111"/>
      <c r="CQ56" s="66"/>
      <c r="CR56" s="66"/>
      <c r="CS56" s="66"/>
    </row>
    <row r="57" spans="1:97" ht="13.5" customHeight="1">
      <c r="A57" s="60"/>
      <c r="B57" s="23"/>
      <c r="C57" s="23"/>
      <c r="D57" s="19"/>
      <c r="E57" s="1274" t="s">
        <v>52</v>
      </c>
      <c r="F57" s="1275"/>
      <c r="G57" s="1275"/>
      <c r="H57" s="1275"/>
      <c r="I57" s="1704"/>
      <c r="J57" s="251"/>
      <c r="K57" s="252"/>
      <c r="L57" s="35"/>
      <c r="M57" s="35"/>
      <c r="N57" s="35" t="s">
        <v>63</v>
      </c>
      <c r="O57" s="35" t="s">
        <v>62</v>
      </c>
      <c r="P57" s="35" t="s">
        <v>53</v>
      </c>
      <c r="Q57" s="35"/>
      <c r="R57" s="76"/>
      <c r="S57" s="23"/>
      <c r="T57" s="23"/>
      <c r="U57" s="23"/>
      <c r="V57" s="23"/>
      <c r="W57" s="23"/>
      <c r="AE57" s="8"/>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66"/>
      <c r="BL57" s="58"/>
      <c r="BM57" s="58"/>
      <c r="BN57" s="58"/>
      <c r="BO57" s="58"/>
      <c r="BP57" s="58"/>
      <c r="BQ57" s="58"/>
      <c r="BR57" s="58"/>
      <c r="BS57" s="58"/>
      <c r="BT57" s="58"/>
      <c r="BU57" s="58"/>
      <c r="BV57" s="58"/>
      <c r="BW57" s="58"/>
      <c r="BX57" s="58"/>
      <c r="BY57" s="58"/>
      <c r="BZ57" s="58"/>
      <c r="CA57" s="58"/>
      <c r="CB57" s="58"/>
      <c r="CC57" s="58"/>
      <c r="CD57" s="58"/>
      <c r="CE57" s="58"/>
      <c r="CF57" s="58"/>
      <c r="CG57" s="58"/>
      <c r="CH57" s="58"/>
      <c r="CI57" s="58"/>
      <c r="CJ57" s="58"/>
      <c r="CK57" s="58"/>
      <c r="CL57" s="58"/>
      <c r="CM57" s="58"/>
      <c r="CN57" s="58"/>
      <c r="CO57" s="171"/>
      <c r="CP57" s="111"/>
      <c r="CQ57" s="66"/>
      <c r="CR57" s="66"/>
      <c r="CS57" s="66"/>
    </row>
    <row r="58" spans="1:97" ht="15" customHeight="1" thickBot="1">
      <c r="A58" s="195"/>
      <c r="B58" s="162"/>
      <c r="C58" s="162"/>
      <c r="D58" s="162"/>
      <c r="E58" s="162"/>
      <c r="F58" s="162"/>
      <c r="G58" s="162"/>
      <c r="H58" s="162"/>
      <c r="I58" s="162"/>
      <c r="J58" s="162"/>
      <c r="K58" s="162"/>
      <c r="L58" s="162"/>
      <c r="M58" s="162"/>
      <c r="N58" s="162"/>
      <c r="O58" s="162"/>
      <c r="P58" s="162"/>
      <c r="Q58" s="162"/>
      <c r="R58" s="162"/>
      <c r="S58" s="162"/>
      <c r="T58" s="162"/>
      <c r="U58" s="162"/>
      <c r="V58" s="162"/>
      <c r="W58" s="162"/>
      <c r="X58" s="93"/>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
      <c r="BM58" s="209"/>
      <c r="BN58" s="209"/>
      <c r="BO58" s="209"/>
      <c r="BP58" s="209"/>
      <c r="BQ58" s="209"/>
      <c r="BR58" s="209"/>
      <c r="BS58" s="209"/>
      <c r="BT58" s="209"/>
      <c r="BU58" s="112"/>
      <c r="BV58" s="112"/>
      <c r="BW58" s="112"/>
      <c r="BX58" s="112"/>
      <c r="BY58" s="112"/>
      <c r="BZ58" s="112"/>
      <c r="CA58" s="112"/>
      <c r="CB58" s="112"/>
      <c r="CC58" s="112"/>
      <c r="CD58" s="112"/>
      <c r="CE58" s="112"/>
      <c r="CF58" s="112"/>
      <c r="CG58" s="112"/>
      <c r="CH58" s="112"/>
      <c r="CI58" s="112"/>
      <c r="CJ58" s="112"/>
      <c r="CK58" s="112"/>
      <c r="CL58" s="112"/>
      <c r="CM58" s="209"/>
      <c r="CN58" s="209"/>
      <c r="CO58" s="172"/>
      <c r="CP58" s="62"/>
      <c r="CQ58" s="66"/>
      <c r="CR58" s="66"/>
      <c r="CS58" s="66"/>
    </row>
    <row r="59" spans="1:97" ht="15" customHeight="1">
      <c r="A59" s="226"/>
      <c r="B59" s="66"/>
      <c r="C59" s="66"/>
      <c r="D59" s="66"/>
      <c r="E59" s="66"/>
      <c r="F59" s="66"/>
      <c r="G59" s="66"/>
      <c r="H59" s="66"/>
      <c r="I59" s="66"/>
      <c r="J59" s="66"/>
      <c r="K59" s="66"/>
      <c r="L59" s="66"/>
      <c r="M59" s="66"/>
      <c r="N59" s="66"/>
      <c r="O59" s="66"/>
      <c r="P59" s="66"/>
      <c r="Q59" s="66"/>
      <c r="R59" s="66"/>
      <c r="S59" s="66"/>
      <c r="T59" s="66"/>
      <c r="U59" s="66"/>
      <c r="V59" s="66"/>
      <c r="W59" s="66"/>
      <c r="X59" s="66"/>
      <c r="Y59" s="62"/>
      <c r="Z59" s="62"/>
      <c r="AA59" s="62"/>
      <c r="AB59" s="62"/>
      <c r="AC59" s="62"/>
      <c r="AD59" s="62"/>
      <c r="AE59" s="62"/>
      <c r="AF59" s="62"/>
      <c r="AG59" s="62"/>
      <c r="AH59" s="62"/>
      <c r="AI59" s="62"/>
      <c r="AJ59" s="62"/>
      <c r="AK59" s="62"/>
      <c r="AL59" s="62"/>
      <c r="AM59" s="62"/>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2"/>
      <c r="CJ59" s="66"/>
      <c r="CK59" s="66"/>
      <c r="CL59" s="66"/>
      <c r="CM59" s="66"/>
      <c r="CN59" s="66"/>
      <c r="CO59" s="66"/>
      <c r="CP59" s="62"/>
      <c r="CQ59" s="66"/>
      <c r="CR59" s="66"/>
      <c r="CS59" s="66"/>
    </row>
    <row r="60" spans="1:97" ht="15" customHeight="1">
      <c r="A60" s="60"/>
      <c r="B60" s="62"/>
      <c r="C60" s="62"/>
      <c r="D60" s="62"/>
      <c r="E60" s="62"/>
      <c r="F60" s="62"/>
      <c r="G60" s="62"/>
      <c r="H60" s="62"/>
      <c r="I60" s="62"/>
      <c r="J60" s="62"/>
      <c r="K60" s="62"/>
      <c r="L60" s="62"/>
      <c r="M60" s="62"/>
      <c r="N60" s="62"/>
      <c r="O60" s="62"/>
      <c r="P60" s="62"/>
      <c r="Q60" s="62"/>
      <c r="R60" s="62"/>
      <c r="S60" s="62"/>
      <c r="T60" s="62"/>
      <c r="U60" s="62"/>
      <c r="V60" s="62"/>
      <c r="W60" s="62"/>
      <c r="X60" s="62"/>
      <c r="Y60" s="62"/>
      <c r="Z60" s="66"/>
      <c r="AA60" s="66"/>
      <c r="AB60" s="66"/>
      <c r="AC60" s="66"/>
      <c r="AD60" s="66"/>
      <c r="AE60" s="66"/>
      <c r="AF60" s="66"/>
      <c r="AG60" s="66"/>
      <c r="AH60" s="66"/>
      <c r="AI60" s="66"/>
      <c r="AJ60" s="66"/>
      <c r="AK60" s="66"/>
      <c r="AL60" s="66"/>
      <c r="AM60" s="62"/>
      <c r="BC60" s="66"/>
      <c r="BD60" s="66"/>
      <c r="BE60" s="66"/>
      <c r="BF60" s="66"/>
      <c r="BG60" s="66"/>
      <c r="BH60" s="66"/>
      <c r="BI60" s="66"/>
      <c r="BJ60" s="66"/>
      <c r="BK60" s="66"/>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6"/>
      <c r="CS60" s="66"/>
    </row>
    <row r="61" spans="1:97" ht="15" customHeight="1">
      <c r="A61" s="60"/>
      <c r="B61" s="66"/>
      <c r="C61" s="66"/>
      <c r="D61" s="66"/>
      <c r="E61" s="66"/>
      <c r="F61" s="66"/>
      <c r="G61" s="66"/>
      <c r="H61" s="66"/>
      <c r="I61" s="66"/>
      <c r="J61" s="66"/>
      <c r="K61" s="66"/>
      <c r="L61" s="66"/>
      <c r="M61" s="66"/>
      <c r="N61" s="66"/>
      <c r="O61" s="66"/>
      <c r="P61" s="66"/>
      <c r="Q61" s="66"/>
      <c r="R61" s="66"/>
      <c r="S61" s="66"/>
      <c r="T61" s="66"/>
      <c r="U61" s="66"/>
      <c r="V61" s="66"/>
      <c r="W61" s="66"/>
      <c r="X61" s="66"/>
      <c r="Y61" s="62"/>
      <c r="Z61" s="62"/>
      <c r="AA61" s="62"/>
      <c r="AB61" s="62"/>
      <c r="AC61" s="62"/>
      <c r="AD61" s="62"/>
      <c r="AE61" s="62"/>
      <c r="AF61" s="62"/>
      <c r="AG61" s="62"/>
      <c r="AH61" s="62"/>
      <c r="AI61" s="62"/>
      <c r="AJ61" s="62"/>
      <c r="AK61" s="62"/>
      <c r="AL61" s="62"/>
      <c r="AM61" s="62"/>
      <c r="BC61" s="62"/>
      <c r="BD61" s="62"/>
      <c r="BE61" s="62"/>
      <c r="BF61" s="62"/>
      <c r="BG61" s="62"/>
      <c r="BH61" s="62"/>
      <c r="BI61" s="62"/>
      <c r="BJ61" s="62"/>
      <c r="BK61" s="66"/>
      <c r="BL61" s="66"/>
      <c r="BM61" s="66"/>
      <c r="BN61" s="66"/>
      <c r="BO61" s="66"/>
      <c r="BP61" s="66"/>
      <c r="BQ61" s="66"/>
      <c r="BR61" s="66"/>
      <c r="BS61" s="66"/>
      <c r="BT61" s="66"/>
      <c r="BU61" s="66"/>
      <c r="CQ61" s="66"/>
      <c r="CR61" s="66"/>
      <c r="CS61" s="66"/>
    </row>
    <row r="62" spans="1:96" ht="15" customHeight="1">
      <c r="A62" s="60"/>
      <c r="B62" s="62"/>
      <c r="C62" s="62"/>
      <c r="D62" s="62"/>
      <c r="E62" s="62"/>
      <c r="F62" s="62"/>
      <c r="G62" s="62"/>
      <c r="H62" s="62"/>
      <c r="I62" s="62"/>
      <c r="J62" s="62"/>
      <c r="K62" s="62"/>
      <c r="L62" s="62"/>
      <c r="M62" s="62"/>
      <c r="N62" s="62"/>
      <c r="O62" s="62"/>
      <c r="P62" s="62"/>
      <c r="Q62" s="62"/>
      <c r="R62" s="62"/>
      <c r="S62" s="62"/>
      <c r="T62" s="62"/>
      <c r="U62" s="62"/>
      <c r="V62" s="62"/>
      <c r="W62" s="62"/>
      <c r="X62" s="62"/>
      <c r="Y62" s="66"/>
      <c r="Z62" s="66"/>
      <c r="AA62" s="66"/>
      <c r="AB62" s="66"/>
      <c r="AC62" s="66"/>
      <c r="AD62" s="66"/>
      <c r="AE62" s="66"/>
      <c r="AF62" s="66"/>
      <c r="AG62" s="66"/>
      <c r="AH62" s="66"/>
      <c r="AI62" s="66"/>
      <c r="AJ62" s="66"/>
      <c r="AK62" s="66"/>
      <c r="AL62" s="66"/>
      <c r="AM62" s="66"/>
      <c r="BC62" s="66"/>
      <c r="BD62" s="66"/>
      <c r="BE62" s="66"/>
      <c r="BF62" s="66"/>
      <c r="BG62" s="66"/>
      <c r="BH62" s="66"/>
      <c r="BI62" s="66"/>
      <c r="BJ62" s="66"/>
      <c r="BK62" s="62"/>
      <c r="BL62" s="66"/>
      <c r="BM62" s="66"/>
      <c r="BN62" s="66"/>
      <c r="BO62" s="66"/>
      <c r="BP62" s="66"/>
      <c r="BQ62" s="66"/>
      <c r="BR62" s="66"/>
      <c r="BS62" s="66"/>
      <c r="BT62" s="66"/>
      <c r="BU62" s="66"/>
      <c r="BV62" s="66"/>
      <c r="BW62" s="66"/>
      <c r="BX62" s="66"/>
      <c r="BY62" s="66"/>
      <c r="BZ62" s="66"/>
      <c r="CA62" s="66"/>
      <c r="CB62" s="66"/>
      <c r="CC62" s="66"/>
      <c r="CD62" s="236"/>
      <c r="CE62" s="66"/>
      <c r="CF62" s="66"/>
      <c r="CG62" s="66"/>
      <c r="CH62" s="62"/>
      <c r="CI62" s="66"/>
      <c r="CJ62" s="66"/>
      <c r="CK62" s="66"/>
      <c r="CL62" s="66"/>
      <c r="CM62" s="66"/>
      <c r="CN62" s="66"/>
      <c r="CO62" s="62"/>
      <c r="CP62" s="66"/>
      <c r="CQ62" s="66"/>
      <c r="CR62" s="66"/>
    </row>
    <row r="63" spans="1:96" ht="15" customHeight="1">
      <c r="A63" s="60"/>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2"/>
      <c r="CI63" s="66"/>
      <c r="CJ63" s="66"/>
      <c r="CK63" s="66"/>
      <c r="CL63" s="66"/>
      <c r="CM63" s="66"/>
      <c r="CN63" s="66"/>
      <c r="CO63" s="62"/>
      <c r="CP63" s="66"/>
      <c r="CQ63" s="66"/>
      <c r="CR63" s="66"/>
    </row>
    <row r="64" spans="1:96" ht="15" customHeight="1">
      <c r="A64" s="60"/>
      <c r="B64" s="62"/>
      <c r="C64" s="62"/>
      <c r="D64" s="62"/>
      <c r="E64" s="62"/>
      <c r="F64" s="62"/>
      <c r="G64" s="62"/>
      <c r="H64" s="62"/>
      <c r="I64" s="62"/>
      <c r="J64" s="62"/>
      <c r="K64" s="62"/>
      <c r="L64" s="62"/>
      <c r="M64" s="62"/>
      <c r="N64" s="62"/>
      <c r="O64" s="62"/>
      <c r="P64" s="62"/>
      <c r="Q64" s="62"/>
      <c r="R64" s="62"/>
      <c r="S64" s="62"/>
      <c r="T64" s="62"/>
      <c r="U64" s="62"/>
      <c r="V64" s="62"/>
      <c r="W64" s="62"/>
      <c r="X64" s="62"/>
      <c r="BK64" s="66"/>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6"/>
      <c r="CQ64" s="66"/>
      <c r="CR64" s="66"/>
    </row>
    <row r="65" spans="1:96" ht="1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2"/>
      <c r="CP65" s="66"/>
      <c r="CQ65" s="66"/>
      <c r="CR65" s="66"/>
    </row>
    <row r="66" spans="1:96" ht="1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row>
    <row r="67" ht="15" customHeight="1"/>
    <row r="68" ht="15" customHeight="1"/>
    <row r="69" spans="26:57" ht="13.5" customHeight="1">
      <c r="Z69" s="58"/>
      <c r="AA69" s="58"/>
      <c r="AB69" s="58"/>
      <c r="AC69" s="58"/>
      <c r="AD69" s="58"/>
      <c r="AE69" s="58"/>
      <c r="AF69" s="58"/>
      <c r="AG69" s="58"/>
      <c r="AH69" s="58"/>
      <c r="AI69" s="58"/>
      <c r="AJ69" s="58"/>
      <c r="AK69" s="58"/>
      <c r="AL69" s="58"/>
      <c r="AM69" s="58"/>
      <c r="AN69" s="58"/>
      <c r="AO69" s="58"/>
      <c r="AP69" s="58"/>
      <c r="AQ69" s="58"/>
      <c r="AR69" s="58"/>
      <c r="AS69" s="58"/>
      <c r="AT69" s="58"/>
      <c r="AU69" s="170"/>
      <c r="AV69" s="170"/>
      <c r="AW69" s="170"/>
      <c r="AX69" s="170"/>
      <c r="AY69" s="170"/>
      <c r="AZ69" s="170"/>
      <c r="BA69" s="170"/>
      <c r="BB69" s="170"/>
      <c r="BC69" s="170"/>
      <c r="BD69" s="170"/>
      <c r="BE69" s="170"/>
    </row>
    <row r="70" spans="26:57" ht="13.5" customHeight="1">
      <c r="Z70" s="58"/>
      <c r="AA70" s="58"/>
      <c r="AB70" s="58"/>
      <c r="AC70" s="58"/>
      <c r="AD70" s="58"/>
      <c r="AE70" s="58"/>
      <c r="AF70" s="58"/>
      <c r="AG70" s="58"/>
      <c r="AH70" s="58"/>
      <c r="AI70" s="58"/>
      <c r="AJ70" s="58"/>
      <c r="AK70" s="58"/>
      <c r="AL70" s="58"/>
      <c r="AM70" s="58"/>
      <c r="AN70" s="58"/>
      <c r="AO70" s="58"/>
      <c r="AP70" s="58"/>
      <c r="AQ70" s="58"/>
      <c r="AR70" s="58"/>
      <c r="AS70" s="58"/>
      <c r="AT70" s="58"/>
      <c r="AU70" s="170"/>
      <c r="AV70" s="170"/>
      <c r="AW70" s="170"/>
      <c r="AX70" s="170"/>
      <c r="AY70" s="170"/>
      <c r="AZ70" s="170"/>
      <c r="BA70" s="170"/>
      <c r="BB70" s="170"/>
      <c r="BC70" s="170"/>
      <c r="BD70" s="170"/>
      <c r="BE70" s="170"/>
    </row>
    <row r="71" spans="26:57" ht="13.5" customHeight="1">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row>
    <row r="72" spans="26:57" ht="13.5" customHeight="1">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111"/>
      <c r="AX72" s="111"/>
      <c r="AY72" s="111"/>
      <c r="AZ72" s="111"/>
      <c r="BA72" s="111"/>
      <c r="BB72" s="111"/>
      <c r="BC72" s="111"/>
      <c r="BD72" s="111"/>
      <c r="BE72" s="111"/>
    </row>
    <row r="73" spans="26:57" ht="13.5" customHeight="1">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230"/>
      <c r="AZ73" s="230"/>
      <c r="BA73" s="230"/>
      <c r="BB73" s="230"/>
      <c r="BC73" s="58"/>
      <c r="BD73" s="58"/>
      <c r="BE73" s="58"/>
    </row>
    <row r="74" spans="26:57" ht="13.5" customHeight="1">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row>
    <row r="75" spans="26:57" ht="13.5" customHeight="1">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row>
    <row r="76" spans="26:57" ht="13.5" customHeight="1">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row>
    <row r="77" spans="26:57" ht="13.5" customHeight="1">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row>
    <row r="78" spans="26:57" ht="13.5" customHeight="1">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row>
    <row r="79" spans="26:57" ht="13.5" customHeight="1">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row>
    <row r="80" spans="26:57" ht="13.5" customHeight="1">
      <c r="Z80" s="23"/>
      <c r="AA80" s="62"/>
      <c r="AB80" s="62"/>
      <c r="AC80" s="62"/>
      <c r="AD80" s="62"/>
      <c r="AE80" s="62"/>
      <c r="AF80" s="62"/>
      <c r="AG80" s="62"/>
      <c r="AH80" s="62"/>
      <c r="AI80" s="62"/>
      <c r="AJ80" s="62"/>
      <c r="AK80" s="62"/>
      <c r="AL80" s="62"/>
      <c r="AM80" s="62"/>
      <c r="AN80" s="62"/>
      <c r="AO80" s="62"/>
      <c r="AP80" s="23"/>
      <c r="AQ80" s="23"/>
      <c r="AR80" s="23"/>
      <c r="AS80" s="23"/>
      <c r="AT80" s="23"/>
      <c r="AU80" s="23"/>
      <c r="AV80" s="23"/>
      <c r="AW80" s="62"/>
      <c r="AX80" s="62"/>
      <c r="AY80" s="62"/>
      <c r="AZ80" s="62"/>
      <c r="BA80" s="62"/>
      <c r="BB80" s="62"/>
      <c r="BC80" s="62"/>
      <c r="BD80" s="62"/>
      <c r="BE80" s="62"/>
    </row>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319">
    <mergeCell ref="D40:F41"/>
    <mergeCell ref="K42:O42"/>
    <mergeCell ref="CD43:CL43"/>
    <mergeCell ref="CM44:CM45"/>
    <mergeCell ref="BB44:BF44"/>
    <mergeCell ref="K44:O44"/>
    <mergeCell ref="CD44:CL44"/>
    <mergeCell ref="CD45:CL45"/>
    <mergeCell ref="P40:T40"/>
    <mergeCell ref="V44:V45"/>
    <mergeCell ref="Y19:Z26"/>
    <mergeCell ref="D42:F42"/>
    <mergeCell ref="P41:T41"/>
    <mergeCell ref="AU23:AZ23"/>
    <mergeCell ref="AU24:AZ24"/>
    <mergeCell ref="AO23:AT23"/>
    <mergeCell ref="U36:V36"/>
    <mergeCell ref="AF33:AN33"/>
    <mergeCell ref="G39:J39"/>
    <mergeCell ref="AO30:AZ30"/>
    <mergeCell ref="BP46:BT46"/>
    <mergeCell ref="AK46:AL46"/>
    <mergeCell ref="AJ45:AK45"/>
    <mergeCell ref="BU44:CC44"/>
    <mergeCell ref="P39:T39"/>
    <mergeCell ref="BU38:BW38"/>
    <mergeCell ref="BU48:CC49"/>
    <mergeCell ref="CD46:CL46"/>
    <mergeCell ref="BU45:CC45"/>
    <mergeCell ref="BP47:BT47"/>
    <mergeCell ref="BU46:CC46"/>
    <mergeCell ref="BO48:BT49"/>
    <mergeCell ref="BP44:BT44"/>
    <mergeCell ref="BP45:BT45"/>
    <mergeCell ref="AG22:AN22"/>
    <mergeCell ref="AO24:AT24"/>
    <mergeCell ref="AO28:AZ29"/>
    <mergeCell ref="AA25:AN25"/>
    <mergeCell ref="BR36:BW36"/>
    <mergeCell ref="BR37:BT38"/>
    <mergeCell ref="BU37:BW37"/>
    <mergeCell ref="CC37:CG37"/>
    <mergeCell ref="BX36:CB36"/>
    <mergeCell ref="CN46:CN47"/>
    <mergeCell ref="AN45:AO45"/>
    <mergeCell ref="AR45:AS45"/>
    <mergeCell ref="AM46:AN46"/>
    <mergeCell ref="AP46:AQ46"/>
    <mergeCell ref="BU47:CC47"/>
    <mergeCell ref="CN44:CN45"/>
    <mergeCell ref="BB45:BF45"/>
    <mergeCell ref="BL46:BO47"/>
    <mergeCell ref="CM46:CM47"/>
    <mergeCell ref="BR23:BV23"/>
    <mergeCell ref="BT34:BW34"/>
    <mergeCell ref="BR29:BW29"/>
    <mergeCell ref="BR30:BW30"/>
    <mergeCell ref="BR24:BV24"/>
    <mergeCell ref="BR22:BV22"/>
    <mergeCell ref="BW19:CD19"/>
    <mergeCell ref="BW20:BZ20"/>
    <mergeCell ref="BW21:BZ21"/>
    <mergeCell ref="CA21:CD21"/>
    <mergeCell ref="BR21:BV21"/>
    <mergeCell ref="BM14:BN14"/>
    <mergeCell ref="BR13:BR15"/>
    <mergeCell ref="CA12:CD12"/>
    <mergeCell ref="CA11:CD11"/>
    <mergeCell ref="BR11:BT12"/>
    <mergeCell ref="BW12:BZ12"/>
    <mergeCell ref="BW13:CD13"/>
    <mergeCell ref="BW14:CD14"/>
    <mergeCell ref="BS14:BV14"/>
    <mergeCell ref="BW15:CD15"/>
    <mergeCell ref="CC31:CG31"/>
    <mergeCell ref="BX31:CB31"/>
    <mergeCell ref="CE25:CL25"/>
    <mergeCell ref="BS28:BZ28"/>
    <mergeCell ref="BW25:CD25"/>
    <mergeCell ref="BR25:BV25"/>
    <mergeCell ref="P38:T38"/>
    <mergeCell ref="G40:J40"/>
    <mergeCell ref="BU11:BV11"/>
    <mergeCell ref="BU12:BV12"/>
    <mergeCell ref="BS13:BV13"/>
    <mergeCell ref="BR20:BT20"/>
    <mergeCell ref="BS15:BV15"/>
    <mergeCell ref="BS18:BZ18"/>
    <mergeCell ref="BN16:BN17"/>
    <mergeCell ref="BM19:BN19"/>
    <mergeCell ref="Y52:Z52"/>
    <mergeCell ref="AA52:AB52"/>
    <mergeCell ref="AD52:AF52"/>
    <mergeCell ref="E54:I54"/>
    <mergeCell ref="E57:I57"/>
    <mergeCell ref="AO20:AT20"/>
    <mergeCell ref="AO21:AT21"/>
    <mergeCell ref="AO22:AT22"/>
    <mergeCell ref="Y29:Z35"/>
    <mergeCell ref="AA30:AE30"/>
    <mergeCell ref="AA31:AE32"/>
    <mergeCell ref="E56:I56"/>
    <mergeCell ref="E55:I55"/>
    <mergeCell ref="AQ54:AR54"/>
    <mergeCell ref="AR7:AS7"/>
    <mergeCell ref="AU12:AX12"/>
    <mergeCell ref="BD7:BE7"/>
    <mergeCell ref="BS8:BX8"/>
    <mergeCell ref="BT9:BV9"/>
    <mergeCell ref="BW10:BZ10"/>
    <mergeCell ref="BW9:CD9"/>
    <mergeCell ref="CA10:CD10"/>
    <mergeCell ref="BW11:BZ11"/>
    <mergeCell ref="AO17:BL17"/>
    <mergeCell ref="BA20:BF20"/>
    <mergeCell ref="BA19:BL19"/>
    <mergeCell ref="AO16:BL16"/>
    <mergeCell ref="AO18:BL18"/>
    <mergeCell ref="AU20:AZ20"/>
    <mergeCell ref="BG20:BL20"/>
    <mergeCell ref="CM19:CN19"/>
    <mergeCell ref="CF11:CF15"/>
    <mergeCell ref="CN21:CN25"/>
    <mergeCell ref="BX29:CG29"/>
    <mergeCell ref="CA20:CD20"/>
    <mergeCell ref="CE21:CH21"/>
    <mergeCell ref="CE20:CH20"/>
    <mergeCell ref="CE23:CL23"/>
    <mergeCell ref="CI20:CL20"/>
    <mergeCell ref="CE24:CL24"/>
    <mergeCell ref="CE9:CF9"/>
    <mergeCell ref="BX30:CG30"/>
    <mergeCell ref="BX33:CB33"/>
    <mergeCell ref="CC33:CG33"/>
    <mergeCell ref="CE19:CL19"/>
    <mergeCell ref="BW22:CD22"/>
    <mergeCell ref="BW23:CD23"/>
    <mergeCell ref="BW24:CD24"/>
    <mergeCell ref="CE22:CL22"/>
    <mergeCell ref="CI21:CL21"/>
    <mergeCell ref="BU53:CC53"/>
    <mergeCell ref="CC38:CG38"/>
    <mergeCell ref="BO50:BT51"/>
    <mergeCell ref="CD47:CL47"/>
    <mergeCell ref="CD50:CL51"/>
    <mergeCell ref="BL44:BO45"/>
    <mergeCell ref="BL48:BN52"/>
    <mergeCell ref="CI35:CI38"/>
    <mergeCell ref="BO52:BT52"/>
    <mergeCell ref="BU52:CC52"/>
    <mergeCell ref="AT54:AU54"/>
    <mergeCell ref="BL53:BN55"/>
    <mergeCell ref="BO54:BT54"/>
    <mergeCell ref="CM48:CM49"/>
    <mergeCell ref="CM50:CM51"/>
    <mergeCell ref="CD55:CL55"/>
    <mergeCell ref="BU54:CC54"/>
    <mergeCell ref="BU55:CC55"/>
    <mergeCell ref="BO53:BT53"/>
    <mergeCell ref="BO55:BT55"/>
    <mergeCell ref="CN50:CN52"/>
    <mergeCell ref="CN48:CN49"/>
    <mergeCell ref="CD53:CL53"/>
    <mergeCell ref="CD54:CL54"/>
    <mergeCell ref="CN54:CN55"/>
    <mergeCell ref="CD48:CL49"/>
    <mergeCell ref="CC34:CG34"/>
    <mergeCell ref="CC35:CG35"/>
    <mergeCell ref="CD52:CL52"/>
    <mergeCell ref="BU50:CC51"/>
    <mergeCell ref="BX37:CB37"/>
    <mergeCell ref="CC36:CG36"/>
    <mergeCell ref="BU43:CC43"/>
    <mergeCell ref="BX35:CB35"/>
    <mergeCell ref="BR35:BW35"/>
    <mergeCell ref="BX38:CB38"/>
    <mergeCell ref="CC32:CG32"/>
    <mergeCell ref="BT32:BW32"/>
    <mergeCell ref="BR32:BS34"/>
    <mergeCell ref="BA35:BB35"/>
    <mergeCell ref="BX32:CB32"/>
    <mergeCell ref="BT33:BW33"/>
    <mergeCell ref="BC35:BE35"/>
    <mergeCell ref="BG35:BL35"/>
    <mergeCell ref="BX34:CB34"/>
    <mergeCell ref="BN30:BN35"/>
    <mergeCell ref="AO33:AZ33"/>
    <mergeCell ref="BA34:BL34"/>
    <mergeCell ref="BA33:BL33"/>
    <mergeCell ref="AQ35:AS35"/>
    <mergeCell ref="AU35:AZ35"/>
    <mergeCell ref="B31:E31"/>
    <mergeCell ref="P32:T32"/>
    <mergeCell ref="K32:O32"/>
    <mergeCell ref="G33:J33"/>
    <mergeCell ref="K33:O33"/>
    <mergeCell ref="D38:F39"/>
    <mergeCell ref="B32:C35"/>
    <mergeCell ref="P37:T37"/>
    <mergeCell ref="K35:O35"/>
    <mergeCell ref="K36:T36"/>
    <mergeCell ref="P34:T34"/>
    <mergeCell ref="P35:T35"/>
    <mergeCell ref="K34:O34"/>
    <mergeCell ref="G35:J35"/>
    <mergeCell ref="K37:O37"/>
    <mergeCell ref="I23:V23"/>
    <mergeCell ref="P33:T33"/>
    <mergeCell ref="P42:T42"/>
    <mergeCell ref="G41:J41"/>
    <mergeCell ref="K41:O41"/>
    <mergeCell ref="G42:J42"/>
    <mergeCell ref="K38:O38"/>
    <mergeCell ref="K39:O39"/>
    <mergeCell ref="G38:J38"/>
    <mergeCell ref="K40:O40"/>
    <mergeCell ref="B18:D18"/>
    <mergeCell ref="E18:H18"/>
    <mergeCell ref="I18:V18"/>
    <mergeCell ref="B23:H25"/>
    <mergeCell ref="B21:H21"/>
    <mergeCell ref="I21:V21"/>
    <mergeCell ref="B22:H22"/>
    <mergeCell ref="I22:V22"/>
    <mergeCell ref="B19:H20"/>
    <mergeCell ref="I19:L19"/>
    <mergeCell ref="B14:H14"/>
    <mergeCell ref="I14:V14"/>
    <mergeCell ref="B17:D17"/>
    <mergeCell ref="E17:H17"/>
    <mergeCell ref="I17:V17"/>
    <mergeCell ref="I16:V16"/>
    <mergeCell ref="I15:V15"/>
    <mergeCell ref="B15:D16"/>
    <mergeCell ref="E15:H15"/>
    <mergeCell ref="E16:H16"/>
    <mergeCell ref="B13:H13"/>
    <mergeCell ref="I13:V13"/>
    <mergeCell ref="B12:H12"/>
    <mergeCell ref="I12:V12"/>
    <mergeCell ref="B11:H11"/>
    <mergeCell ref="I11:V11"/>
    <mergeCell ref="AG10:AG11"/>
    <mergeCell ref="B9:H10"/>
    <mergeCell ref="I9:V10"/>
    <mergeCell ref="AG7:AG9"/>
    <mergeCell ref="AC1:BM1"/>
    <mergeCell ref="B8:H8"/>
    <mergeCell ref="I8:V8"/>
    <mergeCell ref="B7:H7"/>
    <mergeCell ref="I7:V7"/>
    <mergeCell ref="B5:I5"/>
    <mergeCell ref="B6:H6"/>
    <mergeCell ref="I6:V6"/>
    <mergeCell ref="AK7:AL7"/>
    <mergeCell ref="A4:CO4"/>
    <mergeCell ref="AH14:AI14"/>
    <mergeCell ref="Y17:AN17"/>
    <mergeCell ref="AB15:AE15"/>
    <mergeCell ref="AJ14:AK14"/>
    <mergeCell ref="AF35:AN35"/>
    <mergeCell ref="AA33:AE35"/>
    <mergeCell ref="AF31:AN31"/>
    <mergeCell ref="BA32:BL32"/>
    <mergeCell ref="AF32:AN32"/>
    <mergeCell ref="AO32:AZ32"/>
    <mergeCell ref="AO31:AZ31"/>
    <mergeCell ref="AO34:AZ34"/>
    <mergeCell ref="AF34:AN34"/>
    <mergeCell ref="AO35:AP35"/>
    <mergeCell ref="BA30:BL30"/>
    <mergeCell ref="BA31:BL31"/>
    <mergeCell ref="Y18:AN18"/>
    <mergeCell ref="AU21:AZ21"/>
    <mergeCell ref="AU22:AZ22"/>
    <mergeCell ref="AG21:AN21"/>
    <mergeCell ref="AF30:AN30"/>
    <mergeCell ref="AA26:AN26"/>
    <mergeCell ref="AO26:AZ26"/>
    <mergeCell ref="AA21:AF24"/>
    <mergeCell ref="BM28:BN28"/>
    <mergeCell ref="BA28:BL29"/>
    <mergeCell ref="BA26:BL26"/>
    <mergeCell ref="BG23:BL23"/>
    <mergeCell ref="BG24:BL24"/>
    <mergeCell ref="BA24:BF24"/>
    <mergeCell ref="BN21:BN26"/>
    <mergeCell ref="BG22:BL22"/>
    <mergeCell ref="BG21:BL21"/>
    <mergeCell ref="A3:AM3"/>
    <mergeCell ref="AG23:AN23"/>
    <mergeCell ref="AG24:AN24"/>
    <mergeCell ref="AO25:BL25"/>
    <mergeCell ref="AO19:AZ19"/>
    <mergeCell ref="Y16:AN16"/>
    <mergeCell ref="M19:V19"/>
    <mergeCell ref="BA21:BF21"/>
    <mergeCell ref="BA22:BF22"/>
    <mergeCell ref="BA23:BF23"/>
    <mergeCell ref="B36:C42"/>
    <mergeCell ref="V38:V42"/>
    <mergeCell ref="M20:V20"/>
    <mergeCell ref="U31:V31"/>
    <mergeCell ref="I20:L20"/>
    <mergeCell ref="V33:V35"/>
    <mergeCell ref="G34:J34"/>
    <mergeCell ref="D33:F35"/>
    <mergeCell ref="I24:V24"/>
    <mergeCell ref="I25:V25"/>
    <mergeCell ref="B43:C45"/>
    <mergeCell ref="AC55:AD55"/>
    <mergeCell ref="AF55:AG55"/>
    <mergeCell ref="P43:T43"/>
    <mergeCell ref="D44:J44"/>
    <mergeCell ref="D45:J45"/>
    <mergeCell ref="K45:O45"/>
    <mergeCell ref="P45:T45"/>
    <mergeCell ref="K43:O43"/>
    <mergeCell ref="P44:T44"/>
  </mergeCells>
  <conditionalFormatting sqref="U43:V43 CH32:CH38 CI32:CI35 CN53 CO46:CO53 BM37:BN37 BM38:BM40 U55:U56 CM21:CM26 CN21 BM41:BN41 CO31:CP33 CP28 CO28:CO29 CP45:CP51 CP54:CP57 BM31:BM35 BM30:BN30 CN56:CN58 CO55:CO58 CM44:CM58 U33:U35 BM16:BM18 BM21:BN21 CM16 CE11:CE15 U44:U46 CH29:CI30 CN44:CN50 U38:U42 BM22:BM26">
    <cfRule type="cellIs" priority="1" dxfId="0" operator="equal" stopIfTrue="1">
      <formula>"×"</formula>
    </cfRule>
    <cfRule type="cellIs" priority="2" dxfId="1" operator="equal" stopIfTrue="1">
      <formula>"△"</formula>
    </cfRule>
  </conditionalFormatting>
  <conditionalFormatting sqref="N56:N57">
    <cfRule type="cellIs" priority="3" dxfId="2" operator="equal" stopIfTrue="1">
      <formula>"×"</formula>
    </cfRule>
    <cfRule type="cellIs" priority="4" dxfId="1" operator="equal" stopIfTrue="1">
      <formula>"△"</formula>
    </cfRule>
  </conditionalFormatting>
  <printOptions/>
  <pageMargins left="0.7874015748031497" right="0.3937007874015748" top="0.55" bottom="0.1968503937007874" header="0.4" footer="0.34"/>
  <pageSetup horizontalDpi="300" verticalDpi="300" orientation="landscape" paperSize="9" scale="66" r:id="rId2"/>
  <headerFooter alignWithMargins="0">
    <oddHeader>&amp;L&amp;"ＭＳ Ｐ明朝,標準"&amp;8H24-072</oddHeader>
  </headerFooter>
  <drawing r:id="rId1"/>
</worksheet>
</file>

<file path=xl/worksheets/sheet2.xml><?xml version="1.0" encoding="utf-8"?>
<worksheet xmlns="http://schemas.openxmlformats.org/spreadsheetml/2006/main" xmlns:r="http://schemas.openxmlformats.org/officeDocument/2006/relationships">
  <dimension ref="A1:BA77"/>
  <sheetViews>
    <sheetView showGridLines="0" view="pageBreakPreview" zoomScaleSheetLayoutView="100" workbookViewId="0" topLeftCell="A1">
      <selection activeCell="F5" sqref="F5:AR5"/>
    </sheetView>
  </sheetViews>
  <sheetFormatPr defaultColWidth="9.00390625" defaultRowHeight="13.5"/>
  <cols>
    <col min="1" max="1" width="1.875" style="0" customWidth="1"/>
    <col min="2" max="2" width="1.75390625" style="0" customWidth="1"/>
    <col min="3" max="11" width="2.00390625" style="0" customWidth="1"/>
    <col min="12" max="12" width="2.25390625" style="0" customWidth="1"/>
    <col min="13" max="15" width="2.00390625" style="0" customWidth="1"/>
    <col min="16" max="16" width="2.25390625" style="0" customWidth="1"/>
    <col min="17" max="17" width="2.50390625" style="0" customWidth="1"/>
    <col min="18" max="32" width="2.00390625" style="0" customWidth="1"/>
    <col min="33" max="33" width="1.875" style="0" customWidth="1"/>
    <col min="34" max="34" width="2.125" style="0" customWidth="1"/>
    <col min="35" max="35" width="1.875" style="0" customWidth="1"/>
    <col min="36" max="36" width="1.75390625" style="0" customWidth="1"/>
    <col min="37" max="37" width="2.125" style="0" customWidth="1"/>
    <col min="38" max="39" width="1.625" style="0" customWidth="1"/>
    <col min="40" max="41" width="1.75390625" style="0" customWidth="1"/>
    <col min="42" max="42" width="1.4921875" style="0" customWidth="1"/>
    <col min="43" max="43" width="2.625" style="0" customWidth="1"/>
    <col min="44" max="44" width="3.75390625" style="0" customWidth="1"/>
    <col min="45" max="45" width="2.875" style="0" customWidth="1"/>
    <col min="46" max="52" width="2.00390625" style="0" customWidth="1"/>
  </cols>
  <sheetData>
    <row r="1" spans="1:45" ht="15.75" customHeight="1">
      <c r="A1" s="840" t="s">
        <v>79</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0"/>
      <c r="AR1" s="840"/>
      <c r="AS1" s="840"/>
    </row>
    <row r="2" spans="1:45" ht="11.25" customHeight="1">
      <c r="A2" s="31"/>
      <c r="B2" s="31"/>
      <c r="C2" s="31"/>
      <c r="D2" s="31"/>
      <c r="E2" s="31"/>
      <c r="F2" s="31"/>
      <c r="G2" s="31"/>
      <c r="H2" s="31"/>
      <c r="I2" s="31"/>
      <c r="J2" s="31"/>
      <c r="K2" s="31"/>
      <c r="L2" s="31"/>
      <c r="M2" s="31"/>
      <c r="N2" s="31"/>
      <c r="O2" s="31"/>
      <c r="P2" s="31"/>
      <c r="Q2" s="31"/>
      <c r="R2" s="31"/>
      <c r="S2" s="31"/>
      <c r="T2" s="31"/>
      <c r="U2" s="31"/>
      <c r="V2" s="31"/>
      <c r="W2" s="31"/>
      <c r="X2" s="31"/>
      <c r="Y2" s="31"/>
      <c r="Z2" s="31"/>
      <c r="AA2" s="19"/>
      <c r="AB2" s="31"/>
      <c r="AC2" s="31"/>
      <c r="AD2" s="31"/>
      <c r="AE2" s="31"/>
      <c r="AF2" s="31"/>
      <c r="AG2" s="31"/>
      <c r="AH2" s="31"/>
      <c r="AI2" s="31"/>
      <c r="AJ2" s="31"/>
      <c r="AK2" s="31"/>
      <c r="AL2" s="31"/>
      <c r="AM2" s="31"/>
      <c r="AN2" s="23"/>
      <c r="AO2" s="19"/>
      <c r="AP2" s="24"/>
      <c r="AQ2" s="24"/>
      <c r="AR2" s="24"/>
      <c r="AS2" s="8"/>
    </row>
    <row r="3" spans="1:51" ht="13.5" customHeight="1">
      <c r="A3" s="841" t="s">
        <v>670</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19"/>
      <c r="AP3" s="24"/>
      <c r="AQ3" s="24"/>
      <c r="AR3" s="24"/>
      <c r="AS3" s="8"/>
      <c r="AY3" s="8"/>
    </row>
    <row r="4" spans="1:45" ht="13.5" customHeight="1" thickBot="1">
      <c r="A4" s="932" t="s">
        <v>89</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2"/>
      <c r="AP4" s="932"/>
      <c r="AQ4" s="932"/>
      <c r="AR4" s="932"/>
      <c r="AS4" s="932"/>
    </row>
    <row r="5" spans="1:45" ht="13.5" customHeight="1">
      <c r="A5" s="32" t="s">
        <v>90</v>
      </c>
      <c r="B5" s="27"/>
      <c r="C5" s="27"/>
      <c r="D5" s="27"/>
      <c r="E5" s="33"/>
      <c r="F5" s="933" t="s">
        <v>681</v>
      </c>
      <c r="G5" s="934"/>
      <c r="H5" s="934"/>
      <c r="I5" s="934"/>
      <c r="J5" s="934"/>
      <c r="K5" s="934"/>
      <c r="L5" s="934"/>
      <c r="M5" s="934"/>
      <c r="N5" s="934"/>
      <c r="O5" s="934"/>
      <c r="P5" s="934"/>
      <c r="Q5" s="934"/>
      <c r="R5" s="934"/>
      <c r="S5" s="934"/>
      <c r="T5" s="934"/>
      <c r="U5" s="934"/>
      <c r="V5" s="934"/>
      <c r="W5" s="934"/>
      <c r="X5" s="934"/>
      <c r="Y5" s="934"/>
      <c r="Z5" s="934"/>
      <c r="AA5" s="934"/>
      <c r="AB5" s="934"/>
      <c r="AC5" s="934"/>
      <c r="AD5" s="934"/>
      <c r="AE5" s="934"/>
      <c r="AF5" s="934"/>
      <c r="AG5" s="934"/>
      <c r="AH5" s="934"/>
      <c r="AI5" s="934"/>
      <c r="AJ5" s="934"/>
      <c r="AK5" s="934"/>
      <c r="AL5" s="934"/>
      <c r="AM5" s="934"/>
      <c r="AN5" s="934"/>
      <c r="AO5" s="934"/>
      <c r="AP5" s="934"/>
      <c r="AQ5" s="934"/>
      <c r="AR5" s="934"/>
      <c r="AS5" s="583"/>
    </row>
    <row r="6" spans="1:45" ht="13.5" customHeight="1">
      <c r="A6" s="911" t="s">
        <v>91</v>
      </c>
      <c r="B6" s="912"/>
      <c r="C6" s="848" t="s">
        <v>92</v>
      </c>
      <c r="D6" s="849"/>
      <c r="E6" s="849"/>
      <c r="F6" s="849"/>
      <c r="G6" s="849"/>
      <c r="H6" s="849"/>
      <c r="I6" s="849"/>
      <c r="J6" s="849"/>
      <c r="K6" s="849"/>
      <c r="L6" s="849"/>
      <c r="M6" s="849"/>
      <c r="N6" s="849"/>
      <c r="O6" s="849"/>
      <c r="P6" s="849"/>
      <c r="Q6" s="849"/>
      <c r="R6" s="849"/>
      <c r="S6" s="849"/>
      <c r="T6" s="849"/>
      <c r="U6" s="849"/>
      <c r="V6" s="848" t="s">
        <v>93</v>
      </c>
      <c r="W6" s="849"/>
      <c r="X6" s="849"/>
      <c r="Y6" s="849"/>
      <c r="Z6" s="849"/>
      <c r="AA6" s="849"/>
      <c r="AB6" s="849"/>
      <c r="AC6" s="849"/>
      <c r="AD6" s="849"/>
      <c r="AE6" s="848" t="s">
        <v>94</v>
      </c>
      <c r="AF6" s="849"/>
      <c r="AG6" s="849"/>
      <c r="AH6" s="849"/>
      <c r="AI6" s="849"/>
      <c r="AJ6" s="849"/>
      <c r="AK6" s="849"/>
      <c r="AL6" s="849"/>
      <c r="AM6" s="849"/>
      <c r="AN6" s="849"/>
      <c r="AO6" s="849"/>
      <c r="AP6" s="849"/>
      <c r="AQ6" s="849"/>
      <c r="AR6" s="849"/>
      <c r="AS6" s="769"/>
    </row>
    <row r="7" spans="1:45" ht="13.5" customHeight="1">
      <c r="A7" s="913"/>
      <c r="B7" s="914"/>
      <c r="C7" s="874"/>
      <c r="D7" s="917"/>
      <c r="E7" s="917"/>
      <c r="F7" s="917"/>
      <c r="G7" s="917"/>
      <c r="H7" s="917"/>
      <c r="I7" s="917"/>
      <c r="J7" s="917"/>
      <c r="K7" s="917"/>
      <c r="L7" s="917"/>
      <c r="M7" s="917"/>
      <c r="N7" s="917"/>
      <c r="O7" s="917"/>
      <c r="P7" s="917"/>
      <c r="Q7" s="917"/>
      <c r="R7" s="917"/>
      <c r="S7" s="917"/>
      <c r="T7" s="917"/>
      <c r="U7" s="918"/>
      <c r="V7" s="922"/>
      <c r="W7" s="923"/>
      <c r="X7" s="923"/>
      <c r="Y7" s="923"/>
      <c r="Z7" s="923"/>
      <c r="AA7" s="923"/>
      <c r="AB7" s="923"/>
      <c r="AC7" s="923"/>
      <c r="AD7" s="924"/>
      <c r="AE7" s="772" t="s">
        <v>324</v>
      </c>
      <c r="AF7" s="773"/>
      <c r="AG7" s="773"/>
      <c r="AH7" s="773"/>
      <c r="AI7" s="773"/>
      <c r="AJ7" s="773"/>
      <c r="AK7" s="773"/>
      <c r="AL7" s="773"/>
      <c r="AM7" s="773"/>
      <c r="AN7" s="773"/>
      <c r="AO7" s="773"/>
      <c r="AP7" s="773"/>
      <c r="AQ7" s="773"/>
      <c r="AR7" s="773"/>
      <c r="AS7" s="774"/>
    </row>
    <row r="8" spans="1:45" ht="13.5" customHeight="1">
      <c r="A8" s="915"/>
      <c r="B8" s="916"/>
      <c r="C8" s="919"/>
      <c r="D8" s="920"/>
      <c r="E8" s="920"/>
      <c r="F8" s="920"/>
      <c r="G8" s="920"/>
      <c r="H8" s="920"/>
      <c r="I8" s="920"/>
      <c r="J8" s="920"/>
      <c r="K8" s="920"/>
      <c r="L8" s="920"/>
      <c r="M8" s="920"/>
      <c r="N8" s="920"/>
      <c r="O8" s="920"/>
      <c r="P8" s="920"/>
      <c r="Q8" s="920"/>
      <c r="R8" s="920"/>
      <c r="S8" s="920"/>
      <c r="T8" s="920"/>
      <c r="U8" s="921"/>
      <c r="V8" s="925"/>
      <c r="W8" s="926"/>
      <c r="X8" s="926"/>
      <c r="Y8" s="926"/>
      <c r="Z8" s="926"/>
      <c r="AA8" s="926"/>
      <c r="AB8" s="926"/>
      <c r="AC8" s="926"/>
      <c r="AD8" s="927"/>
      <c r="AE8" s="859"/>
      <c r="AF8" s="860"/>
      <c r="AG8" s="860"/>
      <c r="AH8" s="860"/>
      <c r="AI8" s="860"/>
      <c r="AJ8" s="860"/>
      <c r="AK8" s="860"/>
      <c r="AL8" s="860"/>
      <c r="AM8" s="860"/>
      <c r="AN8" s="860"/>
      <c r="AO8" s="860"/>
      <c r="AP8" s="860"/>
      <c r="AQ8" s="860"/>
      <c r="AR8" s="860"/>
      <c r="AS8" s="861"/>
    </row>
    <row r="9" spans="1:45" ht="13.5" customHeight="1">
      <c r="A9" s="928" t="s">
        <v>95</v>
      </c>
      <c r="B9" s="849"/>
      <c r="C9" s="849"/>
      <c r="D9" s="849"/>
      <c r="E9" s="850"/>
      <c r="F9" s="803" t="s">
        <v>96</v>
      </c>
      <c r="G9" s="803"/>
      <c r="H9" s="803"/>
      <c r="I9" s="803"/>
      <c r="J9" s="803"/>
      <c r="K9" s="803"/>
      <c r="L9" s="803"/>
      <c r="M9" s="803"/>
      <c r="N9" s="803"/>
      <c r="O9" s="803"/>
      <c r="P9" s="803"/>
      <c r="Q9" s="803"/>
      <c r="R9" s="803"/>
      <c r="S9" s="803"/>
      <c r="T9" s="803"/>
      <c r="U9" s="803"/>
      <c r="V9" s="848" t="s">
        <v>97</v>
      </c>
      <c r="W9" s="849"/>
      <c r="X9" s="849"/>
      <c r="Y9" s="849"/>
      <c r="Z9" s="849"/>
      <c r="AA9" s="849"/>
      <c r="AB9" s="849"/>
      <c r="AC9" s="849"/>
      <c r="AD9" s="849"/>
      <c r="AE9" s="849"/>
      <c r="AF9" s="849"/>
      <c r="AG9" s="849"/>
      <c r="AH9" s="849"/>
      <c r="AI9" s="849"/>
      <c r="AJ9" s="849"/>
      <c r="AK9" s="849"/>
      <c r="AL9" s="849"/>
      <c r="AM9" s="849"/>
      <c r="AN9" s="849"/>
      <c r="AO9" s="849"/>
      <c r="AP9" s="849"/>
      <c r="AQ9" s="849"/>
      <c r="AR9" s="849"/>
      <c r="AS9" s="769"/>
    </row>
    <row r="10" spans="1:45" ht="13.5" customHeight="1">
      <c r="A10" s="865" t="s">
        <v>98</v>
      </c>
      <c r="B10" s="866"/>
      <c r="C10" s="866"/>
      <c r="D10" s="866"/>
      <c r="E10" s="867"/>
      <c r="F10" s="874"/>
      <c r="G10" s="875"/>
      <c r="H10" s="875"/>
      <c r="I10" s="875"/>
      <c r="J10" s="875"/>
      <c r="K10" s="875"/>
      <c r="L10" s="875"/>
      <c r="M10" s="875"/>
      <c r="N10" s="875"/>
      <c r="O10" s="875"/>
      <c r="P10" s="875"/>
      <c r="Q10" s="875"/>
      <c r="R10" s="875"/>
      <c r="S10" s="875"/>
      <c r="T10" s="875"/>
      <c r="U10" s="876"/>
      <c r="V10" s="862" t="s">
        <v>99</v>
      </c>
      <c r="W10" s="863"/>
      <c r="X10" s="863"/>
      <c r="Y10" s="863"/>
      <c r="Z10" s="863"/>
      <c r="AA10" s="863"/>
      <c r="AB10" s="863"/>
      <c r="AC10" s="863"/>
      <c r="AD10" s="863"/>
      <c r="AE10" s="863"/>
      <c r="AF10" s="863"/>
      <c r="AG10" s="863"/>
      <c r="AH10" s="863"/>
      <c r="AI10" s="863"/>
      <c r="AJ10" s="863"/>
      <c r="AK10" s="863"/>
      <c r="AL10" s="863"/>
      <c r="AM10" s="863"/>
      <c r="AN10" s="863"/>
      <c r="AO10" s="863"/>
      <c r="AP10" s="863"/>
      <c r="AQ10" s="863"/>
      <c r="AR10" s="863"/>
      <c r="AS10" s="864"/>
    </row>
    <row r="11" spans="1:52" ht="13.5" customHeight="1">
      <c r="A11" s="868"/>
      <c r="B11" s="869"/>
      <c r="C11" s="869"/>
      <c r="D11" s="869"/>
      <c r="E11" s="870"/>
      <c r="F11" s="877"/>
      <c r="G11" s="878"/>
      <c r="H11" s="878"/>
      <c r="I11" s="878"/>
      <c r="J11" s="878"/>
      <c r="K11" s="878"/>
      <c r="L11" s="878"/>
      <c r="M11" s="878"/>
      <c r="N11" s="878"/>
      <c r="O11" s="878"/>
      <c r="P11" s="878"/>
      <c r="Q11" s="878"/>
      <c r="R11" s="878"/>
      <c r="S11" s="878"/>
      <c r="T11" s="878"/>
      <c r="U11" s="879"/>
      <c r="V11" s="862" t="s">
        <v>685</v>
      </c>
      <c r="W11" s="863"/>
      <c r="X11" s="863"/>
      <c r="Y11" s="863"/>
      <c r="Z11" s="863"/>
      <c r="AA11" s="863"/>
      <c r="AB11" s="863"/>
      <c r="AC11" s="863"/>
      <c r="AD11" s="863"/>
      <c r="AE11" s="863"/>
      <c r="AF11" s="863"/>
      <c r="AG11" s="863"/>
      <c r="AH11" s="863"/>
      <c r="AI11" s="863"/>
      <c r="AJ11" s="863"/>
      <c r="AK11" s="863"/>
      <c r="AL11" s="863"/>
      <c r="AM11" s="863"/>
      <c r="AN11" s="863"/>
      <c r="AO11" s="863"/>
      <c r="AP11" s="863"/>
      <c r="AQ11" s="863"/>
      <c r="AR11" s="863"/>
      <c r="AS11" s="864"/>
      <c r="AY11" s="8"/>
      <c r="AZ11" s="8"/>
    </row>
    <row r="12" spans="1:45" ht="13.5" customHeight="1">
      <c r="A12" s="871"/>
      <c r="B12" s="872"/>
      <c r="C12" s="872"/>
      <c r="D12" s="872"/>
      <c r="E12" s="873"/>
      <c r="F12" s="880"/>
      <c r="G12" s="881"/>
      <c r="H12" s="881"/>
      <c r="I12" s="881"/>
      <c r="J12" s="881"/>
      <c r="K12" s="881"/>
      <c r="L12" s="881"/>
      <c r="M12" s="881"/>
      <c r="N12" s="881"/>
      <c r="O12" s="881"/>
      <c r="P12" s="881"/>
      <c r="Q12" s="881"/>
      <c r="R12" s="881"/>
      <c r="S12" s="881"/>
      <c r="T12" s="881"/>
      <c r="U12" s="882"/>
      <c r="V12" s="862"/>
      <c r="W12" s="863"/>
      <c r="X12" s="863"/>
      <c r="Y12" s="863"/>
      <c r="Z12" s="863"/>
      <c r="AA12" s="863"/>
      <c r="AB12" s="863"/>
      <c r="AC12" s="863"/>
      <c r="AD12" s="863"/>
      <c r="AE12" s="863"/>
      <c r="AF12" s="863"/>
      <c r="AG12" s="863"/>
      <c r="AH12" s="863"/>
      <c r="AI12" s="863"/>
      <c r="AJ12" s="863"/>
      <c r="AK12" s="863"/>
      <c r="AL12" s="863"/>
      <c r="AM12" s="863"/>
      <c r="AN12" s="863"/>
      <c r="AO12" s="863"/>
      <c r="AP12" s="863"/>
      <c r="AQ12" s="863"/>
      <c r="AR12" s="863"/>
      <c r="AS12" s="864"/>
    </row>
    <row r="13" spans="1:45" ht="13.5" customHeight="1">
      <c r="A13" s="929" t="s">
        <v>305</v>
      </c>
      <c r="B13" s="835"/>
      <c r="C13" s="835"/>
      <c r="D13" s="835"/>
      <c r="E13" s="836"/>
      <c r="F13" s="851" t="s">
        <v>306</v>
      </c>
      <c r="G13" s="852"/>
      <c r="H13" s="852"/>
      <c r="I13" s="852"/>
      <c r="J13" s="852"/>
      <c r="K13" s="852"/>
      <c r="L13" s="852"/>
      <c r="M13" s="852"/>
      <c r="N13" s="852"/>
      <c r="O13" s="852"/>
      <c r="P13" s="852"/>
      <c r="Q13" s="852"/>
      <c r="R13" s="852"/>
      <c r="S13" s="852"/>
      <c r="T13" s="852"/>
      <c r="U13" s="852"/>
      <c r="V13" s="852"/>
      <c r="W13" s="852"/>
      <c r="X13" s="852"/>
      <c r="Y13" s="852"/>
      <c r="Z13" s="852"/>
      <c r="AA13" s="852"/>
      <c r="AB13" s="852"/>
      <c r="AC13" s="853"/>
      <c r="AD13" s="848" t="s">
        <v>307</v>
      </c>
      <c r="AE13" s="849"/>
      <c r="AF13" s="849"/>
      <c r="AG13" s="849"/>
      <c r="AH13" s="849"/>
      <c r="AI13" s="849"/>
      <c r="AJ13" s="850"/>
      <c r="AK13" s="848" t="s">
        <v>308</v>
      </c>
      <c r="AL13" s="849"/>
      <c r="AM13" s="849"/>
      <c r="AN13" s="849"/>
      <c r="AO13" s="849"/>
      <c r="AP13" s="849"/>
      <c r="AQ13" s="849"/>
      <c r="AR13" s="849"/>
      <c r="AS13" s="769"/>
    </row>
    <row r="14" spans="1:45" ht="13.5" customHeight="1">
      <c r="A14" s="930"/>
      <c r="B14" s="831"/>
      <c r="C14" s="831"/>
      <c r="D14" s="831"/>
      <c r="E14" s="832"/>
      <c r="F14" s="772"/>
      <c r="G14" s="773"/>
      <c r="H14" s="773"/>
      <c r="I14" s="773"/>
      <c r="J14" s="773"/>
      <c r="K14" s="773"/>
      <c r="L14" s="773"/>
      <c r="M14" s="773"/>
      <c r="N14" s="773"/>
      <c r="O14" s="773"/>
      <c r="P14" s="773"/>
      <c r="Q14" s="773"/>
      <c r="R14" s="773"/>
      <c r="S14" s="773"/>
      <c r="T14" s="773"/>
      <c r="U14" s="773"/>
      <c r="V14" s="773"/>
      <c r="W14" s="773"/>
      <c r="X14" s="773"/>
      <c r="Y14" s="773"/>
      <c r="Z14" s="773"/>
      <c r="AA14" s="773"/>
      <c r="AB14" s="773"/>
      <c r="AC14" s="883"/>
      <c r="AD14" s="857"/>
      <c r="AE14" s="858"/>
      <c r="AF14" s="858"/>
      <c r="AG14" s="858"/>
      <c r="AH14" s="858"/>
      <c r="AI14" s="858"/>
      <c r="AJ14" s="833"/>
      <c r="AK14" s="857"/>
      <c r="AL14" s="858"/>
      <c r="AM14" s="858"/>
      <c r="AN14" s="858"/>
      <c r="AO14" s="858"/>
      <c r="AP14" s="858"/>
      <c r="AQ14" s="858"/>
      <c r="AR14" s="858"/>
      <c r="AS14" s="778"/>
    </row>
    <row r="15" spans="1:45" ht="13.5" customHeight="1">
      <c r="A15" s="931"/>
      <c r="B15" s="829"/>
      <c r="C15" s="829"/>
      <c r="D15" s="829"/>
      <c r="E15" s="826"/>
      <c r="F15" s="772"/>
      <c r="G15" s="773"/>
      <c r="H15" s="773"/>
      <c r="I15" s="773"/>
      <c r="J15" s="773"/>
      <c r="K15" s="773"/>
      <c r="L15" s="773"/>
      <c r="M15" s="773"/>
      <c r="N15" s="773"/>
      <c r="O15" s="773"/>
      <c r="P15" s="773"/>
      <c r="Q15" s="773"/>
      <c r="R15" s="773"/>
      <c r="S15" s="773"/>
      <c r="T15" s="773"/>
      <c r="U15" s="773"/>
      <c r="V15" s="773"/>
      <c r="W15" s="773"/>
      <c r="X15" s="773"/>
      <c r="Y15" s="773"/>
      <c r="Z15" s="773"/>
      <c r="AA15" s="773"/>
      <c r="AB15" s="773"/>
      <c r="AC15" s="883"/>
      <c r="AD15" s="859"/>
      <c r="AE15" s="860"/>
      <c r="AF15" s="860"/>
      <c r="AG15" s="860"/>
      <c r="AH15" s="860"/>
      <c r="AI15" s="860"/>
      <c r="AJ15" s="884"/>
      <c r="AK15" s="857"/>
      <c r="AL15" s="858"/>
      <c r="AM15" s="858"/>
      <c r="AN15" s="858"/>
      <c r="AO15" s="858"/>
      <c r="AP15" s="858"/>
      <c r="AQ15" s="858"/>
      <c r="AR15" s="858"/>
      <c r="AS15" s="778"/>
    </row>
    <row r="16" spans="1:45" ht="13.5" customHeight="1">
      <c r="A16" s="785" t="s">
        <v>100</v>
      </c>
      <c r="B16" s="786"/>
      <c r="C16" s="902" t="s">
        <v>333</v>
      </c>
      <c r="D16" s="903"/>
      <c r="E16" s="903"/>
      <c r="F16" s="903"/>
      <c r="G16" s="903"/>
      <c r="H16" s="903"/>
      <c r="I16" s="904"/>
      <c r="J16" s="896"/>
      <c r="K16" s="896"/>
      <c r="L16" s="896"/>
      <c r="M16" s="896"/>
      <c r="N16" s="896"/>
      <c r="O16" s="896"/>
      <c r="P16" s="896"/>
      <c r="Q16" s="896"/>
      <c r="R16" s="896"/>
      <c r="S16" s="896"/>
      <c r="T16" s="896"/>
      <c r="U16" s="896"/>
      <c r="V16" s="805" t="s">
        <v>373</v>
      </c>
      <c r="W16" s="806"/>
      <c r="X16" s="806"/>
      <c r="Y16" s="807"/>
      <c r="Z16" s="819" t="s">
        <v>110</v>
      </c>
      <c r="AA16" s="820"/>
      <c r="AB16" s="820"/>
      <c r="AC16" s="813"/>
      <c r="AD16" s="859" t="s">
        <v>329</v>
      </c>
      <c r="AE16" s="860"/>
      <c r="AF16" s="860"/>
      <c r="AG16" s="860"/>
      <c r="AH16" s="860"/>
      <c r="AI16" s="860"/>
      <c r="AJ16" s="860"/>
      <c r="AK16" s="860"/>
      <c r="AL16" s="860"/>
      <c r="AM16" s="860"/>
      <c r="AN16" s="860"/>
      <c r="AO16" s="860"/>
      <c r="AP16" s="860"/>
      <c r="AQ16" s="860"/>
      <c r="AR16" s="860"/>
      <c r="AS16" s="861"/>
    </row>
    <row r="17" spans="1:45" ht="13.5" customHeight="1">
      <c r="A17" s="787"/>
      <c r="B17" s="788"/>
      <c r="C17" s="848" t="s">
        <v>103</v>
      </c>
      <c r="D17" s="849"/>
      <c r="E17" s="849"/>
      <c r="F17" s="849"/>
      <c r="G17" s="849"/>
      <c r="H17" s="849"/>
      <c r="I17" s="850"/>
      <c r="J17" s="857" t="s">
        <v>325</v>
      </c>
      <c r="K17" s="897"/>
      <c r="L17" s="897"/>
      <c r="M17" s="897"/>
      <c r="N17" s="897"/>
      <c r="O17" s="897"/>
      <c r="P17" s="897"/>
      <c r="Q17" s="897"/>
      <c r="R17" s="897"/>
      <c r="S17" s="897"/>
      <c r="T17" s="897"/>
      <c r="U17" s="898"/>
      <c r="V17" s="799"/>
      <c r="W17" s="800"/>
      <c r="X17" s="800"/>
      <c r="Y17" s="801"/>
      <c r="Z17" s="899" t="s">
        <v>111</v>
      </c>
      <c r="AA17" s="900"/>
      <c r="AB17" s="900"/>
      <c r="AC17" s="901"/>
      <c r="AD17" s="857" t="s">
        <v>329</v>
      </c>
      <c r="AE17" s="858"/>
      <c r="AF17" s="858"/>
      <c r="AG17" s="858"/>
      <c r="AH17" s="858"/>
      <c r="AI17" s="858"/>
      <c r="AJ17" s="858"/>
      <c r="AK17" s="858"/>
      <c r="AL17" s="858"/>
      <c r="AM17" s="858"/>
      <c r="AN17" s="858"/>
      <c r="AO17" s="858"/>
      <c r="AP17" s="858"/>
      <c r="AQ17" s="858"/>
      <c r="AR17" s="858"/>
      <c r="AS17" s="778"/>
    </row>
    <row r="18" spans="1:45" ht="13.5" customHeight="1">
      <c r="A18" s="787"/>
      <c r="B18" s="788"/>
      <c r="C18" s="791" t="s">
        <v>105</v>
      </c>
      <c r="D18" s="792"/>
      <c r="E18" s="792"/>
      <c r="F18" s="792"/>
      <c r="G18" s="792"/>
      <c r="H18" s="792"/>
      <c r="I18" s="793"/>
      <c r="J18" s="857" t="s">
        <v>105</v>
      </c>
      <c r="K18" s="897"/>
      <c r="L18" s="897"/>
      <c r="M18" s="897"/>
      <c r="N18" s="897"/>
      <c r="O18" s="897"/>
      <c r="P18" s="897"/>
      <c r="Q18" s="897"/>
      <c r="R18" s="897"/>
      <c r="S18" s="897"/>
      <c r="T18" s="897"/>
      <c r="U18" s="898"/>
      <c r="V18" s="775" t="s">
        <v>374</v>
      </c>
      <c r="W18" s="776"/>
      <c r="X18" s="776"/>
      <c r="Y18" s="776"/>
      <c r="Z18" s="776"/>
      <c r="AA18" s="776"/>
      <c r="AB18" s="776"/>
      <c r="AC18" s="765"/>
      <c r="AD18" s="772"/>
      <c r="AE18" s="773"/>
      <c r="AF18" s="773"/>
      <c r="AG18" s="773"/>
      <c r="AH18" s="773"/>
      <c r="AI18" s="773"/>
      <c r="AJ18" s="773"/>
      <c r="AK18" s="773"/>
      <c r="AL18" s="773"/>
      <c r="AM18" s="773"/>
      <c r="AN18" s="773"/>
      <c r="AO18" s="773"/>
      <c r="AP18" s="773"/>
      <c r="AQ18" s="773"/>
      <c r="AR18" s="773"/>
      <c r="AS18" s="774"/>
    </row>
    <row r="19" spans="1:45" ht="13.5" customHeight="1">
      <c r="A19" s="787"/>
      <c r="B19" s="788"/>
      <c r="C19" s="791" t="s">
        <v>428</v>
      </c>
      <c r="D19" s="792"/>
      <c r="E19" s="792"/>
      <c r="F19" s="792"/>
      <c r="G19" s="792"/>
      <c r="H19" s="792"/>
      <c r="I19" s="793"/>
      <c r="J19" s="779">
        <v>0</v>
      </c>
      <c r="K19" s="780"/>
      <c r="L19" s="780"/>
      <c r="M19" s="780"/>
      <c r="N19" s="780"/>
      <c r="O19" s="780"/>
      <c r="P19" s="780"/>
      <c r="Q19" s="780"/>
      <c r="R19" s="780"/>
      <c r="S19" s="780"/>
      <c r="T19" s="780"/>
      <c r="U19" s="771"/>
      <c r="V19" s="791" t="s">
        <v>109</v>
      </c>
      <c r="W19" s="792"/>
      <c r="X19" s="792"/>
      <c r="Y19" s="792"/>
      <c r="Z19" s="792"/>
      <c r="AA19" s="792"/>
      <c r="AB19" s="792"/>
      <c r="AC19" s="793"/>
      <c r="AD19" s="819" t="s">
        <v>129</v>
      </c>
      <c r="AE19" s="820"/>
      <c r="AF19" s="820"/>
      <c r="AG19" s="813"/>
      <c r="AH19" s="857" t="s">
        <v>330</v>
      </c>
      <c r="AI19" s="858"/>
      <c r="AJ19" s="858"/>
      <c r="AK19" s="858"/>
      <c r="AL19" s="858"/>
      <c r="AM19" s="858"/>
      <c r="AN19" s="858"/>
      <c r="AO19" s="858"/>
      <c r="AP19" s="858"/>
      <c r="AQ19" s="858"/>
      <c r="AR19" s="858"/>
      <c r="AS19" s="778"/>
    </row>
    <row r="20" spans="1:46" ht="13.5" customHeight="1">
      <c r="A20" s="787"/>
      <c r="B20" s="788"/>
      <c r="C20" s="791" t="s">
        <v>429</v>
      </c>
      <c r="D20" s="792"/>
      <c r="E20" s="792"/>
      <c r="F20" s="792"/>
      <c r="G20" s="792"/>
      <c r="H20" s="792"/>
      <c r="I20" s="793"/>
      <c r="J20" s="779">
        <v>50</v>
      </c>
      <c r="K20" s="780"/>
      <c r="L20" s="780"/>
      <c r="M20" s="780"/>
      <c r="N20" s="780"/>
      <c r="O20" s="780"/>
      <c r="P20" s="780"/>
      <c r="Q20" s="780"/>
      <c r="R20" s="780"/>
      <c r="S20" s="780"/>
      <c r="T20" s="780"/>
      <c r="U20" s="771"/>
      <c r="V20" s="791" t="s">
        <v>101</v>
      </c>
      <c r="W20" s="792"/>
      <c r="X20" s="792"/>
      <c r="Y20" s="792"/>
      <c r="Z20" s="792"/>
      <c r="AA20" s="792"/>
      <c r="AB20" s="792"/>
      <c r="AC20" s="793"/>
      <c r="AD20" s="857" t="s">
        <v>102</v>
      </c>
      <c r="AE20" s="858"/>
      <c r="AF20" s="858"/>
      <c r="AG20" s="858"/>
      <c r="AH20" s="858"/>
      <c r="AI20" s="858"/>
      <c r="AJ20" s="858"/>
      <c r="AK20" s="858"/>
      <c r="AL20" s="858"/>
      <c r="AM20" s="858"/>
      <c r="AN20" s="858"/>
      <c r="AO20" s="858"/>
      <c r="AP20" s="858"/>
      <c r="AQ20" s="858"/>
      <c r="AR20" s="858"/>
      <c r="AS20" s="778"/>
      <c r="AT20" s="6"/>
    </row>
    <row r="21" spans="1:45" ht="13.5" customHeight="1">
      <c r="A21" s="787"/>
      <c r="B21" s="788"/>
      <c r="C21" s="775" t="s">
        <v>430</v>
      </c>
      <c r="D21" s="776"/>
      <c r="E21" s="776"/>
      <c r="F21" s="776"/>
      <c r="G21" s="776"/>
      <c r="H21" s="776"/>
      <c r="I21" s="765"/>
      <c r="J21" s="755">
        <v>20.5</v>
      </c>
      <c r="K21" s="756"/>
      <c r="L21" s="756"/>
      <c r="M21" s="756"/>
      <c r="N21" s="756"/>
      <c r="O21" s="756"/>
      <c r="P21" s="756"/>
      <c r="Q21" s="756"/>
      <c r="R21" s="756"/>
      <c r="S21" s="756"/>
      <c r="T21" s="756"/>
      <c r="U21" s="757"/>
      <c r="V21" s="791" t="s">
        <v>104</v>
      </c>
      <c r="W21" s="792"/>
      <c r="X21" s="792"/>
      <c r="Y21" s="792"/>
      <c r="Z21" s="792"/>
      <c r="AA21" s="792"/>
      <c r="AB21" s="792"/>
      <c r="AC21" s="793"/>
      <c r="AD21" s="770" t="s">
        <v>331</v>
      </c>
      <c r="AE21" s="762"/>
      <c r="AF21" s="762"/>
      <c r="AG21" s="762"/>
      <c r="AH21" s="762"/>
      <c r="AI21" s="762"/>
      <c r="AJ21" s="762"/>
      <c r="AK21" s="762"/>
      <c r="AL21" s="762"/>
      <c r="AM21" s="762"/>
      <c r="AN21" s="762"/>
      <c r="AO21" s="762"/>
      <c r="AP21" s="762"/>
      <c r="AQ21" s="762"/>
      <c r="AR21" s="762"/>
      <c r="AS21" s="763"/>
    </row>
    <row r="22" spans="1:45" ht="13.5" customHeight="1">
      <c r="A22" s="787"/>
      <c r="B22" s="788"/>
      <c r="C22" s="791" t="s">
        <v>431</v>
      </c>
      <c r="D22" s="792"/>
      <c r="E22" s="792"/>
      <c r="F22" s="792"/>
      <c r="G22" s="792"/>
      <c r="H22" s="792"/>
      <c r="I22" s="793"/>
      <c r="J22" s="779">
        <v>0</v>
      </c>
      <c r="K22" s="780"/>
      <c r="L22" s="780"/>
      <c r="M22" s="780"/>
      <c r="N22" s="780"/>
      <c r="O22" s="780"/>
      <c r="P22" s="780"/>
      <c r="Q22" s="780"/>
      <c r="R22" s="780"/>
      <c r="S22" s="780"/>
      <c r="T22" s="780"/>
      <c r="U22" s="771"/>
      <c r="V22" s="791" t="s">
        <v>128</v>
      </c>
      <c r="W22" s="792"/>
      <c r="X22" s="792"/>
      <c r="Y22" s="792"/>
      <c r="Z22" s="792"/>
      <c r="AA22" s="792"/>
      <c r="AB22" s="792"/>
      <c r="AC22" s="792"/>
      <c r="AD22" s="857"/>
      <c r="AE22" s="858"/>
      <c r="AF22" s="858"/>
      <c r="AG22" s="858"/>
      <c r="AH22" s="858"/>
      <c r="AI22" s="858"/>
      <c r="AJ22" s="858"/>
      <c r="AK22" s="858"/>
      <c r="AL22" s="858"/>
      <c r="AM22" s="858"/>
      <c r="AN22" s="858"/>
      <c r="AO22" s="858"/>
      <c r="AP22" s="858"/>
      <c r="AQ22" s="858"/>
      <c r="AR22" s="858"/>
      <c r="AS22" s="778"/>
    </row>
    <row r="23" spans="1:53" ht="13.5" customHeight="1">
      <c r="A23" s="787"/>
      <c r="B23" s="788"/>
      <c r="C23" s="791" t="s">
        <v>131</v>
      </c>
      <c r="D23" s="792"/>
      <c r="E23" s="792"/>
      <c r="F23" s="792"/>
      <c r="G23" s="792"/>
      <c r="H23" s="792"/>
      <c r="I23" s="793"/>
      <c r="J23" s="857" t="s">
        <v>326</v>
      </c>
      <c r="K23" s="858"/>
      <c r="L23" s="858"/>
      <c r="M23" s="858"/>
      <c r="N23" s="858"/>
      <c r="O23" s="858"/>
      <c r="P23" s="858"/>
      <c r="Q23" s="858"/>
      <c r="R23" s="858"/>
      <c r="S23" s="858"/>
      <c r="T23" s="858"/>
      <c r="U23" s="833"/>
      <c r="V23" s="775" t="s">
        <v>683</v>
      </c>
      <c r="W23" s="776"/>
      <c r="X23" s="776"/>
      <c r="Y23" s="776"/>
      <c r="Z23" s="776"/>
      <c r="AA23" s="776"/>
      <c r="AB23" s="776"/>
      <c r="AC23" s="765"/>
      <c r="AD23" s="857"/>
      <c r="AE23" s="858"/>
      <c r="AF23" s="858"/>
      <c r="AG23" s="858"/>
      <c r="AH23" s="858"/>
      <c r="AI23" s="858"/>
      <c r="AJ23" s="858"/>
      <c r="AK23" s="858"/>
      <c r="AL23" s="858"/>
      <c r="AM23" s="858"/>
      <c r="AN23" s="858"/>
      <c r="AO23" s="858"/>
      <c r="AP23" s="858"/>
      <c r="AQ23" s="858"/>
      <c r="AR23" s="858"/>
      <c r="AS23" s="778"/>
      <c r="BA23" s="8"/>
    </row>
    <row r="24" spans="1:45" ht="13.5" customHeight="1">
      <c r="A24" s="787"/>
      <c r="B24" s="788"/>
      <c r="C24" s="890" t="s">
        <v>304</v>
      </c>
      <c r="D24" s="891"/>
      <c r="E24" s="891"/>
      <c r="F24" s="891"/>
      <c r="G24" s="891"/>
      <c r="H24" s="891"/>
      <c r="I24" s="892"/>
      <c r="J24" s="893" t="s">
        <v>327</v>
      </c>
      <c r="K24" s="894"/>
      <c r="L24" s="894"/>
      <c r="M24" s="894"/>
      <c r="N24" s="894"/>
      <c r="O24" s="894"/>
      <c r="P24" s="894"/>
      <c r="Q24" s="894"/>
      <c r="R24" s="894"/>
      <c r="S24" s="894"/>
      <c r="T24" s="894"/>
      <c r="U24" s="895"/>
      <c r="V24" s="766"/>
      <c r="W24" s="767"/>
      <c r="X24" s="767"/>
      <c r="Y24" s="767"/>
      <c r="Z24" s="767"/>
      <c r="AA24" s="767"/>
      <c r="AB24" s="767"/>
      <c r="AC24" s="768"/>
      <c r="AD24" s="857"/>
      <c r="AE24" s="858"/>
      <c r="AF24" s="858"/>
      <c r="AG24" s="858"/>
      <c r="AH24" s="858"/>
      <c r="AI24" s="858"/>
      <c r="AJ24" s="858"/>
      <c r="AK24" s="858"/>
      <c r="AL24" s="858"/>
      <c r="AM24" s="858"/>
      <c r="AN24" s="858"/>
      <c r="AO24" s="858"/>
      <c r="AP24" s="858"/>
      <c r="AQ24" s="858"/>
      <c r="AR24" s="858"/>
      <c r="AS24" s="778"/>
    </row>
    <row r="25" spans="1:45" ht="13.5" customHeight="1">
      <c r="A25" s="789"/>
      <c r="B25" s="777"/>
      <c r="C25" s="791" t="s">
        <v>108</v>
      </c>
      <c r="D25" s="792"/>
      <c r="E25" s="792"/>
      <c r="F25" s="792"/>
      <c r="G25" s="792"/>
      <c r="H25" s="792"/>
      <c r="I25" s="793"/>
      <c r="J25" s="857" t="s">
        <v>328</v>
      </c>
      <c r="K25" s="858"/>
      <c r="L25" s="858"/>
      <c r="M25" s="858"/>
      <c r="N25" s="858"/>
      <c r="O25" s="858"/>
      <c r="P25" s="858"/>
      <c r="Q25" s="858"/>
      <c r="R25" s="858"/>
      <c r="S25" s="858"/>
      <c r="T25" s="858"/>
      <c r="U25" s="833"/>
      <c r="V25" s="482"/>
      <c r="W25" s="295"/>
      <c r="X25" s="295"/>
      <c r="Y25" s="295"/>
      <c r="Z25" s="295"/>
      <c r="AA25" s="295"/>
      <c r="AB25" s="295"/>
      <c r="AC25" s="295"/>
      <c r="AD25" s="47"/>
      <c r="AE25" s="47"/>
      <c r="AF25" s="47"/>
      <c r="AG25" s="47"/>
      <c r="AH25" s="47"/>
      <c r="AI25" s="47"/>
      <c r="AJ25" s="47"/>
      <c r="AK25" s="47"/>
      <c r="AL25" s="47"/>
      <c r="AM25" s="47"/>
      <c r="AN25" s="47"/>
      <c r="AO25" s="47"/>
      <c r="AP25" s="47"/>
      <c r="AQ25" s="47"/>
      <c r="AR25" s="47"/>
      <c r="AS25" s="167"/>
    </row>
    <row r="26" spans="1:53" ht="13.5" customHeight="1">
      <c r="A26" s="60"/>
      <c r="B26" s="61"/>
      <c r="C26" s="487"/>
      <c r="D26" s="69"/>
      <c r="E26" s="69"/>
      <c r="F26" s="69"/>
      <c r="G26" s="764" t="s">
        <v>689</v>
      </c>
      <c r="H26" s="764"/>
      <c r="I26" s="764"/>
      <c r="J26" s="764"/>
      <c r="K26" s="764"/>
      <c r="L26" s="764"/>
      <c r="M26" s="764"/>
      <c r="N26" s="764"/>
      <c r="O26" s="69"/>
      <c r="P26" s="69"/>
      <c r="Q26" s="69"/>
      <c r="R26" s="69"/>
      <c r="S26" s="69"/>
      <c r="T26" s="35" t="s">
        <v>334</v>
      </c>
      <c r="U26" s="69"/>
      <c r="V26" s="47"/>
      <c r="W26" s="47"/>
      <c r="X26" s="114"/>
      <c r="Y26" s="764" t="s">
        <v>124</v>
      </c>
      <c r="Z26" s="764"/>
      <c r="AA26" s="764"/>
      <c r="AB26" s="764"/>
      <c r="AC26" s="764"/>
      <c r="AD26" s="764"/>
      <c r="AE26" s="764"/>
      <c r="AF26" s="69"/>
      <c r="AG26" s="84"/>
      <c r="AH26" s="47"/>
      <c r="AI26" s="69"/>
      <c r="AJ26" s="69"/>
      <c r="AK26" s="47" t="s">
        <v>334</v>
      </c>
      <c r="AL26" s="84"/>
      <c r="AM26" s="47"/>
      <c r="AN26" s="88"/>
      <c r="AO26" s="88"/>
      <c r="AP26" s="85"/>
      <c r="AQ26" s="848" t="s">
        <v>112</v>
      </c>
      <c r="AR26" s="849"/>
      <c r="AS26" s="769"/>
      <c r="AY26" s="8"/>
      <c r="BA26" s="46"/>
    </row>
    <row r="27" spans="1:45" ht="13.5" customHeight="1">
      <c r="A27" s="844" t="s">
        <v>569</v>
      </c>
      <c r="B27" s="845"/>
      <c r="C27" s="74" t="s">
        <v>119</v>
      </c>
      <c r="D27" s="69"/>
      <c r="E27" s="352"/>
      <c r="F27" s="69"/>
      <c r="G27" s="8"/>
      <c r="H27" s="64"/>
      <c r="I27" s="23"/>
      <c r="J27" s="23"/>
      <c r="K27" s="23"/>
      <c r="L27" s="64"/>
      <c r="M27" s="64"/>
      <c r="N27" s="64"/>
      <c r="O27" s="64"/>
      <c r="P27" s="64"/>
      <c r="Q27" s="819" t="s">
        <v>106</v>
      </c>
      <c r="R27" s="820"/>
      <c r="S27" s="820"/>
      <c r="T27" s="813"/>
      <c r="U27" s="819" t="s">
        <v>558</v>
      </c>
      <c r="V27" s="820"/>
      <c r="W27" s="820"/>
      <c r="X27" s="813"/>
      <c r="Y27" s="83"/>
      <c r="Z27" s="83"/>
      <c r="AA27" s="83"/>
      <c r="AB27" s="8"/>
      <c r="AC27" s="295"/>
      <c r="AD27" s="295"/>
      <c r="AE27" s="295"/>
      <c r="AF27" s="361"/>
      <c r="AG27" s="819" t="s">
        <v>106</v>
      </c>
      <c r="AH27" s="820"/>
      <c r="AI27" s="820"/>
      <c r="AJ27" s="820"/>
      <c r="AK27" s="813"/>
      <c r="AL27" s="482" t="s">
        <v>566</v>
      </c>
      <c r="AM27" s="295"/>
      <c r="AN27" s="295"/>
      <c r="AO27" s="295"/>
      <c r="AP27" s="361"/>
      <c r="AQ27" s="53" t="s">
        <v>117</v>
      </c>
      <c r="AR27" s="53" t="s">
        <v>127</v>
      </c>
      <c r="AS27" s="54" t="s">
        <v>118</v>
      </c>
    </row>
    <row r="28" spans="1:45" ht="13.5" customHeight="1">
      <c r="A28" s="844"/>
      <c r="B28" s="845"/>
      <c r="C28" s="848" t="s">
        <v>120</v>
      </c>
      <c r="D28" s="849"/>
      <c r="E28" s="849"/>
      <c r="F28" s="849"/>
      <c r="G28" s="849"/>
      <c r="H28" s="849"/>
      <c r="I28" s="849"/>
      <c r="J28" s="849"/>
      <c r="K28" s="849"/>
      <c r="L28" s="849"/>
      <c r="M28" s="849"/>
      <c r="N28" s="849"/>
      <c r="O28" s="849"/>
      <c r="P28" s="850"/>
      <c r="Q28" s="827">
        <v>50</v>
      </c>
      <c r="R28" s="825"/>
      <c r="S28" s="825"/>
      <c r="T28" s="824"/>
      <c r="U28" s="827">
        <v>30</v>
      </c>
      <c r="V28" s="825"/>
      <c r="W28" s="825"/>
      <c r="X28" s="824"/>
      <c r="Y28" s="848" t="s">
        <v>636</v>
      </c>
      <c r="Z28" s="849"/>
      <c r="AA28" s="849"/>
      <c r="AB28" s="849"/>
      <c r="AC28" s="849"/>
      <c r="AD28" s="849"/>
      <c r="AE28" s="849"/>
      <c r="AF28" s="850"/>
      <c r="AG28" s="758" t="s">
        <v>637</v>
      </c>
      <c r="AH28" s="759"/>
      <c r="AI28" s="759"/>
      <c r="AJ28" s="759"/>
      <c r="AK28" s="760"/>
      <c r="AL28" s="854" t="s">
        <v>389</v>
      </c>
      <c r="AM28" s="855"/>
      <c r="AN28" s="855"/>
      <c r="AO28" s="855"/>
      <c r="AP28" s="856"/>
      <c r="AQ28" s="584"/>
      <c r="AR28" s="888"/>
      <c r="AS28" s="885" t="s">
        <v>65</v>
      </c>
    </row>
    <row r="29" spans="1:45" ht="13.5" customHeight="1">
      <c r="A29" s="844"/>
      <c r="B29" s="845"/>
      <c r="C29" s="848" t="s">
        <v>376</v>
      </c>
      <c r="D29" s="849"/>
      <c r="E29" s="849"/>
      <c r="F29" s="849"/>
      <c r="G29" s="849"/>
      <c r="H29" s="849"/>
      <c r="I29" s="849"/>
      <c r="J29" s="849"/>
      <c r="K29" s="849"/>
      <c r="L29" s="849"/>
      <c r="M29" s="849"/>
      <c r="N29" s="849"/>
      <c r="O29" s="849"/>
      <c r="P29" s="850"/>
      <c r="Q29" s="827">
        <v>35</v>
      </c>
      <c r="R29" s="825"/>
      <c r="S29" s="825"/>
      <c r="T29" s="824"/>
      <c r="U29" s="827">
        <v>25</v>
      </c>
      <c r="V29" s="825"/>
      <c r="W29" s="825"/>
      <c r="X29" s="824"/>
      <c r="Y29" s="848" t="s">
        <v>559</v>
      </c>
      <c r="Z29" s="849"/>
      <c r="AA29" s="849"/>
      <c r="AB29" s="849"/>
      <c r="AC29" s="849"/>
      <c r="AD29" s="849"/>
      <c r="AE29" s="849"/>
      <c r="AF29" s="850"/>
      <c r="AG29" s="854">
        <v>1850</v>
      </c>
      <c r="AH29" s="855"/>
      <c r="AI29" s="855"/>
      <c r="AJ29" s="855"/>
      <c r="AK29" s="856"/>
      <c r="AL29" s="854">
        <v>1850</v>
      </c>
      <c r="AM29" s="855"/>
      <c r="AN29" s="855"/>
      <c r="AO29" s="855"/>
      <c r="AP29" s="856"/>
      <c r="AQ29" s="584"/>
      <c r="AR29" s="888"/>
      <c r="AS29" s="885"/>
    </row>
    <row r="30" spans="1:45" ht="13.5" customHeight="1">
      <c r="A30" s="844"/>
      <c r="B30" s="845"/>
      <c r="C30" s="802" t="s">
        <v>564</v>
      </c>
      <c r="D30" s="797"/>
      <c r="E30" s="797"/>
      <c r="F30" s="797"/>
      <c r="G30" s="797"/>
      <c r="H30" s="797"/>
      <c r="I30" s="817" t="s">
        <v>556</v>
      </c>
      <c r="J30" s="808"/>
      <c r="K30" s="808"/>
      <c r="L30" s="808"/>
      <c r="M30" s="808"/>
      <c r="N30" s="808"/>
      <c r="O30" s="808"/>
      <c r="P30" s="809"/>
      <c r="Q30" s="827">
        <v>21</v>
      </c>
      <c r="R30" s="825"/>
      <c r="S30" s="825"/>
      <c r="T30" s="824"/>
      <c r="U30" s="827">
        <v>15</v>
      </c>
      <c r="V30" s="825"/>
      <c r="W30" s="825"/>
      <c r="X30" s="824"/>
      <c r="Y30" s="848" t="s">
        <v>560</v>
      </c>
      <c r="Z30" s="849"/>
      <c r="AA30" s="849"/>
      <c r="AB30" s="849"/>
      <c r="AC30" s="849"/>
      <c r="AD30" s="849"/>
      <c r="AE30" s="849"/>
      <c r="AF30" s="850"/>
      <c r="AG30" s="854">
        <v>1600</v>
      </c>
      <c r="AH30" s="855"/>
      <c r="AI30" s="855"/>
      <c r="AJ30" s="855"/>
      <c r="AK30" s="856"/>
      <c r="AL30" s="854">
        <v>1600</v>
      </c>
      <c r="AM30" s="855"/>
      <c r="AN30" s="855"/>
      <c r="AO30" s="855"/>
      <c r="AP30" s="856"/>
      <c r="AQ30" s="585"/>
      <c r="AR30" s="888"/>
      <c r="AS30" s="886"/>
    </row>
    <row r="31" spans="1:45" ht="13.5" customHeight="1">
      <c r="A31" s="844"/>
      <c r="B31" s="845"/>
      <c r="C31" s="802"/>
      <c r="D31" s="797"/>
      <c r="E31" s="797"/>
      <c r="F31" s="797"/>
      <c r="G31" s="797"/>
      <c r="H31" s="797"/>
      <c r="I31" s="805" t="s">
        <v>557</v>
      </c>
      <c r="J31" s="806"/>
      <c r="K31" s="807"/>
      <c r="L31" s="810" t="s">
        <v>0</v>
      </c>
      <c r="M31" s="811"/>
      <c r="N31" s="811"/>
      <c r="O31" s="811"/>
      <c r="P31" s="812"/>
      <c r="Q31" s="827">
        <v>17</v>
      </c>
      <c r="R31" s="825"/>
      <c r="S31" s="825"/>
      <c r="T31" s="824"/>
      <c r="U31" s="827">
        <v>12</v>
      </c>
      <c r="V31" s="825"/>
      <c r="W31" s="825"/>
      <c r="X31" s="824"/>
      <c r="Y31" s="834" t="s">
        <v>561</v>
      </c>
      <c r="Z31" s="835"/>
      <c r="AA31" s="836"/>
      <c r="AB31" s="810" t="s">
        <v>115</v>
      </c>
      <c r="AC31" s="811"/>
      <c r="AD31" s="811"/>
      <c r="AE31" s="811"/>
      <c r="AF31" s="812"/>
      <c r="AG31" s="854">
        <v>1440</v>
      </c>
      <c r="AH31" s="855"/>
      <c r="AI31" s="855"/>
      <c r="AJ31" s="855"/>
      <c r="AK31" s="856"/>
      <c r="AL31" s="854">
        <v>1440</v>
      </c>
      <c r="AM31" s="855"/>
      <c r="AN31" s="855"/>
      <c r="AO31" s="855"/>
      <c r="AP31" s="856"/>
      <c r="AQ31" s="585"/>
      <c r="AR31" s="888"/>
      <c r="AS31" s="886"/>
    </row>
    <row r="32" spans="1:45" ht="13.5" customHeight="1">
      <c r="A32" s="844"/>
      <c r="B32" s="845"/>
      <c r="C32" s="798"/>
      <c r="D32" s="790"/>
      <c r="E32" s="790"/>
      <c r="F32" s="790"/>
      <c r="G32" s="790"/>
      <c r="H32" s="790"/>
      <c r="I32" s="799"/>
      <c r="J32" s="800"/>
      <c r="K32" s="801"/>
      <c r="L32" s="803" t="s">
        <v>1</v>
      </c>
      <c r="M32" s="803"/>
      <c r="N32" s="803"/>
      <c r="O32" s="803"/>
      <c r="P32" s="804"/>
      <c r="Q32" s="821">
        <v>16</v>
      </c>
      <c r="R32" s="822"/>
      <c r="S32" s="822"/>
      <c r="T32" s="823"/>
      <c r="U32" s="827">
        <v>11</v>
      </c>
      <c r="V32" s="825"/>
      <c r="W32" s="825"/>
      <c r="X32" s="824"/>
      <c r="Y32" s="830"/>
      <c r="Z32" s="831"/>
      <c r="AA32" s="832"/>
      <c r="AB32" s="810" t="s">
        <v>113</v>
      </c>
      <c r="AC32" s="811"/>
      <c r="AD32" s="811"/>
      <c r="AE32" s="811"/>
      <c r="AF32" s="812"/>
      <c r="AG32" s="854">
        <v>1295</v>
      </c>
      <c r="AH32" s="855"/>
      <c r="AI32" s="855"/>
      <c r="AJ32" s="855"/>
      <c r="AK32" s="856"/>
      <c r="AL32" s="854">
        <v>1295</v>
      </c>
      <c r="AM32" s="855"/>
      <c r="AN32" s="855"/>
      <c r="AO32" s="855"/>
      <c r="AP32" s="856"/>
      <c r="AQ32" s="585"/>
      <c r="AR32" s="888"/>
      <c r="AS32" s="886"/>
    </row>
    <row r="33" spans="1:51" ht="13.5" customHeight="1">
      <c r="A33" s="844"/>
      <c r="B33" s="845"/>
      <c r="C33" s="794" t="s">
        <v>563</v>
      </c>
      <c r="D33" s="795"/>
      <c r="E33" s="795"/>
      <c r="F33" s="795"/>
      <c r="G33" s="795"/>
      <c r="H33" s="796"/>
      <c r="I33" s="781" t="s">
        <v>121</v>
      </c>
      <c r="J33" s="782"/>
      <c r="K33" s="782"/>
      <c r="L33" s="782"/>
      <c r="M33" s="782"/>
      <c r="N33" s="782"/>
      <c r="O33" s="782"/>
      <c r="P33" s="783"/>
      <c r="Q33" s="818" t="s">
        <v>633</v>
      </c>
      <c r="R33" s="825"/>
      <c r="S33" s="825"/>
      <c r="T33" s="824"/>
      <c r="U33" s="827">
        <v>0</v>
      </c>
      <c r="V33" s="825"/>
      <c r="W33" s="825"/>
      <c r="X33" s="824"/>
      <c r="Y33" s="828"/>
      <c r="Z33" s="829"/>
      <c r="AA33" s="826"/>
      <c r="AB33" s="810" t="s">
        <v>114</v>
      </c>
      <c r="AC33" s="811"/>
      <c r="AD33" s="811"/>
      <c r="AE33" s="811"/>
      <c r="AF33" s="812"/>
      <c r="AG33" s="854">
        <v>1110</v>
      </c>
      <c r="AH33" s="855"/>
      <c r="AI33" s="855"/>
      <c r="AJ33" s="855"/>
      <c r="AK33" s="856"/>
      <c r="AL33" s="854">
        <v>1110</v>
      </c>
      <c r="AM33" s="855"/>
      <c r="AN33" s="855"/>
      <c r="AO33" s="855"/>
      <c r="AP33" s="856"/>
      <c r="AQ33" s="585"/>
      <c r="AR33" s="888"/>
      <c r="AS33" s="886"/>
      <c r="AY33" s="302"/>
    </row>
    <row r="34" spans="1:52" ht="13.5" customHeight="1">
      <c r="A34" s="844"/>
      <c r="B34" s="845"/>
      <c r="C34" s="794"/>
      <c r="D34" s="795"/>
      <c r="E34" s="795"/>
      <c r="F34" s="795"/>
      <c r="G34" s="795"/>
      <c r="H34" s="796"/>
      <c r="I34" s="848" t="s">
        <v>122</v>
      </c>
      <c r="J34" s="849"/>
      <c r="K34" s="849"/>
      <c r="L34" s="849"/>
      <c r="M34" s="849"/>
      <c r="N34" s="849"/>
      <c r="O34" s="849"/>
      <c r="P34" s="850"/>
      <c r="Q34" s="827">
        <v>0</v>
      </c>
      <c r="R34" s="825"/>
      <c r="S34" s="825"/>
      <c r="T34" s="824"/>
      <c r="U34" s="827">
        <v>0</v>
      </c>
      <c r="V34" s="825"/>
      <c r="W34" s="825"/>
      <c r="X34" s="824"/>
      <c r="Y34" s="490"/>
      <c r="Z34" s="94"/>
      <c r="AA34" s="94"/>
      <c r="AB34" s="94"/>
      <c r="AC34" s="94"/>
      <c r="AD34" s="94"/>
      <c r="AE34" s="94"/>
      <c r="AF34" s="491"/>
      <c r="AG34" s="480"/>
      <c r="AH34" s="491"/>
      <c r="AI34" s="94"/>
      <c r="AJ34" s="491"/>
      <c r="AK34" s="491"/>
      <c r="AL34" s="491"/>
      <c r="AM34" s="491"/>
      <c r="AN34" s="491"/>
      <c r="AO34" s="491"/>
      <c r="AP34" s="492"/>
      <c r="AQ34" s="585"/>
      <c r="AR34" s="888"/>
      <c r="AS34" s="886"/>
      <c r="AY34" s="302"/>
      <c r="AZ34" s="8"/>
    </row>
    <row r="35" spans="1:53" ht="13.5" customHeight="1">
      <c r="A35" s="844"/>
      <c r="B35" s="845"/>
      <c r="C35" s="799"/>
      <c r="D35" s="800"/>
      <c r="E35" s="800"/>
      <c r="F35" s="800"/>
      <c r="G35" s="800"/>
      <c r="H35" s="801"/>
      <c r="I35" s="784" t="s">
        <v>550</v>
      </c>
      <c r="J35" s="803"/>
      <c r="K35" s="803"/>
      <c r="L35" s="803"/>
      <c r="M35" s="803"/>
      <c r="N35" s="803"/>
      <c r="O35" s="803"/>
      <c r="P35" s="804"/>
      <c r="Q35" s="827">
        <v>-1.8</v>
      </c>
      <c r="R35" s="825"/>
      <c r="S35" s="825"/>
      <c r="T35" s="824"/>
      <c r="U35" s="827">
        <v>0</v>
      </c>
      <c r="V35" s="825"/>
      <c r="W35" s="825"/>
      <c r="X35" s="824"/>
      <c r="Y35" s="905" t="s">
        <v>107</v>
      </c>
      <c r="Z35" s="905"/>
      <c r="AA35" s="905"/>
      <c r="AB35" s="905"/>
      <c r="AC35" s="905"/>
      <c r="AD35" s="905"/>
      <c r="AE35" s="905"/>
      <c r="AF35" s="8"/>
      <c r="AG35" s="8"/>
      <c r="AH35" s="8"/>
      <c r="AI35" s="87"/>
      <c r="AJ35" s="8"/>
      <c r="AK35" s="35" t="s">
        <v>334</v>
      </c>
      <c r="AL35" s="8"/>
      <c r="AM35" s="8"/>
      <c r="AN35" s="8"/>
      <c r="AO35" s="8"/>
      <c r="AP35" s="8"/>
      <c r="AQ35" s="585"/>
      <c r="AR35" s="889"/>
      <c r="AS35" s="887"/>
      <c r="AY35" s="302"/>
      <c r="BA35" s="8"/>
    </row>
    <row r="36" spans="1:53" ht="13.5" customHeight="1">
      <c r="A36" s="844"/>
      <c r="B36" s="845"/>
      <c r="C36" s="468"/>
      <c r="D36" s="391"/>
      <c r="E36" s="391"/>
      <c r="F36" s="391"/>
      <c r="G36" s="795" t="s">
        <v>562</v>
      </c>
      <c r="H36" s="795"/>
      <c r="I36" s="795"/>
      <c r="J36" s="795"/>
      <c r="K36" s="795"/>
      <c r="L36" s="795"/>
      <c r="M36" s="795"/>
      <c r="N36" s="795"/>
      <c r="O36" s="795"/>
      <c r="P36" s="795"/>
      <c r="Q36" s="795"/>
      <c r="R36" s="795"/>
      <c r="S36" s="795"/>
      <c r="T36" s="795"/>
      <c r="U36" s="795"/>
      <c r="V36" s="795"/>
      <c r="W36" s="795"/>
      <c r="X36" s="796"/>
      <c r="Y36" s="848" t="s">
        <v>253</v>
      </c>
      <c r="Z36" s="849"/>
      <c r="AA36" s="849"/>
      <c r="AB36" s="849"/>
      <c r="AC36" s="849"/>
      <c r="AD36" s="849"/>
      <c r="AE36" s="849"/>
      <c r="AF36" s="849"/>
      <c r="AG36" s="849"/>
      <c r="AH36" s="849"/>
      <c r="AI36" s="849"/>
      <c r="AJ36" s="849"/>
      <c r="AK36" s="850"/>
      <c r="AL36" s="854" t="s">
        <v>640</v>
      </c>
      <c r="AM36" s="855"/>
      <c r="AN36" s="855"/>
      <c r="AO36" s="855"/>
      <c r="AP36" s="856"/>
      <c r="AQ36" s="585"/>
      <c r="AR36" s="648"/>
      <c r="AS36" s="582"/>
      <c r="AY36" s="302"/>
      <c r="BA36" s="8"/>
    </row>
    <row r="37" spans="1:45" ht="13.5" customHeight="1">
      <c r="A37" s="844"/>
      <c r="B37" s="845"/>
      <c r="C37" s="814" t="s">
        <v>123</v>
      </c>
      <c r="D37" s="815"/>
      <c r="E37" s="815"/>
      <c r="F37" s="815"/>
      <c r="G37" s="815"/>
      <c r="H37" s="815"/>
      <c r="I37" s="815"/>
      <c r="J37" s="815"/>
      <c r="K37" s="815"/>
      <c r="L37" s="815"/>
      <c r="M37" s="815"/>
      <c r="N37" s="815"/>
      <c r="O37" s="815"/>
      <c r="P37" s="816"/>
      <c r="Q37" s="935">
        <v>0.65</v>
      </c>
      <c r="R37" s="936"/>
      <c r="S37" s="936"/>
      <c r="T37" s="937"/>
      <c r="U37" s="935">
        <v>0.45</v>
      </c>
      <c r="V37" s="936"/>
      <c r="W37" s="936"/>
      <c r="X37" s="937"/>
      <c r="Y37" s="805" t="s">
        <v>568</v>
      </c>
      <c r="Z37" s="852"/>
      <c r="AA37" s="852"/>
      <c r="AB37" s="908" t="s">
        <v>116</v>
      </c>
      <c r="AC37" s="909"/>
      <c r="AD37" s="909"/>
      <c r="AE37" s="909"/>
      <c r="AF37" s="910"/>
      <c r="AG37" s="115" t="s">
        <v>122</v>
      </c>
      <c r="AH37" s="464"/>
      <c r="AI37" s="464"/>
      <c r="AJ37" s="464"/>
      <c r="AK37" s="465"/>
      <c r="AL37" s="854">
        <v>100</v>
      </c>
      <c r="AM37" s="855"/>
      <c r="AN37" s="855"/>
      <c r="AO37" s="855"/>
      <c r="AP37" s="856"/>
      <c r="AQ37" s="585"/>
      <c r="AR37" s="888"/>
      <c r="AS37" s="886"/>
    </row>
    <row r="38" spans="1:45" ht="13.5" customHeight="1">
      <c r="A38" s="844"/>
      <c r="B38" s="845"/>
      <c r="C38" s="830" t="s">
        <v>126</v>
      </c>
      <c r="D38" s="831"/>
      <c r="E38" s="831"/>
      <c r="F38" s="831"/>
      <c r="G38" s="831"/>
      <c r="H38" s="831"/>
      <c r="I38" s="831"/>
      <c r="J38" s="831"/>
      <c r="K38" s="831"/>
      <c r="L38" s="831"/>
      <c r="M38" s="831"/>
      <c r="N38" s="831"/>
      <c r="O38" s="831"/>
      <c r="P38" s="832"/>
      <c r="Q38" s="935">
        <v>6</v>
      </c>
      <c r="R38" s="936"/>
      <c r="S38" s="936"/>
      <c r="T38" s="937"/>
      <c r="U38" s="935">
        <v>4</v>
      </c>
      <c r="V38" s="936"/>
      <c r="W38" s="936"/>
      <c r="X38" s="937"/>
      <c r="Y38" s="906"/>
      <c r="Z38" s="907"/>
      <c r="AA38" s="907"/>
      <c r="AB38" s="899"/>
      <c r="AC38" s="900"/>
      <c r="AD38" s="900"/>
      <c r="AE38" s="900"/>
      <c r="AF38" s="901"/>
      <c r="AG38" s="115" t="s">
        <v>114</v>
      </c>
      <c r="AH38" s="485"/>
      <c r="AI38" s="485"/>
      <c r="AJ38" s="8"/>
      <c r="AK38" s="486"/>
      <c r="AL38" s="854">
        <v>140</v>
      </c>
      <c r="AM38" s="855"/>
      <c r="AN38" s="855"/>
      <c r="AO38" s="855"/>
      <c r="AP38" s="856"/>
      <c r="AQ38" s="585"/>
      <c r="AR38" s="888"/>
      <c r="AS38" s="886"/>
    </row>
    <row r="39" spans="1:45" ht="13.5" customHeight="1">
      <c r="A39" s="844"/>
      <c r="B39" s="845"/>
      <c r="C39" s="805" t="s">
        <v>565</v>
      </c>
      <c r="D39" s="852"/>
      <c r="E39" s="852"/>
      <c r="F39" s="852"/>
      <c r="G39" s="852"/>
      <c r="H39" s="853"/>
      <c r="I39" s="848" t="s">
        <v>122</v>
      </c>
      <c r="J39" s="849"/>
      <c r="K39" s="849"/>
      <c r="L39" s="849"/>
      <c r="M39" s="849"/>
      <c r="N39" s="849"/>
      <c r="O39" s="849"/>
      <c r="P39" s="850"/>
      <c r="Q39" s="938" t="s">
        <v>634</v>
      </c>
      <c r="R39" s="936"/>
      <c r="S39" s="936"/>
      <c r="T39" s="937"/>
      <c r="U39" s="939" t="s">
        <v>638</v>
      </c>
      <c r="V39" s="940"/>
      <c r="W39" s="940"/>
      <c r="X39" s="941"/>
      <c r="Y39" s="906"/>
      <c r="Z39" s="907"/>
      <c r="AA39" s="907"/>
      <c r="AB39" s="848" t="s">
        <v>125</v>
      </c>
      <c r="AC39" s="849"/>
      <c r="AD39" s="849"/>
      <c r="AE39" s="849"/>
      <c r="AF39" s="849"/>
      <c r="AG39" s="849"/>
      <c r="AH39" s="849"/>
      <c r="AI39" s="849"/>
      <c r="AJ39" s="849"/>
      <c r="AK39" s="850"/>
      <c r="AL39" s="854">
        <v>180</v>
      </c>
      <c r="AM39" s="855"/>
      <c r="AN39" s="855"/>
      <c r="AO39" s="855"/>
      <c r="AP39" s="856"/>
      <c r="AQ39" s="585"/>
      <c r="AR39" s="888"/>
      <c r="AS39" s="886"/>
    </row>
    <row r="40" spans="1:45" ht="13.5" customHeight="1">
      <c r="A40" s="846"/>
      <c r="B40" s="847"/>
      <c r="C40" s="784"/>
      <c r="D40" s="803"/>
      <c r="E40" s="803"/>
      <c r="F40" s="803"/>
      <c r="G40" s="803"/>
      <c r="H40" s="804"/>
      <c r="I40" s="848" t="s">
        <v>114</v>
      </c>
      <c r="J40" s="849"/>
      <c r="K40" s="849"/>
      <c r="L40" s="849"/>
      <c r="M40" s="849"/>
      <c r="N40" s="849"/>
      <c r="O40" s="849"/>
      <c r="P40" s="850"/>
      <c r="Q40" s="938" t="s">
        <v>635</v>
      </c>
      <c r="R40" s="936"/>
      <c r="S40" s="936"/>
      <c r="T40" s="937"/>
      <c r="U40" s="939" t="s">
        <v>639</v>
      </c>
      <c r="V40" s="940"/>
      <c r="W40" s="940"/>
      <c r="X40" s="941"/>
      <c r="Y40" s="784"/>
      <c r="Z40" s="803"/>
      <c r="AA40" s="803"/>
      <c r="AB40" s="851" t="s">
        <v>567</v>
      </c>
      <c r="AC40" s="852"/>
      <c r="AD40" s="852"/>
      <c r="AE40" s="852"/>
      <c r="AF40" s="852"/>
      <c r="AG40" s="852"/>
      <c r="AH40" s="852"/>
      <c r="AI40" s="852"/>
      <c r="AJ40" s="852"/>
      <c r="AK40" s="853"/>
      <c r="AL40" s="857">
        <v>200</v>
      </c>
      <c r="AM40" s="858"/>
      <c r="AN40" s="858"/>
      <c r="AO40" s="858"/>
      <c r="AP40" s="833"/>
      <c r="AQ40" s="585"/>
      <c r="AR40" s="889"/>
      <c r="AS40" s="887"/>
    </row>
    <row r="41" spans="1:45" ht="13.5" customHeight="1">
      <c r="A41" s="392"/>
      <c r="B41" s="150"/>
      <c r="C41" s="23" t="s">
        <v>644</v>
      </c>
      <c r="D41" s="38"/>
      <c r="E41" s="38"/>
      <c r="F41" s="38"/>
      <c r="G41" s="38"/>
      <c r="H41" s="38"/>
      <c r="I41" s="36"/>
      <c r="J41" s="36"/>
      <c r="K41" s="36"/>
      <c r="L41" s="36"/>
      <c r="M41" s="36"/>
      <c r="N41" s="36"/>
      <c r="O41" s="36"/>
      <c r="P41" s="36"/>
      <c r="Q41" s="549"/>
      <c r="R41" s="489"/>
      <c r="S41" s="489"/>
      <c r="T41" s="489"/>
      <c r="U41" s="550"/>
      <c r="V41" s="551"/>
      <c r="W41" s="551"/>
      <c r="X41" s="551"/>
      <c r="Y41" s="38"/>
      <c r="Z41" s="38"/>
      <c r="AA41" s="38"/>
      <c r="AB41" s="36"/>
      <c r="AC41" s="36"/>
      <c r="AD41" s="36"/>
      <c r="AE41" s="36"/>
      <c r="AF41" s="36"/>
      <c r="AG41" s="36"/>
      <c r="AH41" s="36"/>
      <c r="AI41" s="36"/>
      <c r="AJ41" s="36"/>
      <c r="AK41" s="36"/>
      <c r="AL41" s="36"/>
      <c r="AM41" s="36"/>
      <c r="AN41" s="36"/>
      <c r="AO41" s="36"/>
      <c r="AP41" s="36"/>
      <c r="AQ41" s="36"/>
      <c r="AR41" s="38"/>
      <c r="AS41" s="552"/>
    </row>
    <row r="42" spans="1:45" ht="13.5" customHeight="1">
      <c r="A42" s="472"/>
      <c r="B42" s="494"/>
      <c r="C42" s="36"/>
      <c r="D42" s="36"/>
      <c r="E42" s="36"/>
      <c r="F42" s="36"/>
      <c r="G42" s="36"/>
      <c r="H42" s="36"/>
      <c r="I42" s="36"/>
      <c r="J42" s="36"/>
      <c r="K42" s="36"/>
      <c r="L42" s="36"/>
      <c r="M42" s="36"/>
      <c r="N42" s="36"/>
      <c r="O42" s="36"/>
      <c r="P42" s="36"/>
      <c r="Q42" s="489"/>
      <c r="R42" s="489"/>
      <c r="S42" s="489"/>
      <c r="T42" s="489"/>
      <c r="U42" s="489"/>
      <c r="V42" s="489"/>
      <c r="W42" s="489"/>
      <c r="X42" s="489"/>
      <c r="Y42" s="36"/>
      <c r="Z42" s="36"/>
      <c r="AA42" s="36"/>
      <c r="AB42" s="36"/>
      <c r="AC42" s="36"/>
      <c r="AD42" s="36"/>
      <c r="AE42" s="36"/>
      <c r="AF42" s="36"/>
      <c r="AG42" s="36"/>
      <c r="AH42" s="36"/>
      <c r="AI42" s="36"/>
      <c r="AJ42" s="36"/>
      <c r="AK42" s="36"/>
      <c r="AL42" s="493"/>
      <c r="AM42" s="493"/>
      <c r="AN42" s="493"/>
      <c r="AO42" s="493"/>
      <c r="AP42" s="493"/>
      <c r="AQ42" s="36"/>
      <c r="AR42" s="36"/>
      <c r="AS42" s="495"/>
    </row>
    <row r="43" spans="1:45" ht="13.5" customHeight="1">
      <c r="A43" s="86"/>
      <c r="B43" s="82"/>
      <c r="C43" s="942" t="s">
        <v>645</v>
      </c>
      <c r="D43" s="943"/>
      <c r="E43" s="943"/>
      <c r="F43" s="943"/>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82"/>
      <c r="AN43" s="82"/>
      <c r="AO43" s="82"/>
      <c r="AP43" s="82"/>
      <c r="AQ43" s="82"/>
      <c r="AR43" s="82"/>
      <c r="AS43" s="326"/>
    </row>
    <row r="44" spans="1:46" ht="13.5" customHeight="1">
      <c r="A44" s="86"/>
      <c r="B44" s="82"/>
      <c r="C44" s="943"/>
      <c r="D44" s="943"/>
      <c r="E44" s="943"/>
      <c r="F44" s="943"/>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943"/>
      <c r="AI44" s="943"/>
      <c r="AJ44" s="943"/>
      <c r="AK44" s="943"/>
      <c r="AL44" s="943"/>
      <c r="AM44" s="82"/>
      <c r="AN44" s="82"/>
      <c r="AO44" s="82"/>
      <c r="AP44" s="82"/>
      <c r="AQ44" s="82"/>
      <c r="AR44" s="82"/>
      <c r="AS44" s="326"/>
      <c r="AT44" s="8"/>
    </row>
    <row r="45" spans="1:46" ht="13.5" customHeight="1">
      <c r="A45" s="86"/>
      <c r="B45" s="82"/>
      <c r="C45" s="62" t="s">
        <v>375</v>
      </c>
      <c r="D45" s="8"/>
      <c r="E45" s="8"/>
      <c r="F45" s="8"/>
      <c r="G45" s="8"/>
      <c r="H45" s="8"/>
      <c r="I45" s="8"/>
      <c r="J45" s="8"/>
      <c r="K45" s="8"/>
      <c r="L45" s="8"/>
      <c r="M45" s="8"/>
      <c r="N45" s="8"/>
      <c r="O45" s="8"/>
      <c r="P45" s="8"/>
      <c r="Q45" s="8"/>
      <c r="R45" s="8"/>
      <c r="S45" s="8"/>
      <c r="T45" s="8"/>
      <c r="U45" s="62" t="s">
        <v>641</v>
      </c>
      <c r="V45" s="8"/>
      <c r="W45" s="8"/>
      <c r="X45" s="8"/>
      <c r="Y45" s="8"/>
      <c r="Z45" s="8"/>
      <c r="AA45" s="8"/>
      <c r="AB45" s="8"/>
      <c r="AC45" s="8"/>
      <c r="AD45" s="8"/>
      <c r="AE45" s="8"/>
      <c r="AF45" s="8"/>
      <c r="AG45" s="8"/>
      <c r="AH45" s="8"/>
      <c r="AI45" s="8"/>
      <c r="AJ45" s="8"/>
      <c r="AK45" s="8"/>
      <c r="AL45" s="8"/>
      <c r="AM45" s="82"/>
      <c r="AN45" s="82"/>
      <c r="AO45" s="82"/>
      <c r="AP45" s="82"/>
      <c r="AQ45" s="82"/>
      <c r="AR45" s="82"/>
      <c r="AS45" s="326"/>
      <c r="AT45" s="8"/>
    </row>
    <row r="46" spans="1:45" ht="13.5" customHeight="1">
      <c r="A46" s="86"/>
      <c r="B46" s="82"/>
      <c r="C46" s="23" t="s">
        <v>427</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326"/>
    </row>
    <row r="47" spans="1:45" ht="13.5" customHeight="1">
      <c r="A47" s="86"/>
      <c r="B47" s="82"/>
      <c r="C47" s="580"/>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326"/>
    </row>
    <row r="48" spans="1:45" ht="13.5" customHeight="1">
      <c r="A48" s="86"/>
      <c r="B48" s="82"/>
      <c r="C48" s="580"/>
      <c r="D48" s="580"/>
      <c r="E48" s="580"/>
      <c r="F48" s="580"/>
      <c r="G48" s="580"/>
      <c r="H48" s="580"/>
      <c r="I48" s="580"/>
      <c r="J48" s="580"/>
      <c r="K48" s="580"/>
      <c r="L48" s="23"/>
      <c r="M48" s="23"/>
      <c r="N48" s="23"/>
      <c r="O48" s="23"/>
      <c r="P48" s="62"/>
      <c r="Q48" s="62"/>
      <c r="R48" s="62"/>
      <c r="S48" s="62"/>
      <c r="T48" s="62"/>
      <c r="U48" s="62"/>
      <c r="V48" s="62"/>
      <c r="W48" s="62"/>
      <c r="X48" s="62"/>
      <c r="Y48" s="62"/>
      <c r="Z48" s="62"/>
      <c r="AA48" s="62"/>
      <c r="AB48" s="62"/>
      <c r="AC48" s="62"/>
      <c r="AD48" s="62"/>
      <c r="AE48" s="62"/>
      <c r="AF48" s="62"/>
      <c r="AG48" s="62"/>
      <c r="AH48" s="38"/>
      <c r="AI48" s="38"/>
      <c r="AJ48" s="38"/>
      <c r="AK48" s="38"/>
      <c r="AL48" s="38"/>
      <c r="AM48" s="38"/>
      <c r="AN48" s="346"/>
      <c r="AO48" s="82"/>
      <c r="AP48" s="82"/>
      <c r="AQ48" s="82"/>
      <c r="AR48" s="82"/>
      <c r="AS48" s="326"/>
    </row>
    <row r="49" spans="1:45" ht="13.5" customHeight="1">
      <c r="A49" s="86"/>
      <c r="B49" s="82"/>
      <c r="C49" s="580"/>
      <c r="D49" s="580"/>
      <c r="E49" s="580"/>
      <c r="F49" s="580"/>
      <c r="G49" s="580"/>
      <c r="H49" s="580"/>
      <c r="I49" s="580"/>
      <c r="J49" s="580"/>
      <c r="K49" s="580"/>
      <c r="L49" s="8"/>
      <c r="M49" s="8"/>
      <c r="N49" s="8"/>
      <c r="O49" s="8"/>
      <c r="P49" s="62"/>
      <c r="Q49" s="62"/>
      <c r="R49" s="62"/>
      <c r="S49" s="62"/>
      <c r="T49" s="62"/>
      <c r="U49" s="62"/>
      <c r="V49" s="62"/>
      <c r="W49" s="62"/>
      <c r="X49" s="62"/>
      <c r="Y49" s="62"/>
      <c r="Z49" s="62"/>
      <c r="AA49" s="62"/>
      <c r="AB49" s="62"/>
      <c r="AC49" s="62"/>
      <c r="AD49" s="62"/>
      <c r="AE49" s="62"/>
      <c r="AF49" s="62"/>
      <c r="AG49" s="62"/>
      <c r="AH49" s="38"/>
      <c r="AI49" s="38"/>
      <c r="AJ49" s="38"/>
      <c r="AK49" s="38"/>
      <c r="AL49" s="38"/>
      <c r="AM49" s="38"/>
      <c r="AN49" s="346"/>
      <c r="AO49" s="82"/>
      <c r="AP49" s="82"/>
      <c r="AQ49" s="82"/>
      <c r="AR49" s="82"/>
      <c r="AS49" s="326"/>
    </row>
    <row r="50" spans="1:45" ht="13.5" customHeight="1">
      <c r="A50" s="86"/>
      <c r="B50" s="82"/>
      <c r="C50" s="23"/>
      <c r="D50" s="82"/>
      <c r="E50" s="58"/>
      <c r="F50" s="58"/>
      <c r="G50" s="23"/>
      <c r="H50" s="8"/>
      <c r="I50" s="8"/>
      <c r="J50" s="8"/>
      <c r="K50" s="8"/>
      <c r="L50" s="8"/>
      <c r="M50" s="8"/>
      <c r="N50" s="8"/>
      <c r="O50" s="8"/>
      <c r="P50" s="62"/>
      <c r="Q50" s="62"/>
      <c r="R50" s="62"/>
      <c r="S50" s="62"/>
      <c r="T50" s="62"/>
      <c r="U50" s="62"/>
      <c r="V50" s="62"/>
      <c r="W50" s="62"/>
      <c r="X50" s="62"/>
      <c r="Y50" s="62"/>
      <c r="Z50" s="62"/>
      <c r="AA50" s="62"/>
      <c r="AB50" s="62"/>
      <c r="AC50" s="62"/>
      <c r="AD50" s="62"/>
      <c r="AE50" s="62"/>
      <c r="AF50" s="62"/>
      <c r="AG50" s="62"/>
      <c r="AH50" s="38"/>
      <c r="AI50" s="38"/>
      <c r="AJ50" s="38"/>
      <c r="AK50" s="38"/>
      <c r="AL50" s="38"/>
      <c r="AM50" s="38"/>
      <c r="AN50" s="346"/>
      <c r="AO50" s="82"/>
      <c r="AP50" s="82"/>
      <c r="AQ50" s="82"/>
      <c r="AR50" s="82"/>
      <c r="AS50" s="326"/>
    </row>
    <row r="51" spans="1:45" ht="13.5" customHeight="1">
      <c r="A51" s="86"/>
      <c r="B51" s="82"/>
      <c r="C51" s="23"/>
      <c r="D51" s="82"/>
      <c r="E51" s="58"/>
      <c r="F51" s="58"/>
      <c r="G51" s="23"/>
      <c r="H51" s="8"/>
      <c r="I51" s="8"/>
      <c r="J51" s="8"/>
      <c r="K51" s="8"/>
      <c r="L51" s="8"/>
      <c r="M51" s="8"/>
      <c r="N51" s="8"/>
      <c r="O51" s="8"/>
      <c r="P51" s="62"/>
      <c r="Q51" s="62"/>
      <c r="R51" s="62"/>
      <c r="S51" s="38"/>
      <c r="T51" s="38"/>
      <c r="U51" s="38"/>
      <c r="V51" s="38"/>
      <c r="W51" s="38"/>
      <c r="X51" s="38"/>
      <c r="Y51" s="38"/>
      <c r="Z51" s="62"/>
      <c r="AA51" s="62"/>
      <c r="AB51" s="62"/>
      <c r="AC51" s="62"/>
      <c r="AD51" s="62"/>
      <c r="AE51" s="62"/>
      <c r="AF51" s="38"/>
      <c r="AG51" s="38"/>
      <c r="AH51" s="38"/>
      <c r="AI51" s="38"/>
      <c r="AJ51" s="38"/>
      <c r="AK51" s="38"/>
      <c r="AL51" s="38"/>
      <c r="AM51" s="38"/>
      <c r="AN51" s="346"/>
      <c r="AO51" s="82"/>
      <c r="AP51" s="82"/>
      <c r="AQ51" s="82"/>
      <c r="AR51" s="82"/>
      <c r="AS51" s="326"/>
    </row>
    <row r="52" spans="1:45" ht="13.5" customHeight="1">
      <c r="A52" s="86"/>
      <c r="B52" s="82"/>
      <c r="C52" s="23"/>
      <c r="D52" s="82"/>
      <c r="E52" s="58"/>
      <c r="F52" s="58"/>
      <c r="G52" s="23"/>
      <c r="H52" s="8"/>
      <c r="I52" s="8"/>
      <c r="J52" s="8"/>
      <c r="K52" s="8"/>
      <c r="L52" s="8"/>
      <c r="M52" s="8"/>
      <c r="N52" s="8"/>
      <c r="O52" s="8"/>
      <c r="P52" s="62"/>
      <c r="Q52" s="62"/>
      <c r="R52" s="62"/>
      <c r="S52" s="38"/>
      <c r="T52" s="38"/>
      <c r="U52" s="38"/>
      <c r="V52" s="38"/>
      <c r="W52" s="38"/>
      <c r="X52" s="38"/>
      <c r="Y52" s="38"/>
      <c r="Z52" s="62"/>
      <c r="AA52" s="62"/>
      <c r="AB52" s="62"/>
      <c r="AC52" s="62"/>
      <c r="AD52" s="62"/>
      <c r="AE52" s="62"/>
      <c r="AF52" s="38"/>
      <c r="AG52" s="38"/>
      <c r="AH52" s="38"/>
      <c r="AI52" s="38"/>
      <c r="AJ52" s="38"/>
      <c r="AK52" s="38"/>
      <c r="AL52" s="38"/>
      <c r="AM52" s="38"/>
      <c r="AN52" s="346"/>
      <c r="AO52" s="82"/>
      <c r="AP52" s="82"/>
      <c r="AQ52" s="82"/>
      <c r="AR52" s="82"/>
      <c r="AS52" s="326"/>
    </row>
    <row r="53" spans="1:45" ht="13.5" customHeight="1">
      <c r="A53" s="86"/>
      <c r="B53" s="82"/>
      <c r="C53" s="23"/>
      <c r="D53" s="82"/>
      <c r="E53" s="58"/>
      <c r="F53" s="58"/>
      <c r="G53" s="23"/>
      <c r="H53" s="8"/>
      <c r="I53" s="8"/>
      <c r="J53" s="8"/>
      <c r="K53" s="8"/>
      <c r="L53" s="8"/>
      <c r="M53" s="8"/>
      <c r="N53" s="8"/>
      <c r="O53" s="8"/>
      <c r="P53" s="62"/>
      <c r="Q53" s="62"/>
      <c r="R53" s="62"/>
      <c r="S53" s="38"/>
      <c r="T53" s="38"/>
      <c r="U53" s="38"/>
      <c r="V53" s="38"/>
      <c r="W53" s="38"/>
      <c r="X53" s="38"/>
      <c r="Y53" s="38"/>
      <c r="Z53" s="62"/>
      <c r="AA53" s="62"/>
      <c r="AB53" s="62"/>
      <c r="AC53" s="62"/>
      <c r="AD53" s="62"/>
      <c r="AE53" s="62"/>
      <c r="AF53" s="38"/>
      <c r="AG53" s="38"/>
      <c r="AH53" s="38"/>
      <c r="AI53" s="38"/>
      <c r="AJ53" s="38"/>
      <c r="AK53" s="38"/>
      <c r="AL53" s="38"/>
      <c r="AM53" s="38"/>
      <c r="AN53" s="346"/>
      <c r="AO53" s="82"/>
      <c r="AP53" s="82"/>
      <c r="AQ53" s="82"/>
      <c r="AR53" s="82"/>
      <c r="AS53" s="326"/>
    </row>
    <row r="54" spans="1:45" ht="13.5" customHeight="1">
      <c r="A54" s="86"/>
      <c r="B54" s="82"/>
      <c r="C54" s="23"/>
      <c r="D54" s="82"/>
      <c r="E54" s="58"/>
      <c r="F54" s="58"/>
      <c r="G54" s="23"/>
      <c r="H54" s="8"/>
      <c r="I54" s="8"/>
      <c r="J54" s="8"/>
      <c r="K54" s="8"/>
      <c r="L54" s="8"/>
      <c r="M54" s="8"/>
      <c r="N54" s="8"/>
      <c r="O54" s="8"/>
      <c r="P54" s="62"/>
      <c r="Q54" s="62"/>
      <c r="R54" s="62"/>
      <c r="S54" s="38"/>
      <c r="T54" s="38"/>
      <c r="U54" s="38"/>
      <c r="V54" s="38"/>
      <c r="W54" s="38"/>
      <c r="X54" s="38"/>
      <c r="Y54" s="38"/>
      <c r="Z54" s="62"/>
      <c r="AA54" s="62"/>
      <c r="AB54" s="62"/>
      <c r="AC54" s="62"/>
      <c r="AD54" s="62"/>
      <c r="AE54" s="62"/>
      <c r="AF54" s="38"/>
      <c r="AG54" s="38"/>
      <c r="AH54" s="38"/>
      <c r="AI54" s="38"/>
      <c r="AJ54" s="38"/>
      <c r="AK54" s="38"/>
      <c r="AL54" s="38"/>
      <c r="AM54" s="38"/>
      <c r="AN54" s="346"/>
      <c r="AO54" s="82"/>
      <c r="AP54" s="82"/>
      <c r="AQ54" s="82"/>
      <c r="AR54" s="82"/>
      <c r="AS54" s="326"/>
    </row>
    <row r="55" spans="1:45" ht="13.5" customHeight="1">
      <c r="A55" s="86"/>
      <c r="B55" s="82"/>
      <c r="C55" s="23"/>
      <c r="D55" s="82"/>
      <c r="E55" s="58"/>
      <c r="F55" s="58"/>
      <c r="G55" s="23"/>
      <c r="H55" s="8"/>
      <c r="I55" s="8"/>
      <c r="J55" s="8"/>
      <c r="K55" s="8"/>
      <c r="L55" s="8"/>
      <c r="M55" s="8"/>
      <c r="N55" s="8"/>
      <c r="O55" s="8"/>
      <c r="P55" s="62"/>
      <c r="Q55" s="62"/>
      <c r="R55" s="62"/>
      <c r="S55" s="38"/>
      <c r="T55" s="38"/>
      <c r="U55" s="38"/>
      <c r="V55" s="38"/>
      <c r="W55" s="38"/>
      <c r="X55" s="38"/>
      <c r="Y55" s="38"/>
      <c r="Z55" s="62"/>
      <c r="AA55" s="62"/>
      <c r="AB55" s="62"/>
      <c r="AC55" s="62"/>
      <c r="AD55" s="62"/>
      <c r="AE55" s="62"/>
      <c r="AF55" s="38"/>
      <c r="AG55" s="38"/>
      <c r="AH55" s="38"/>
      <c r="AI55" s="38"/>
      <c r="AJ55" s="38"/>
      <c r="AK55" s="38"/>
      <c r="AL55" s="38"/>
      <c r="AM55" s="38"/>
      <c r="AN55" s="346"/>
      <c r="AO55" s="82"/>
      <c r="AP55" s="82"/>
      <c r="AQ55" s="82"/>
      <c r="AR55" s="82"/>
      <c r="AS55" s="326"/>
    </row>
    <row r="56" spans="1:45" ht="13.5" customHeight="1">
      <c r="A56" s="86"/>
      <c r="B56" s="82"/>
      <c r="C56" s="23"/>
      <c r="D56" s="82"/>
      <c r="E56" s="58"/>
      <c r="F56" s="58"/>
      <c r="G56" s="23"/>
      <c r="H56" s="8"/>
      <c r="I56" s="8"/>
      <c r="J56" s="8"/>
      <c r="K56" s="8"/>
      <c r="L56" s="8"/>
      <c r="M56" s="8"/>
      <c r="N56" s="8"/>
      <c r="O56" s="8"/>
      <c r="P56" s="62"/>
      <c r="Q56" s="62"/>
      <c r="R56" s="62"/>
      <c r="S56" s="38"/>
      <c r="T56" s="38"/>
      <c r="U56" s="38"/>
      <c r="V56" s="38"/>
      <c r="W56" s="38"/>
      <c r="X56" s="38"/>
      <c r="Y56" s="38"/>
      <c r="Z56" s="62"/>
      <c r="AA56" s="62"/>
      <c r="AB56" s="62"/>
      <c r="AC56" s="62"/>
      <c r="AD56" s="62"/>
      <c r="AE56" s="62"/>
      <c r="AF56" s="38"/>
      <c r="AG56" s="38"/>
      <c r="AH56" s="38"/>
      <c r="AI56" s="38"/>
      <c r="AJ56" s="38"/>
      <c r="AK56" s="38"/>
      <c r="AL56" s="38"/>
      <c r="AM56" s="38"/>
      <c r="AN56" s="346"/>
      <c r="AO56" s="82"/>
      <c r="AP56" s="82"/>
      <c r="AQ56" s="82"/>
      <c r="AR56" s="82"/>
      <c r="AS56" s="326"/>
    </row>
    <row r="57" spans="1:45" ht="13.5" customHeight="1">
      <c r="A57" s="86"/>
      <c r="B57" s="82"/>
      <c r="C57" s="23"/>
      <c r="D57" s="82"/>
      <c r="E57" s="58"/>
      <c r="F57" s="58"/>
      <c r="G57" s="23"/>
      <c r="H57" s="8"/>
      <c r="I57" s="8"/>
      <c r="J57" s="8"/>
      <c r="K57" s="8"/>
      <c r="L57" s="8"/>
      <c r="M57" s="8"/>
      <c r="N57" s="8"/>
      <c r="O57" s="8"/>
      <c r="P57" s="62"/>
      <c r="Q57" s="62"/>
      <c r="R57" s="62"/>
      <c r="S57" s="38"/>
      <c r="T57" s="38"/>
      <c r="U57" s="38"/>
      <c r="V57" s="38"/>
      <c r="W57" s="38"/>
      <c r="X57" s="38"/>
      <c r="Y57" s="38"/>
      <c r="Z57" s="62"/>
      <c r="AA57" s="62"/>
      <c r="AB57" s="62"/>
      <c r="AC57" s="62"/>
      <c r="AD57" s="62"/>
      <c r="AE57" s="62"/>
      <c r="AF57" s="38"/>
      <c r="AG57" s="38"/>
      <c r="AH57" s="38"/>
      <c r="AI57" s="38"/>
      <c r="AJ57" s="38"/>
      <c r="AK57" s="38"/>
      <c r="AL57" s="38"/>
      <c r="AM57" s="38"/>
      <c r="AN57" s="346"/>
      <c r="AO57" s="82"/>
      <c r="AP57" s="82"/>
      <c r="AQ57" s="82"/>
      <c r="AR57" s="82"/>
      <c r="AS57" s="326"/>
    </row>
    <row r="58" spans="1:45" ht="13.5" customHeight="1">
      <c r="A58" s="86"/>
      <c r="B58" s="82"/>
      <c r="C58" s="23"/>
      <c r="D58" s="82"/>
      <c r="E58" s="58"/>
      <c r="F58" s="58"/>
      <c r="G58" s="23"/>
      <c r="H58" s="8"/>
      <c r="I58" s="8"/>
      <c r="J58" s="8"/>
      <c r="K58" s="8"/>
      <c r="L58" s="8"/>
      <c r="M58" s="8"/>
      <c r="N58" s="8"/>
      <c r="O58" s="8"/>
      <c r="P58" s="62"/>
      <c r="Q58" s="62"/>
      <c r="R58" s="62"/>
      <c r="S58" s="38"/>
      <c r="T58" s="38"/>
      <c r="U58" s="38"/>
      <c r="V58" s="38"/>
      <c r="W58" s="38"/>
      <c r="X58" s="38"/>
      <c r="Y58" s="38"/>
      <c r="Z58" s="62"/>
      <c r="AA58" s="62"/>
      <c r="AB58" s="62"/>
      <c r="AC58" s="62"/>
      <c r="AD58" s="62"/>
      <c r="AE58" s="62"/>
      <c r="AF58" s="38"/>
      <c r="AG58" s="38"/>
      <c r="AH58" s="38"/>
      <c r="AI58" s="38"/>
      <c r="AJ58" s="38"/>
      <c r="AK58" s="38"/>
      <c r="AL58" s="38"/>
      <c r="AM58" s="38"/>
      <c r="AN58" s="346"/>
      <c r="AO58" s="82"/>
      <c r="AP58" s="82"/>
      <c r="AQ58" s="82"/>
      <c r="AR58" s="82"/>
      <c r="AS58" s="326"/>
    </row>
    <row r="59" spans="1:45" ht="13.5" customHeight="1">
      <c r="A59" s="86"/>
      <c r="B59" s="82"/>
      <c r="C59" s="23"/>
      <c r="D59" s="82"/>
      <c r="E59" s="58"/>
      <c r="F59" s="58"/>
      <c r="G59" s="23"/>
      <c r="H59" s="8"/>
      <c r="I59" s="8"/>
      <c r="J59" s="8"/>
      <c r="K59" s="8"/>
      <c r="L59" s="8"/>
      <c r="M59" s="8"/>
      <c r="N59" s="8"/>
      <c r="O59" s="8"/>
      <c r="P59" s="62"/>
      <c r="Q59" s="62"/>
      <c r="R59" s="62"/>
      <c r="S59" s="38"/>
      <c r="T59" s="38"/>
      <c r="U59" s="38"/>
      <c r="V59" s="38"/>
      <c r="W59" s="38"/>
      <c r="X59" s="38"/>
      <c r="Y59" s="38"/>
      <c r="Z59" s="62"/>
      <c r="AA59" s="62"/>
      <c r="AB59" s="62"/>
      <c r="AC59" s="62"/>
      <c r="AD59" s="62"/>
      <c r="AE59" s="62"/>
      <c r="AF59" s="38"/>
      <c r="AG59" s="38"/>
      <c r="AH59" s="38"/>
      <c r="AI59" s="38"/>
      <c r="AJ59" s="38"/>
      <c r="AK59" s="38"/>
      <c r="AL59" s="38"/>
      <c r="AM59" s="38"/>
      <c r="AN59" s="346"/>
      <c r="AO59" s="82"/>
      <c r="AP59" s="82"/>
      <c r="AQ59" s="82"/>
      <c r="AR59" s="82"/>
      <c r="AS59" s="326"/>
    </row>
    <row r="60" spans="1:45" ht="13.5" customHeight="1">
      <c r="A60" s="86"/>
      <c r="B60" s="82"/>
      <c r="C60" s="23"/>
      <c r="D60" s="82"/>
      <c r="E60" s="58"/>
      <c r="F60" s="58"/>
      <c r="G60" s="23"/>
      <c r="H60" s="8"/>
      <c r="I60" s="8"/>
      <c r="J60" s="8"/>
      <c r="K60" s="8"/>
      <c r="L60" s="8"/>
      <c r="M60" s="8"/>
      <c r="N60" s="8"/>
      <c r="O60" s="8"/>
      <c r="P60" s="62"/>
      <c r="Q60" s="62"/>
      <c r="R60" s="62"/>
      <c r="S60" s="38"/>
      <c r="T60" s="38"/>
      <c r="U60" s="38"/>
      <c r="V60" s="38"/>
      <c r="W60" s="38"/>
      <c r="X60" s="38"/>
      <c r="Y60" s="38"/>
      <c r="Z60" s="62"/>
      <c r="AA60" s="62"/>
      <c r="AB60" s="62"/>
      <c r="AC60" s="62"/>
      <c r="AD60" s="62"/>
      <c r="AE60" s="62"/>
      <c r="AF60" s="38"/>
      <c r="AG60" s="38"/>
      <c r="AH60" s="38"/>
      <c r="AI60" s="38"/>
      <c r="AJ60" s="38"/>
      <c r="AK60" s="38"/>
      <c r="AL60" s="38"/>
      <c r="AM60" s="38"/>
      <c r="AN60" s="346"/>
      <c r="AO60" s="82"/>
      <c r="AP60" s="82"/>
      <c r="AQ60" s="82"/>
      <c r="AR60" s="82"/>
      <c r="AS60" s="326"/>
    </row>
    <row r="61" spans="1:45" ht="13.5" customHeight="1">
      <c r="A61" s="86"/>
      <c r="B61" s="82"/>
      <c r="C61" s="23"/>
      <c r="D61" s="82"/>
      <c r="E61" s="58"/>
      <c r="F61" s="58"/>
      <c r="G61" s="23"/>
      <c r="H61" s="8"/>
      <c r="I61" s="8"/>
      <c r="J61" s="8"/>
      <c r="K61" s="8"/>
      <c r="L61" s="8"/>
      <c r="M61" s="8"/>
      <c r="N61" s="8"/>
      <c r="O61" s="8"/>
      <c r="P61" s="62"/>
      <c r="Q61" s="62"/>
      <c r="R61" s="62"/>
      <c r="S61" s="62"/>
      <c r="T61" s="62"/>
      <c r="U61" s="62"/>
      <c r="V61" s="62"/>
      <c r="W61" s="62"/>
      <c r="X61" s="62"/>
      <c r="Y61" s="62"/>
      <c r="Z61" s="62"/>
      <c r="AA61" s="62"/>
      <c r="AB61" s="62"/>
      <c r="AC61" s="62"/>
      <c r="AD61" s="62"/>
      <c r="AE61" s="62"/>
      <c r="AF61" s="38"/>
      <c r="AG61" s="38"/>
      <c r="AH61" s="38"/>
      <c r="AI61" s="38"/>
      <c r="AJ61" s="38"/>
      <c r="AK61" s="38"/>
      <c r="AL61" s="38"/>
      <c r="AM61" s="38"/>
      <c r="AN61" s="346"/>
      <c r="AO61" s="82"/>
      <c r="AP61" s="82"/>
      <c r="AQ61" s="82"/>
      <c r="AR61" s="82"/>
      <c r="AS61" s="326"/>
    </row>
    <row r="62" spans="1:45" ht="13.5" customHeight="1" thickBot="1">
      <c r="A62" s="7"/>
      <c r="B62" s="1"/>
      <c r="C62" s="1"/>
      <c r="D62" s="1"/>
      <c r="E62" s="162"/>
      <c r="F62" s="162"/>
      <c r="G62" s="162"/>
      <c r="H62" s="162"/>
      <c r="I62" s="162"/>
      <c r="J62" s="162"/>
      <c r="K62" s="162"/>
      <c r="L62" s="162"/>
      <c r="M62" s="162"/>
      <c r="N62" s="162"/>
      <c r="O62" s="162"/>
      <c r="P62" s="162"/>
      <c r="Q62" s="162"/>
      <c r="R62" s="162"/>
      <c r="S62" s="1"/>
      <c r="T62" s="1"/>
      <c r="U62" s="1"/>
      <c r="V62" s="1"/>
      <c r="W62" s="1"/>
      <c r="X62" s="1"/>
      <c r="Y62" s="1"/>
      <c r="Z62" s="1"/>
      <c r="AA62" s="162"/>
      <c r="AB62" s="162"/>
      <c r="AC62" s="162"/>
      <c r="AD62" s="162"/>
      <c r="AE62" s="162"/>
      <c r="AF62" s="332"/>
      <c r="AG62" s="332"/>
      <c r="AH62" s="332"/>
      <c r="AI62" s="332"/>
      <c r="AJ62" s="332"/>
      <c r="AK62" s="332"/>
      <c r="AL62" s="332"/>
      <c r="AM62" s="332"/>
      <c r="AN62" s="410"/>
      <c r="AO62" s="1"/>
      <c r="AP62" s="1"/>
      <c r="AQ62" s="1"/>
      <c r="AR62" s="1"/>
      <c r="AS62" s="3"/>
    </row>
    <row r="63" spans="1:46" ht="13.5" customHeight="1">
      <c r="A63" s="9"/>
      <c r="B63" s="8"/>
      <c r="C63" s="9"/>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S63" s="8"/>
      <c r="AT63" s="8"/>
    </row>
    <row r="64" spans="2:47" ht="13.5" customHeight="1">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row>
    <row r="65" spans="2:47" ht="13.5" customHeight="1">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row>
    <row r="66" spans="2:47" ht="13.5" customHeight="1">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row>
    <row r="67" spans="2:47" ht="13.5" customHeight="1">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row>
    <row r="68" spans="3:47" ht="13.5" customHeight="1">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row>
    <row r="69" spans="3:47" ht="13.5" customHeight="1">
      <c r="C69" s="8"/>
      <c r="D69" s="8"/>
      <c r="E69" s="8"/>
      <c r="F69" s="8"/>
      <c r="G69" s="8"/>
      <c r="H69" s="8"/>
      <c r="I69" s="158"/>
      <c r="J69" s="158"/>
      <c r="K69" s="158"/>
      <c r="L69" s="158"/>
      <c r="M69" s="158"/>
      <c r="N69" s="158"/>
      <c r="O69" s="158"/>
      <c r="P69" s="158"/>
      <c r="Q69" s="158"/>
      <c r="R69" s="15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row>
    <row r="70" spans="3:47" ht="13.5" customHeight="1">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row>
    <row r="71" spans="3:47" ht="13.5" customHeight="1">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row>
    <row r="72" spans="3:47" ht="13.5" customHeight="1">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row>
    <row r="73" spans="6:8" ht="13.5" customHeight="1">
      <c r="F73" s="8"/>
      <c r="G73" s="8"/>
      <c r="H73" s="8"/>
    </row>
    <row r="74" spans="6:8" ht="13.5" customHeight="1">
      <c r="F74" s="8"/>
      <c r="G74" s="8"/>
      <c r="H74" s="8"/>
    </row>
    <row r="75" spans="7:8" ht="13.5" customHeight="1">
      <c r="G75" s="8"/>
      <c r="H75" s="8"/>
    </row>
    <row r="76" ht="13.5" customHeight="1">
      <c r="G76" s="8"/>
    </row>
    <row r="77" ht="13.5" customHeight="1">
      <c r="G77" s="8"/>
    </row>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password="9350" sheet="1" scenarios="1" formatCells="0" selectLockedCells="1"/>
  <mergeCells count="152">
    <mergeCell ref="AB31:AF31"/>
    <mergeCell ref="AB32:AF32"/>
    <mergeCell ref="AB33:AF33"/>
    <mergeCell ref="Y28:AF28"/>
    <mergeCell ref="Y29:AF29"/>
    <mergeCell ref="Y30:AF30"/>
    <mergeCell ref="U37:X37"/>
    <mergeCell ref="C43:AL44"/>
    <mergeCell ref="I40:P40"/>
    <mergeCell ref="Q37:T37"/>
    <mergeCell ref="AS37:AS40"/>
    <mergeCell ref="AR37:AR40"/>
    <mergeCell ref="AB39:AK39"/>
    <mergeCell ref="C39:H40"/>
    <mergeCell ref="Q38:T38"/>
    <mergeCell ref="Q39:T39"/>
    <mergeCell ref="Q40:T40"/>
    <mergeCell ref="U40:X40"/>
    <mergeCell ref="U39:X39"/>
    <mergeCell ref="U38:X38"/>
    <mergeCell ref="A1:AS1"/>
    <mergeCell ref="A4:AS4"/>
    <mergeCell ref="A3:AM3"/>
    <mergeCell ref="F5:AR5"/>
    <mergeCell ref="A6:B8"/>
    <mergeCell ref="V11:AS11"/>
    <mergeCell ref="V16:Y17"/>
    <mergeCell ref="C6:U6"/>
    <mergeCell ref="C7:U8"/>
    <mergeCell ref="V7:AD8"/>
    <mergeCell ref="AK13:AS13"/>
    <mergeCell ref="A9:E9"/>
    <mergeCell ref="F9:U9"/>
    <mergeCell ref="A13:E15"/>
    <mergeCell ref="Y26:AE26"/>
    <mergeCell ref="Y35:AE35"/>
    <mergeCell ref="G36:X36"/>
    <mergeCell ref="I39:P39"/>
    <mergeCell ref="Y37:AA40"/>
    <mergeCell ref="AB37:AF38"/>
    <mergeCell ref="U30:X30"/>
    <mergeCell ref="U29:X29"/>
    <mergeCell ref="U28:X28"/>
    <mergeCell ref="Q35:T35"/>
    <mergeCell ref="C19:I19"/>
    <mergeCell ref="Z16:AC16"/>
    <mergeCell ref="Z17:AC17"/>
    <mergeCell ref="AD17:AS17"/>
    <mergeCell ref="AD16:AS16"/>
    <mergeCell ref="AH19:AS19"/>
    <mergeCell ref="C17:I17"/>
    <mergeCell ref="C18:I18"/>
    <mergeCell ref="J18:U18"/>
    <mergeCell ref="C16:I16"/>
    <mergeCell ref="J16:U16"/>
    <mergeCell ref="F14:AC14"/>
    <mergeCell ref="J17:U17"/>
    <mergeCell ref="V18:AC18"/>
    <mergeCell ref="C24:I24"/>
    <mergeCell ref="C22:I22"/>
    <mergeCell ref="V22:AC22"/>
    <mergeCell ref="C20:I20"/>
    <mergeCell ref="J24:U24"/>
    <mergeCell ref="AS28:AS35"/>
    <mergeCell ref="AG31:AK31"/>
    <mergeCell ref="AG30:AK30"/>
    <mergeCell ref="AG29:AK29"/>
    <mergeCell ref="AL33:AP33"/>
    <mergeCell ref="AL32:AP32"/>
    <mergeCell ref="AL31:AP31"/>
    <mergeCell ref="AL30:AP30"/>
    <mergeCell ref="AL29:AP29"/>
    <mergeCell ref="AR28:AR35"/>
    <mergeCell ref="AK14:AS14"/>
    <mergeCell ref="AK15:AS15"/>
    <mergeCell ref="F13:AC13"/>
    <mergeCell ref="A10:E12"/>
    <mergeCell ref="F10:U12"/>
    <mergeCell ref="V12:AS12"/>
    <mergeCell ref="F15:AC15"/>
    <mergeCell ref="AD13:AJ13"/>
    <mergeCell ref="AD14:AJ14"/>
    <mergeCell ref="AD15:AJ15"/>
    <mergeCell ref="AE6:AS6"/>
    <mergeCell ref="AE7:AS8"/>
    <mergeCell ref="V9:AS9"/>
    <mergeCell ref="V10:AS10"/>
    <mergeCell ref="V6:AD6"/>
    <mergeCell ref="AG27:AK27"/>
    <mergeCell ref="AG28:AK28"/>
    <mergeCell ref="AL28:AP28"/>
    <mergeCell ref="AG33:AK33"/>
    <mergeCell ref="AG32:AK32"/>
    <mergeCell ref="AQ26:AS26"/>
    <mergeCell ref="AD21:AS21"/>
    <mergeCell ref="J25:U25"/>
    <mergeCell ref="G26:N26"/>
    <mergeCell ref="J21:U21"/>
    <mergeCell ref="J23:U23"/>
    <mergeCell ref="V21:AC21"/>
    <mergeCell ref="C21:I21"/>
    <mergeCell ref="J22:U22"/>
    <mergeCell ref="C23:I23"/>
    <mergeCell ref="AD18:AS18"/>
    <mergeCell ref="V23:AC24"/>
    <mergeCell ref="AD24:AS24"/>
    <mergeCell ref="AD22:AS22"/>
    <mergeCell ref="U35:X35"/>
    <mergeCell ref="U34:X34"/>
    <mergeCell ref="A16:B25"/>
    <mergeCell ref="AD23:AS23"/>
    <mergeCell ref="J19:U19"/>
    <mergeCell ref="J20:U20"/>
    <mergeCell ref="AD20:AS20"/>
    <mergeCell ref="V20:AC20"/>
    <mergeCell ref="AD19:AG19"/>
    <mergeCell ref="V19:AC19"/>
    <mergeCell ref="C25:I25"/>
    <mergeCell ref="C33:H35"/>
    <mergeCell ref="I33:P33"/>
    <mergeCell ref="I34:P34"/>
    <mergeCell ref="I35:P35"/>
    <mergeCell ref="C28:P28"/>
    <mergeCell ref="C29:P29"/>
    <mergeCell ref="Q27:T27"/>
    <mergeCell ref="U27:X27"/>
    <mergeCell ref="C37:P37"/>
    <mergeCell ref="C38:P38"/>
    <mergeCell ref="I30:P30"/>
    <mergeCell ref="L31:P31"/>
    <mergeCell ref="L32:P32"/>
    <mergeCell ref="Q34:T34"/>
    <mergeCell ref="I31:K32"/>
    <mergeCell ref="C30:H32"/>
    <mergeCell ref="Q33:T33"/>
    <mergeCell ref="U33:X33"/>
    <mergeCell ref="U32:X32"/>
    <mergeCell ref="U31:X31"/>
    <mergeCell ref="Q29:T29"/>
    <mergeCell ref="Q30:T30"/>
    <mergeCell ref="Q31:T31"/>
    <mergeCell ref="Q32:T32"/>
    <mergeCell ref="A27:B40"/>
    <mergeCell ref="Y36:AK36"/>
    <mergeCell ref="AB40:AK40"/>
    <mergeCell ref="AL36:AP36"/>
    <mergeCell ref="AL37:AP37"/>
    <mergeCell ref="AL38:AP38"/>
    <mergeCell ref="AL39:AP39"/>
    <mergeCell ref="AL40:AP40"/>
    <mergeCell ref="Y31:AA33"/>
    <mergeCell ref="Q28:T28"/>
  </mergeCells>
  <printOptions/>
  <pageMargins left="0.7874015748031497" right="0.3937007874015748" top="0.55" bottom="0.1968503937007874" header="0.4" footer="0.34"/>
  <pageSetup horizontalDpi="300" verticalDpi="300" orientation="portrait" paperSize="9" r:id="rId1"/>
  <headerFooter alignWithMargins="0">
    <oddHeader>&amp;L&amp;"ＭＳ Ｐ明朝,標準"&amp;8H24-072</oddHeader>
  </headerFooter>
</worksheet>
</file>

<file path=xl/worksheets/sheet3.xml><?xml version="1.0" encoding="utf-8"?>
<worksheet xmlns="http://schemas.openxmlformats.org/spreadsheetml/2006/main" xmlns:r="http://schemas.openxmlformats.org/officeDocument/2006/relationships">
  <dimension ref="A1:AX63"/>
  <sheetViews>
    <sheetView showGridLines="0" view="pageBreakPreview" zoomScaleSheetLayoutView="100" workbookViewId="0" topLeftCell="A1">
      <selection activeCell="N8" sqref="N8:Q8"/>
    </sheetView>
  </sheetViews>
  <sheetFormatPr defaultColWidth="9.00390625" defaultRowHeight="13.5"/>
  <cols>
    <col min="1" max="1" width="2.00390625" style="0" customWidth="1"/>
    <col min="2" max="3" width="1.875" style="0" customWidth="1"/>
    <col min="4" max="4" width="1.75390625" style="0" customWidth="1"/>
    <col min="5" max="37" width="2.25390625" style="0" customWidth="1"/>
    <col min="38" max="38" width="2.875" style="0" customWidth="1"/>
    <col min="39" max="39" width="3.625" style="0" customWidth="1"/>
    <col min="40" max="40" width="3.125" style="0" customWidth="1"/>
    <col min="41" max="49" width="2.25390625" style="0" customWidth="1"/>
  </cols>
  <sheetData>
    <row r="1" spans="1:42" ht="18"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299"/>
      <c r="AP1" s="299"/>
    </row>
    <row r="2" spans="1:42" ht="9" customHeight="1">
      <c r="A2" s="178"/>
      <c r="B2" s="178"/>
      <c r="C2" s="179"/>
      <c r="D2" s="180"/>
      <c r="E2" s="181"/>
      <c r="F2" s="181"/>
      <c r="G2" s="181"/>
      <c r="H2" s="181"/>
      <c r="I2" s="181"/>
      <c r="J2" s="181"/>
      <c r="K2" s="181"/>
      <c r="L2" s="181"/>
      <c r="M2" s="181"/>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23"/>
      <c r="AO2" s="23"/>
      <c r="AP2" s="23"/>
    </row>
    <row r="3" spans="1:42" ht="13.5" customHeight="1">
      <c r="A3" s="841" t="s">
        <v>671</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23"/>
      <c r="AP3" s="23"/>
    </row>
    <row r="4" spans="1:44" ht="13.5" customHeight="1" thickBot="1">
      <c r="A4" s="963" t="s">
        <v>116</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204"/>
      <c r="AP4" s="204"/>
      <c r="AQ4" s="8"/>
      <c r="AR4" s="8"/>
    </row>
    <row r="5" spans="1:43" ht="13.5" customHeight="1">
      <c r="A5" s="417"/>
      <c r="B5" s="418"/>
      <c r="C5" s="419"/>
      <c r="D5" s="406"/>
      <c r="E5" s="735" t="s">
        <v>474</v>
      </c>
      <c r="F5" s="406"/>
      <c r="G5" s="406"/>
      <c r="H5" s="406"/>
      <c r="I5" s="406"/>
      <c r="J5" s="406"/>
      <c r="K5" s="406"/>
      <c r="L5" s="406"/>
      <c r="M5" s="406"/>
      <c r="N5" s="406"/>
      <c r="O5" s="406"/>
      <c r="P5" s="406"/>
      <c r="Q5" s="406"/>
      <c r="R5" s="406"/>
      <c r="S5" s="406"/>
      <c r="T5" s="406"/>
      <c r="U5" s="406"/>
      <c r="V5" s="406" t="s">
        <v>480</v>
      </c>
      <c r="W5" s="406"/>
      <c r="X5" s="406"/>
      <c r="Y5" s="406"/>
      <c r="Z5" s="406"/>
      <c r="AA5" s="406"/>
      <c r="AB5" s="406"/>
      <c r="AC5" s="406"/>
      <c r="AD5" s="406"/>
      <c r="AE5" s="406"/>
      <c r="AF5" s="406"/>
      <c r="AG5" s="406"/>
      <c r="AH5" s="406"/>
      <c r="AI5" s="406"/>
      <c r="AJ5" s="406"/>
      <c r="AK5" s="406"/>
      <c r="AL5" s="406"/>
      <c r="AM5" s="406"/>
      <c r="AN5" s="408"/>
      <c r="AQ5" s="8"/>
    </row>
    <row r="6" spans="1:43" ht="15" customHeight="1">
      <c r="A6" s="60"/>
      <c r="B6" s="61"/>
      <c r="C6" s="944" t="s">
        <v>463</v>
      </c>
      <c r="D6" s="985"/>
      <c r="E6" s="71"/>
      <c r="F6" s="71"/>
      <c r="G6" s="71"/>
      <c r="H6" s="71"/>
      <c r="I6" s="71"/>
      <c r="J6" s="71"/>
      <c r="K6" s="71"/>
      <c r="L6" s="71"/>
      <c r="M6" s="72"/>
      <c r="N6" s="960" t="s">
        <v>134</v>
      </c>
      <c r="O6" s="961"/>
      <c r="P6" s="961"/>
      <c r="Q6" s="961"/>
      <c r="R6" s="961"/>
      <c r="S6" s="961"/>
      <c r="T6" s="961"/>
      <c r="U6" s="962"/>
      <c r="V6" s="960" t="s">
        <v>688</v>
      </c>
      <c r="W6" s="961"/>
      <c r="X6" s="961"/>
      <c r="Y6" s="961"/>
      <c r="Z6" s="961"/>
      <c r="AA6" s="961"/>
      <c r="AB6" s="961"/>
      <c r="AC6" s="962"/>
      <c r="AD6" s="960" t="s">
        <v>691</v>
      </c>
      <c r="AE6" s="961"/>
      <c r="AF6" s="961"/>
      <c r="AG6" s="961"/>
      <c r="AH6" s="961"/>
      <c r="AI6" s="961"/>
      <c r="AJ6" s="961"/>
      <c r="AK6" s="962"/>
      <c r="AL6" s="784" t="s">
        <v>112</v>
      </c>
      <c r="AM6" s="803"/>
      <c r="AN6" s="952"/>
      <c r="AQ6" s="8"/>
    </row>
    <row r="7" spans="1:43" ht="13.5" customHeight="1">
      <c r="A7" s="60"/>
      <c r="B7" s="61"/>
      <c r="C7" s="950"/>
      <c r="D7" s="949"/>
      <c r="E7" s="64"/>
      <c r="F7" s="64"/>
      <c r="H7" s="35"/>
      <c r="I7" s="35"/>
      <c r="J7" s="35"/>
      <c r="K7" s="35" t="s">
        <v>483</v>
      </c>
      <c r="L7" s="35"/>
      <c r="M7" s="76"/>
      <c r="N7" s="848" t="s">
        <v>459</v>
      </c>
      <c r="O7" s="849"/>
      <c r="P7" s="849"/>
      <c r="Q7" s="850"/>
      <c r="R7" s="848" t="s">
        <v>460</v>
      </c>
      <c r="S7" s="849"/>
      <c r="T7" s="849"/>
      <c r="U7" s="850"/>
      <c r="V7" s="848" t="s">
        <v>459</v>
      </c>
      <c r="W7" s="849"/>
      <c r="X7" s="849"/>
      <c r="Y7" s="850"/>
      <c r="Z7" s="848" t="s">
        <v>460</v>
      </c>
      <c r="AA7" s="849"/>
      <c r="AB7" s="849"/>
      <c r="AC7" s="850"/>
      <c r="AD7" s="848" t="s">
        <v>459</v>
      </c>
      <c r="AE7" s="849"/>
      <c r="AF7" s="849"/>
      <c r="AG7" s="850"/>
      <c r="AH7" s="848" t="s">
        <v>460</v>
      </c>
      <c r="AI7" s="849"/>
      <c r="AJ7" s="849"/>
      <c r="AK7" s="850"/>
      <c r="AL7" s="53" t="s">
        <v>117</v>
      </c>
      <c r="AM7" s="53" t="s">
        <v>127</v>
      </c>
      <c r="AN7" s="54" t="s">
        <v>118</v>
      </c>
      <c r="AQ7" s="8"/>
    </row>
    <row r="8" spans="1:43" ht="13.5" customHeight="1">
      <c r="A8" s="60"/>
      <c r="B8" s="61"/>
      <c r="C8" s="950"/>
      <c r="D8" s="949"/>
      <c r="E8" s="851" t="s">
        <v>122</v>
      </c>
      <c r="F8" s="852"/>
      <c r="G8" s="852"/>
      <c r="H8" s="852"/>
      <c r="I8" s="853"/>
      <c r="J8" s="848" t="s">
        <v>433</v>
      </c>
      <c r="K8" s="849"/>
      <c r="L8" s="849"/>
      <c r="M8" s="850"/>
      <c r="N8" s="965">
        <v>0</v>
      </c>
      <c r="O8" s="966"/>
      <c r="P8" s="966"/>
      <c r="Q8" s="967"/>
      <c r="R8" s="968"/>
      <c r="S8" s="969"/>
      <c r="T8" s="969"/>
      <c r="U8" s="970"/>
      <c r="V8" s="965">
        <v>0</v>
      </c>
      <c r="W8" s="966"/>
      <c r="X8" s="966"/>
      <c r="Y8" s="967"/>
      <c r="Z8" s="968">
        <v>0</v>
      </c>
      <c r="AA8" s="969"/>
      <c r="AB8" s="969"/>
      <c r="AC8" s="970"/>
      <c r="AD8" s="965">
        <v>0</v>
      </c>
      <c r="AE8" s="966"/>
      <c r="AF8" s="966"/>
      <c r="AG8" s="967"/>
      <c r="AH8" s="968">
        <v>0</v>
      </c>
      <c r="AI8" s="969"/>
      <c r="AJ8" s="969"/>
      <c r="AK8" s="970"/>
      <c r="AL8" s="592"/>
      <c r="AM8" s="642"/>
      <c r="AN8" s="593"/>
      <c r="AQ8" s="8"/>
    </row>
    <row r="9" spans="1:43" ht="13.5" customHeight="1">
      <c r="A9" s="844" t="s">
        <v>149</v>
      </c>
      <c r="B9" s="845"/>
      <c r="C9" s="948"/>
      <c r="D9" s="949"/>
      <c r="E9" s="784"/>
      <c r="F9" s="803"/>
      <c r="G9" s="803"/>
      <c r="H9" s="803"/>
      <c r="I9" s="803"/>
      <c r="J9" s="848" t="s">
        <v>175</v>
      </c>
      <c r="K9" s="849"/>
      <c r="L9" s="849"/>
      <c r="M9" s="850"/>
      <c r="N9" s="487"/>
      <c r="O9" s="110"/>
      <c r="P9" s="110"/>
      <c r="Q9" s="110"/>
      <c r="R9" s="971" t="s">
        <v>377</v>
      </c>
      <c r="S9" s="971"/>
      <c r="T9" s="971"/>
      <c r="U9" s="972">
        <f>'設条'!U28/3</f>
        <v>10</v>
      </c>
      <c r="V9" s="972"/>
      <c r="W9" s="972"/>
      <c r="X9" s="972"/>
      <c r="Y9" s="110"/>
      <c r="Z9" s="110"/>
      <c r="AA9" s="971" t="s">
        <v>378</v>
      </c>
      <c r="AB9" s="971"/>
      <c r="AC9" s="971"/>
      <c r="AD9" s="973">
        <f>'設条'!AL37</f>
        <v>100</v>
      </c>
      <c r="AE9" s="973"/>
      <c r="AF9" s="973"/>
      <c r="AG9" s="973"/>
      <c r="AH9" s="110"/>
      <c r="AI9" s="110"/>
      <c r="AJ9" s="110"/>
      <c r="AK9" s="627"/>
      <c r="AL9" s="585"/>
      <c r="AM9" s="645"/>
      <c r="AN9" s="594"/>
      <c r="AQ9" s="8"/>
    </row>
    <row r="10" spans="1:43" ht="13.5" customHeight="1">
      <c r="A10" s="844"/>
      <c r="B10" s="845"/>
      <c r="C10" s="948"/>
      <c r="D10" s="949"/>
      <c r="E10" s="851" t="s">
        <v>114</v>
      </c>
      <c r="F10" s="852"/>
      <c r="G10" s="852"/>
      <c r="H10" s="852"/>
      <c r="I10" s="853"/>
      <c r="J10" s="848" t="s">
        <v>433</v>
      </c>
      <c r="K10" s="849"/>
      <c r="L10" s="849"/>
      <c r="M10" s="850"/>
      <c r="N10" s="965">
        <v>0</v>
      </c>
      <c r="O10" s="966"/>
      <c r="P10" s="966"/>
      <c r="Q10" s="967"/>
      <c r="R10" s="968">
        <v>0</v>
      </c>
      <c r="S10" s="969"/>
      <c r="T10" s="969"/>
      <c r="U10" s="970"/>
      <c r="V10" s="965">
        <v>0</v>
      </c>
      <c r="W10" s="966"/>
      <c r="X10" s="966"/>
      <c r="Y10" s="967"/>
      <c r="Z10" s="968">
        <v>0</v>
      </c>
      <c r="AA10" s="969"/>
      <c r="AB10" s="969"/>
      <c r="AC10" s="970"/>
      <c r="AD10" s="965">
        <v>0</v>
      </c>
      <c r="AE10" s="966"/>
      <c r="AF10" s="966"/>
      <c r="AG10" s="967"/>
      <c r="AH10" s="968">
        <v>0</v>
      </c>
      <c r="AI10" s="969"/>
      <c r="AJ10" s="969"/>
      <c r="AK10" s="970"/>
      <c r="AL10" s="585"/>
      <c r="AM10" s="645"/>
      <c r="AN10" s="594"/>
      <c r="AQ10" s="8"/>
    </row>
    <row r="11" spans="1:43" ht="13.5" customHeight="1">
      <c r="A11" s="844"/>
      <c r="B11" s="845"/>
      <c r="C11" s="948"/>
      <c r="D11" s="949"/>
      <c r="E11" s="784"/>
      <c r="F11" s="803"/>
      <c r="G11" s="803"/>
      <c r="H11" s="803"/>
      <c r="I11" s="804"/>
      <c r="J11" s="848" t="s">
        <v>175</v>
      </c>
      <c r="K11" s="849"/>
      <c r="L11" s="849"/>
      <c r="M11" s="850"/>
      <c r="N11" s="587"/>
      <c r="O11" s="587"/>
      <c r="P11" s="587"/>
      <c r="Q11" s="587"/>
      <c r="R11" s="971" t="s">
        <v>377</v>
      </c>
      <c r="S11" s="971"/>
      <c r="T11" s="971"/>
      <c r="U11" s="972">
        <f>'設条'!U28/3</f>
        <v>10</v>
      </c>
      <c r="V11" s="972"/>
      <c r="W11" s="972"/>
      <c r="X11" s="972"/>
      <c r="Y11" s="587"/>
      <c r="Z11" s="628"/>
      <c r="AA11" s="974" t="s">
        <v>378</v>
      </c>
      <c r="AB11" s="974"/>
      <c r="AC11" s="974"/>
      <c r="AD11" s="973">
        <f>'設条'!AL38</f>
        <v>140</v>
      </c>
      <c r="AE11" s="973"/>
      <c r="AF11" s="973"/>
      <c r="AG11" s="973"/>
      <c r="AH11" s="587"/>
      <c r="AI11" s="629"/>
      <c r="AJ11" s="629"/>
      <c r="AK11" s="630"/>
      <c r="AL11" s="585"/>
      <c r="AM11" s="645"/>
      <c r="AN11" s="594"/>
      <c r="AQ11" s="8"/>
    </row>
    <row r="12" spans="1:43" ht="13.5" customHeight="1">
      <c r="A12" s="844"/>
      <c r="B12" s="845"/>
      <c r="C12" s="948"/>
      <c r="D12" s="949"/>
      <c r="E12" s="906" t="s">
        <v>461</v>
      </c>
      <c r="F12" s="907"/>
      <c r="G12" s="907"/>
      <c r="H12" s="907"/>
      <c r="I12" s="907"/>
      <c r="J12" s="848" t="s">
        <v>433</v>
      </c>
      <c r="K12" s="849"/>
      <c r="L12" s="849"/>
      <c r="M12" s="850"/>
      <c r="N12" s="965">
        <v>0</v>
      </c>
      <c r="O12" s="966"/>
      <c r="P12" s="966"/>
      <c r="Q12" s="967"/>
      <c r="R12" s="968">
        <v>0</v>
      </c>
      <c r="S12" s="969"/>
      <c r="T12" s="969"/>
      <c r="U12" s="970"/>
      <c r="V12" s="965">
        <v>0</v>
      </c>
      <c r="W12" s="966"/>
      <c r="X12" s="966"/>
      <c r="Y12" s="967"/>
      <c r="Z12" s="968">
        <v>0</v>
      </c>
      <c r="AA12" s="969"/>
      <c r="AB12" s="969"/>
      <c r="AC12" s="970"/>
      <c r="AD12" s="965">
        <v>0</v>
      </c>
      <c r="AE12" s="966"/>
      <c r="AF12" s="966"/>
      <c r="AG12" s="967"/>
      <c r="AH12" s="968">
        <v>0</v>
      </c>
      <c r="AI12" s="969"/>
      <c r="AJ12" s="969"/>
      <c r="AK12" s="970"/>
      <c r="AL12" s="585"/>
      <c r="AM12" s="645"/>
      <c r="AN12" s="594"/>
      <c r="AQ12" s="8"/>
    </row>
    <row r="13" spans="1:50" ht="13.5" customHeight="1">
      <c r="A13" s="844"/>
      <c r="B13" s="845"/>
      <c r="C13" s="948"/>
      <c r="D13" s="949"/>
      <c r="E13" s="784"/>
      <c r="F13" s="803"/>
      <c r="G13" s="803"/>
      <c r="H13" s="803"/>
      <c r="I13" s="803"/>
      <c r="J13" s="848" t="s">
        <v>175</v>
      </c>
      <c r="K13" s="849"/>
      <c r="L13" s="849"/>
      <c r="M13" s="850"/>
      <c r="N13" s="589"/>
      <c r="O13" s="589"/>
      <c r="P13" s="589"/>
      <c r="Q13" s="589"/>
      <c r="R13" s="971" t="s">
        <v>377</v>
      </c>
      <c r="S13" s="971"/>
      <c r="T13" s="971"/>
      <c r="U13" s="972">
        <f>'設条'!U28/3*1.5</f>
        <v>15</v>
      </c>
      <c r="V13" s="972"/>
      <c r="W13" s="972"/>
      <c r="X13" s="972"/>
      <c r="Y13" s="589"/>
      <c r="Z13" s="587"/>
      <c r="AA13" s="971" t="s">
        <v>378</v>
      </c>
      <c r="AB13" s="971"/>
      <c r="AC13" s="971"/>
      <c r="AD13" s="973">
        <f>'設条'!AL40*1.5</f>
        <v>300</v>
      </c>
      <c r="AE13" s="973"/>
      <c r="AF13" s="973"/>
      <c r="AG13" s="973"/>
      <c r="AH13" s="589"/>
      <c r="AI13" s="589"/>
      <c r="AJ13" s="589"/>
      <c r="AK13" s="631"/>
      <c r="AL13" s="585"/>
      <c r="AM13" s="645"/>
      <c r="AN13" s="594"/>
      <c r="AQ13" s="8"/>
      <c r="AX13" s="46"/>
    </row>
    <row r="14" spans="1:43" ht="13.5" customHeight="1">
      <c r="A14" s="844"/>
      <c r="B14" s="845"/>
      <c r="C14" s="948"/>
      <c r="D14" s="949"/>
      <c r="E14" s="805" t="s">
        <v>466</v>
      </c>
      <c r="F14" s="806"/>
      <c r="G14" s="807"/>
      <c r="H14" s="851" t="s">
        <v>467</v>
      </c>
      <c r="I14" s="852"/>
      <c r="J14" s="852"/>
      <c r="K14" s="852"/>
      <c r="L14" s="852"/>
      <c r="M14" s="853"/>
      <c r="N14" s="779">
        <v>0</v>
      </c>
      <c r="O14" s="780"/>
      <c r="P14" s="780"/>
      <c r="Q14" s="780"/>
      <c r="R14" s="780"/>
      <c r="S14" s="780"/>
      <c r="T14" s="780"/>
      <c r="U14" s="771"/>
      <c r="V14" s="779">
        <v>0</v>
      </c>
      <c r="W14" s="780"/>
      <c r="X14" s="780"/>
      <c r="Y14" s="780"/>
      <c r="Z14" s="780"/>
      <c r="AA14" s="780"/>
      <c r="AB14" s="780"/>
      <c r="AC14" s="771"/>
      <c r="AD14" s="779">
        <v>0</v>
      </c>
      <c r="AE14" s="780"/>
      <c r="AF14" s="780"/>
      <c r="AG14" s="780"/>
      <c r="AH14" s="780"/>
      <c r="AI14" s="780"/>
      <c r="AJ14" s="780"/>
      <c r="AK14" s="771"/>
      <c r="AL14" s="585"/>
      <c r="AM14" s="645"/>
      <c r="AN14" s="594"/>
      <c r="AQ14" s="8"/>
    </row>
    <row r="15" spans="1:43" ht="13.5" customHeight="1">
      <c r="A15" s="844"/>
      <c r="B15" s="845"/>
      <c r="C15" s="948"/>
      <c r="D15" s="949"/>
      <c r="E15" s="794"/>
      <c r="F15" s="795"/>
      <c r="G15" s="796"/>
      <c r="H15" s="805" t="s">
        <v>464</v>
      </c>
      <c r="I15" s="853"/>
      <c r="J15" s="848" t="s">
        <v>386</v>
      </c>
      <c r="K15" s="849"/>
      <c r="L15" s="849"/>
      <c r="M15" s="850"/>
      <c r="N15" s="779">
        <v>0</v>
      </c>
      <c r="O15" s="780"/>
      <c r="P15" s="780"/>
      <c r="Q15" s="780"/>
      <c r="R15" s="780"/>
      <c r="S15" s="780"/>
      <c r="T15" s="780"/>
      <c r="U15" s="771"/>
      <c r="V15" s="779">
        <v>0</v>
      </c>
      <c r="W15" s="780"/>
      <c r="X15" s="780"/>
      <c r="Y15" s="780"/>
      <c r="Z15" s="780"/>
      <c r="AA15" s="780"/>
      <c r="AB15" s="780"/>
      <c r="AC15" s="771"/>
      <c r="AD15" s="779">
        <v>0</v>
      </c>
      <c r="AE15" s="780"/>
      <c r="AF15" s="780"/>
      <c r="AG15" s="780"/>
      <c r="AH15" s="780"/>
      <c r="AI15" s="780"/>
      <c r="AJ15" s="780"/>
      <c r="AK15" s="771"/>
      <c r="AL15" s="585"/>
      <c r="AM15" s="645"/>
      <c r="AN15" s="594"/>
      <c r="AQ15" s="8"/>
    </row>
    <row r="16" spans="1:43" ht="13.5" customHeight="1">
      <c r="A16" s="844"/>
      <c r="B16" s="845"/>
      <c r="C16" s="986"/>
      <c r="D16" s="951"/>
      <c r="E16" s="799"/>
      <c r="F16" s="800"/>
      <c r="G16" s="801"/>
      <c r="H16" s="784"/>
      <c r="I16" s="804"/>
      <c r="J16" s="848" t="s">
        <v>343</v>
      </c>
      <c r="K16" s="849"/>
      <c r="L16" s="849"/>
      <c r="M16" s="850"/>
      <c r="N16" s="848" t="s">
        <v>384</v>
      </c>
      <c r="O16" s="849"/>
      <c r="P16" s="953"/>
      <c r="Q16" s="858"/>
      <c r="R16" s="420" t="s">
        <v>465</v>
      </c>
      <c r="S16" s="858"/>
      <c r="T16" s="858"/>
      <c r="U16" s="833"/>
      <c r="V16" s="848" t="s">
        <v>384</v>
      </c>
      <c r="W16" s="849"/>
      <c r="X16" s="953"/>
      <c r="Y16" s="858"/>
      <c r="Z16" s="420" t="s">
        <v>465</v>
      </c>
      <c r="AA16" s="858"/>
      <c r="AB16" s="858"/>
      <c r="AC16" s="833"/>
      <c r="AD16" s="848" t="s">
        <v>384</v>
      </c>
      <c r="AE16" s="849"/>
      <c r="AF16" s="953"/>
      <c r="AG16" s="858"/>
      <c r="AH16" s="420" t="s">
        <v>465</v>
      </c>
      <c r="AI16" s="858"/>
      <c r="AJ16" s="858"/>
      <c r="AK16" s="833"/>
      <c r="AL16" s="585"/>
      <c r="AM16" s="645"/>
      <c r="AN16" s="594"/>
      <c r="AQ16" s="8"/>
    </row>
    <row r="17" spans="1:43" ht="13.5" customHeight="1">
      <c r="A17" s="844"/>
      <c r="B17" s="845"/>
      <c r="C17" s="74"/>
      <c r="D17" s="69"/>
      <c r="E17" s="736" t="s">
        <v>475</v>
      </c>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34"/>
      <c r="AN17" s="331"/>
      <c r="AQ17" s="8"/>
    </row>
    <row r="18" spans="1:43" ht="15.75" customHeight="1">
      <c r="A18" s="844"/>
      <c r="B18" s="845"/>
      <c r="C18" s="66"/>
      <c r="D18" s="61"/>
      <c r="E18" s="73"/>
      <c r="F18" s="71"/>
      <c r="G18" s="71"/>
      <c r="H18" s="71"/>
      <c r="I18" s="71"/>
      <c r="J18" s="71"/>
      <c r="K18" s="71"/>
      <c r="L18" s="71"/>
      <c r="M18" s="72"/>
      <c r="N18" s="977" t="s">
        <v>146</v>
      </c>
      <c r="O18" s="978"/>
      <c r="P18" s="978"/>
      <c r="Q18" s="978"/>
      <c r="R18" s="978"/>
      <c r="S18" s="978"/>
      <c r="T18" s="978"/>
      <c r="U18" s="979"/>
      <c r="V18" s="977" t="s">
        <v>138</v>
      </c>
      <c r="W18" s="978"/>
      <c r="X18" s="978"/>
      <c r="Y18" s="978"/>
      <c r="Z18" s="978"/>
      <c r="AA18" s="978"/>
      <c r="AB18" s="978"/>
      <c r="AC18" s="979"/>
      <c r="AD18" s="977" t="s">
        <v>139</v>
      </c>
      <c r="AE18" s="978"/>
      <c r="AF18" s="978"/>
      <c r="AG18" s="978"/>
      <c r="AH18" s="978"/>
      <c r="AI18" s="978"/>
      <c r="AJ18" s="978"/>
      <c r="AK18" s="979"/>
      <c r="AL18" s="784" t="s">
        <v>112</v>
      </c>
      <c r="AM18" s="803"/>
      <c r="AN18" s="952"/>
      <c r="AQ18" s="8"/>
    </row>
    <row r="19" spans="1:43" ht="13.5" customHeight="1">
      <c r="A19" s="844"/>
      <c r="B19" s="845"/>
      <c r="C19" s="948" t="s">
        <v>462</v>
      </c>
      <c r="D19" s="983"/>
      <c r="E19" s="66"/>
      <c r="F19" s="62"/>
      <c r="G19" s="35"/>
      <c r="H19" s="35"/>
      <c r="I19" s="35"/>
      <c r="J19" s="35"/>
      <c r="K19" s="35" t="s">
        <v>483</v>
      </c>
      <c r="L19" s="35"/>
      <c r="M19" s="76"/>
      <c r="N19" s="819" t="s">
        <v>136</v>
      </c>
      <c r="O19" s="820"/>
      <c r="P19" s="820"/>
      <c r="Q19" s="813"/>
      <c r="R19" s="819" t="s">
        <v>137</v>
      </c>
      <c r="S19" s="820"/>
      <c r="T19" s="820"/>
      <c r="U19" s="813"/>
      <c r="V19" s="819" t="s">
        <v>136</v>
      </c>
      <c r="W19" s="820"/>
      <c r="X19" s="820"/>
      <c r="Y19" s="813"/>
      <c r="Z19" s="819" t="s">
        <v>137</v>
      </c>
      <c r="AA19" s="820"/>
      <c r="AB19" s="820"/>
      <c r="AC19" s="813"/>
      <c r="AD19" s="819" t="s">
        <v>136</v>
      </c>
      <c r="AE19" s="820"/>
      <c r="AF19" s="820"/>
      <c r="AG19" s="813"/>
      <c r="AH19" s="819" t="s">
        <v>137</v>
      </c>
      <c r="AI19" s="820"/>
      <c r="AJ19" s="820"/>
      <c r="AK19" s="813"/>
      <c r="AL19" s="53" t="s">
        <v>117</v>
      </c>
      <c r="AM19" s="53" t="s">
        <v>127</v>
      </c>
      <c r="AN19" s="54" t="s">
        <v>118</v>
      </c>
      <c r="AQ19" s="8"/>
    </row>
    <row r="20" spans="1:43" ht="13.5" customHeight="1">
      <c r="A20" s="844"/>
      <c r="B20" s="845"/>
      <c r="C20" s="984"/>
      <c r="D20" s="983"/>
      <c r="E20" s="851" t="s">
        <v>114</v>
      </c>
      <c r="F20" s="852"/>
      <c r="G20" s="852"/>
      <c r="H20" s="852"/>
      <c r="I20" s="853"/>
      <c r="J20" s="848" t="s">
        <v>433</v>
      </c>
      <c r="K20" s="849"/>
      <c r="L20" s="849"/>
      <c r="M20" s="850"/>
      <c r="N20" s="965">
        <v>0</v>
      </c>
      <c r="O20" s="966"/>
      <c r="P20" s="966"/>
      <c r="Q20" s="967"/>
      <c r="R20" s="965">
        <v>0</v>
      </c>
      <c r="S20" s="966"/>
      <c r="T20" s="966"/>
      <c r="U20" s="967"/>
      <c r="V20" s="965">
        <v>0</v>
      </c>
      <c r="W20" s="966"/>
      <c r="X20" s="966"/>
      <c r="Y20" s="967"/>
      <c r="Z20" s="965">
        <v>0</v>
      </c>
      <c r="AA20" s="966"/>
      <c r="AB20" s="966"/>
      <c r="AC20" s="967"/>
      <c r="AD20" s="965">
        <v>0</v>
      </c>
      <c r="AE20" s="966"/>
      <c r="AF20" s="966"/>
      <c r="AG20" s="967"/>
      <c r="AH20" s="965">
        <v>0</v>
      </c>
      <c r="AI20" s="966"/>
      <c r="AJ20" s="966"/>
      <c r="AK20" s="967"/>
      <c r="AL20" s="585"/>
      <c r="AM20" s="650"/>
      <c r="AN20" s="594"/>
      <c r="AQ20" s="8"/>
    </row>
    <row r="21" spans="1:43" ht="13.5" customHeight="1">
      <c r="A21" s="844"/>
      <c r="B21" s="845"/>
      <c r="C21" s="984"/>
      <c r="D21" s="983"/>
      <c r="E21" s="784"/>
      <c r="F21" s="803"/>
      <c r="G21" s="803"/>
      <c r="H21" s="803"/>
      <c r="I21" s="804"/>
      <c r="J21" s="848" t="s">
        <v>175</v>
      </c>
      <c r="K21" s="849"/>
      <c r="L21" s="849"/>
      <c r="M21" s="850"/>
      <c r="N21" s="586"/>
      <c r="O21" s="587"/>
      <c r="P21" s="587"/>
      <c r="Q21" s="587"/>
      <c r="R21" s="976">
        <f>'設条'!Q34</f>
        <v>0</v>
      </c>
      <c r="S21" s="976"/>
      <c r="T21" s="976"/>
      <c r="U21" s="976"/>
      <c r="V21" s="738"/>
      <c r="W21" s="975" t="s">
        <v>692</v>
      </c>
      <c r="X21" s="975"/>
      <c r="Y21" s="975"/>
      <c r="Z21" s="975"/>
      <c r="AA21" s="739" t="s">
        <v>693</v>
      </c>
      <c r="AB21" s="976">
        <f>'設条'!U31</f>
        <v>12</v>
      </c>
      <c r="AC21" s="976"/>
      <c r="AD21" s="976"/>
      <c r="AE21" s="587" t="s">
        <v>694</v>
      </c>
      <c r="AF21" s="587" t="s">
        <v>695</v>
      </c>
      <c r="AG21" s="976">
        <f>'設条'!Q31</f>
        <v>17</v>
      </c>
      <c r="AH21" s="976"/>
      <c r="AI21" s="976"/>
      <c r="AJ21" s="587"/>
      <c r="AK21" s="632"/>
      <c r="AL21" s="585"/>
      <c r="AM21" s="650"/>
      <c r="AN21" s="594"/>
      <c r="AQ21" s="8"/>
    </row>
    <row r="22" spans="1:43" ht="13.5" customHeight="1">
      <c r="A22" s="844"/>
      <c r="B22" s="845"/>
      <c r="C22" s="984"/>
      <c r="D22" s="983"/>
      <c r="E22" s="851" t="s">
        <v>508</v>
      </c>
      <c r="F22" s="852"/>
      <c r="G22" s="852"/>
      <c r="H22" s="852"/>
      <c r="I22" s="853"/>
      <c r="J22" s="848" t="s">
        <v>433</v>
      </c>
      <c r="K22" s="849"/>
      <c r="L22" s="849"/>
      <c r="M22" s="850"/>
      <c r="N22" s="965">
        <v>0</v>
      </c>
      <c r="O22" s="966"/>
      <c r="P22" s="966"/>
      <c r="Q22" s="967"/>
      <c r="R22" s="965">
        <v>0</v>
      </c>
      <c r="S22" s="966"/>
      <c r="T22" s="966"/>
      <c r="U22" s="967"/>
      <c r="V22" s="965" t="s">
        <v>277</v>
      </c>
      <c r="W22" s="966"/>
      <c r="X22" s="966"/>
      <c r="Y22" s="967"/>
      <c r="Z22" s="965" t="s">
        <v>511</v>
      </c>
      <c r="AA22" s="966"/>
      <c r="AB22" s="966"/>
      <c r="AC22" s="967"/>
      <c r="AD22" s="965" t="s">
        <v>511</v>
      </c>
      <c r="AE22" s="966"/>
      <c r="AF22" s="966"/>
      <c r="AG22" s="967"/>
      <c r="AH22" s="965" t="s">
        <v>511</v>
      </c>
      <c r="AI22" s="966"/>
      <c r="AJ22" s="966"/>
      <c r="AK22" s="967"/>
      <c r="AL22" s="585"/>
      <c r="AM22" s="650"/>
      <c r="AN22" s="594"/>
      <c r="AQ22" s="8"/>
    </row>
    <row r="23" spans="1:43" ht="13.5" customHeight="1">
      <c r="A23" s="844"/>
      <c r="B23" s="845"/>
      <c r="C23" s="984"/>
      <c r="D23" s="983"/>
      <c r="E23" s="784"/>
      <c r="F23" s="803"/>
      <c r="G23" s="803"/>
      <c r="H23" s="803"/>
      <c r="I23" s="804"/>
      <c r="J23" s="848" t="s">
        <v>175</v>
      </c>
      <c r="K23" s="849"/>
      <c r="L23" s="849"/>
      <c r="M23" s="850"/>
      <c r="N23" s="739"/>
      <c r="O23" s="976"/>
      <c r="P23" s="976"/>
      <c r="Q23" s="976"/>
      <c r="R23" s="587" t="s">
        <v>694</v>
      </c>
      <c r="S23" s="587"/>
      <c r="T23" s="980">
        <f>'設条'!Q35*1.25</f>
        <v>-2.25</v>
      </c>
      <c r="U23" s="980"/>
      <c r="V23" s="980"/>
      <c r="W23" s="975" t="s">
        <v>692</v>
      </c>
      <c r="X23" s="975"/>
      <c r="Y23" s="975"/>
      <c r="Z23" s="975"/>
      <c r="AA23" s="740"/>
      <c r="AB23" s="982"/>
      <c r="AC23" s="976"/>
      <c r="AD23" s="976"/>
      <c r="AE23" s="587" t="s">
        <v>694</v>
      </c>
      <c r="AF23" s="587"/>
      <c r="AG23" s="976">
        <f>'設条'!Q31*1.25</f>
        <v>21.25</v>
      </c>
      <c r="AH23" s="976"/>
      <c r="AI23" s="976"/>
      <c r="AJ23" s="587"/>
      <c r="AK23" s="632"/>
      <c r="AL23" s="585"/>
      <c r="AM23" s="650"/>
      <c r="AN23" s="594"/>
      <c r="AQ23" s="8"/>
    </row>
    <row r="24" spans="1:43" ht="13.5" customHeight="1">
      <c r="A24" s="844"/>
      <c r="B24" s="845"/>
      <c r="C24" s="984"/>
      <c r="D24" s="983"/>
      <c r="E24" s="906" t="s">
        <v>461</v>
      </c>
      <c r="F24" s="907"/>
      <c r="G24" s="907"/>
      <c r="H24" s="907"/>
      <c r="I24" s="907"/>
      <c r="J24" s="848" t="s">
        <v>433</v>
      </c>
      <c r="K24" s="849"/>
      <c r="L24" s="849"/>
      <c r="M24" s="850"/>
      <c r="N24" s="965">
        <v>0</v>
      </c>
      <c r="O24" s="966"/>
      <c r="P24" s="966"/>
      <c r="Q24" s="967"/>
      <c r="R24" s="965">
        <v>0</v>
      </c>
      <c r="S24" s="966"/>
      <c r="T24" s="966"/>
      <c r="U24" s="967"/>
      <c r="V24" s="965" t="s">
        <v>385</v>
      </c>
      <c r="W24" s="966"/>
      <c r="X24" s="966"/>
      <c r="Y24" s="967"/>
      <c r="Z24" s="965" t="s">
        <v>512</v>
      </c>
      <c r="AA24" s="966"/>
      <c r="AB24" s="966"/>
      <c r="AC24" s="967"/>
      <c r="AD24" s="965" t="s">
        <v>385</v>
      </c>
      <c r="AE24" s="966"/>
      <c r="AF24" s="966"/>
      <c r="AG24" s="967"/>
      <c r="AH24" s="965" t="s">
        <v>277</v>
      </c>
      <c r="AI24" s="966"/>
      <c r="AJ24" s="966"/>
      <c r="AK24" s="967"/>
      <c r="AL24" s="585"/>
      <c r="AM24" s="650"/>
      <c r="AN24" s="594"/>
      <c r="AQ24" s="8"/>
    </row>
    <row r="25" spans="1:43" ht="13.5" customHeight="1">
      <c r="A25" s="844"/>
      <c r="B25" s="845"/>
      <c r="C25" s="984"/>
      <c r="D25" s="983"/>
      <c r="E25" s="803"/>
      <c r="F25" s="803"/>
      <c r="G25" s="803"/>
      <c r="H25" s="803"/>
      <c r="I25" s="803"/>
      <c r="J25" s="848" t="s">
        <v>175</v>
      </c>
      <c r="K25" s="849"/>
      <c r="L25" s="849"/>
      <c r="M25" s="850"/>
      <c r="N25" s="739"/>
      <c r="O25" s="976"/>
      <c r="P25" s="976"/>
      <c r="Q25" s="976"/>
      <c r="R25" s="587" t="s">
        <v>694</v>
      </c>
      <c r="S25" s="587"/>
      <c r="T25" s="980">
        <f>'設条'!Q35*1.5</f>
        <v>-2.7</v>
      </c>
      <c r="U25" s="980"/>
      <c r="V25" s="980"/>
      <c r="W25" s="975" t="s">
        <v>692</v>
      </c>
      <c r="X25" s="975"/>
      <c r="Y25" s="975"/>
      <c r="Z25" s="975"/>
      <c r="AA25" s="740"/>
      <c r="AB25" s="982"/>
      <c r="AC25" s="976"/>
      <c r="AD25" s="976"/>
      <c r="AE25" s="587" t="s">
        <v>694</v>
      </c>
      <c r="AF25" s="587"/>
      <c r="AG25" s="976">
        <f>'設条'!Q31*1.5</f>
        <v>25.5</v>
      </c>
      <c r="AH25" s="976"/>
      <c r="AI25" s="976"/>
      <c r="AJ25" s="587"/>
      <c r="AK25" s="632"/>
      <c r="AL25" s="585"/>
      <c r="AM25" s="650"/>
      <c r="AN25" s="594"/>
      <c r="AQ25" s="8"/>
    </row>
    <row r="26" spans="1:43" ht="13.5" customHeight="1">
      <c r="A26" s="844"/>
      <c r="B26" s="845"/>
      <c r="C26" s="984"/>
      <c r="D26" s="983"/>
      <c r="E26" s="737" t="s">
        <v>476</v>
      </c>
      <c r="F26" s="38"/>
      <c r="G26" s="38"/>
      <c r="H26" s="37"/>
      <c r="I26" s="37"/>
      <c r="J26" s="37"/>
      <c r="K26" s="37"/>
      <c r="L26" s="37"/>
      <c r="M26" s="37"/>
      <c r="N26" s="59"/>
      <c r="O26" s="59"/>
      <c r="P26" s="59"/>
      <c r="Q26" s="59"/>
      <c r="R26" s="459"/>
      <c r="S26" s="459"/>
      <c r="T26" s="459"/>
      <c r="U26" s="459"/>
      <c r="V26" s="460"/>
      <c r="W26" s="455"/>
      <c r="X26" s="455"/>
      <c r="Y26" s="455"/>
      <c r="Z26" s="455"/>
      <c r="AA26" s="421"/>
      <c r="AB26" s="416"/>
      <c r="AC26" s="461"/>
      <c r="AD26" s="461"/>
      <c r="AE26" s="462"/>
      <c r="AF26" s="462"/>
      <c r="AG26" s="461"/>
      <c r="AH26" s="461"/>
      <c r="AI26" s="461"/>
      <c r="AJ26" s="59"/>
      <c r="AK26" s="100"/>
      <c r="AL26" s="135" t="s">
        <v>117</v>
      </c>
      <c r="AM26" s="135" t="s">
        <v>127</v>
      </c>
      <c r="AN26" s="463" t="s">
        <v>118</v>
      </c>
      <c r="AQ26" s="8"/>
    </row>
    <row r="27" spans="1:43" ht="13.5" customHeight="1">
      <c r="A27" s="844"/>
      <c r="B27" s="845"/>
      <c r="C27" s="984"/>
      <c r="D27" s="983"/>
      <c r="E27" s="806" t="s">
        <v>468</v>
      </c>
      <c r="F27" s="852"/>
      <c r="G27" s="853"/>
      <c r="H27" s="848" t="s">
        <v>469</v>
      </c>
      <c r="I27" s="849"/>
      <c r="J27" s="849"/>
      <c r="K27" s="849"/>
      <c r="L27" s="849"/>
      <c r="M27" s="850"/>
      <c r="N27" s="857" t="str">
        <f>'設条'!AL28</f>
        <v>1S19.3</v>
      </c>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33"/>
      <c r="AL27" s="585"/>
      <c r="AM27" s="650"/>
      <c r="AN27" s="594"/>
      <c r="AQ27" s="8"/>
    </row>
    <row r="28" spans="1:43" ht="13.5" customHeight="1">
      <c r="A28" s="844"/>
      <c r="B28" s="845"/>
      <c r="C28" s="984"/>
      <c r="D28" s="983"/>
      <c r="E28" s="795"/>
      <c r="F28" s="907"/>
      <c r="G28" s="993"/>
      <c r="H28" s="848" t="s">
        <v>484</v>
      </c>
      <c r="I28" s="849"/>
      <c r="J28" s="849"/>
      <c r="K28" s="849"/>
      <c r="L28" s="849"/>
      <c r="M28" s="850"/>
      <c r="N28" s="857"/>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33"/>
      <c r="AL28" s="585"/>
      <c r="AM28" s="650"/>
      <c r="AN28" s="594"/>
      <c r="AQ28" s="8"/>
    </row>
    <row r="29" spans="1:40" ht="13.5" customHeight="1">
      <c r="A29" s="844"/>
      <c r="B29" s="845"/>
      <c r="C29" s="984"/>
      <c r="D29" s="983"/>
      <c r="E29" s="907"/>
      <c r="F29" s="907"/>
      <c r="G29" s="993"/>
      <c r="H29" s="987" t="s">
        <v>510</v>
      </c>
      <c r="I29" s="988"/>
      <c r="J29" s="848" t="s">
        <v>470</v>
      </c>
      <c r="K29" s="849"/>
      <c r="L29" s="849"/>
      <c r="M29" s="850"/>
      <c r="N29" s="857"/>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33"/>
      <c r="AL29" s="585"/>
      <c r="AM29" s="650"/>
      <c r="AN29" s="594"/>
    </row>
    <row r="30" spans="1:40" ht="13.5" customHeight="1">
      <c r="A30" s="844"/>
      <c r="B30" s="845"/>
      <c r="C30" s="984"/>
      <c r="D30" s="983"/>
      <c r="E30" s="803"/>
      <c r="F30" s="803"/>
      <c r="G30" s="804"/>
      <c r="H30" s="989"/>
      <c r="I30" s="990"/>
      <c r="J30" s="803" t="s">
        <v>132</v>
      </c>
      <c r="K30" s="803"/>
      <c r="L30" s="803"/>
      <c r="M30" s="804"/>
      <c r="N30" s="857"/>
      <c r="O30" s="858"/>
      <c r="P30" s="858"/>
      <c r="Q30" s="858"/>
      <c r="R30" s="858"/>
      <c r="S30" s="858"/>
      <c r="T30" s="858"/>
      <c r="U30" s="858"/>
      <c r="V30" s="858"/>
      <c r="W30" s="858"/>
      <c r="X30" s="858"/>
      <c r="Y30" s="858"/>
      <c r="Z30" s="858"/>
      <c r="AA30" s="858"/>
      <c r="AB30" s="858"/>
      <c r="AC30" s="858"/>
      <c r="AD30" s="858"/>
      <c r="AE30" s="858"/>
      <c r="AF30" s="858"/>
      <c r="AG30" s="858"/>
      <c r="AH30" s="858"/>
      <c r="AI30" s="858"/>
      <c r="AJ30" s="858"/>
      <c r="AK30" s="833"/>
      <c r="AL30" s="585"/>
      <c r="AM30" s="650"/>
      <c r="AN30" s="594"/>
    </row>
    <row r="31" spans="1:40" ht="13.5" customHeight="1">
      <c r="A31" s="844"/>
      <c r="B31" s="845"/>
      <c r="C31" s="984"/>
      <c r="D31" s="983"/>
      <c r="E31" s="994" t="s">
        <v>509</v>
      </c>
      <c r="F31" s="995"/>
      <c r="G31" s="995"/>
      <c r="H31" s="995"/>
      <c r="I31" s="996"/>
      <c r="J31" s="848" t="s">
        <v>147</v>
      </c>
      <c r="K31" s="849"/>
      <c r="L31" s="849"/>
      <c r="M31" s="850"/>
      <c r="N31" s="586"/>
      <c r="O31" s="587" t="s">
        <v>473</v>
      </c>
      <c r="P31" s="588"/>
      <c r="Q31" s="953">
        <v>0</v>
      </c>
      <c r="R31" s="858"/>
      <c r="S31" s="858"/>
      <c r="T31" s="858"/>
      <c r="U31" s="858"/>
      <c r="V31" s="858"/>
      <c r="W31" s="858"/>
      <c r="X31" s="858"/>
      <c r="Y31" s="954"/>
      <c r="Z31" s="587" t="s">
        <v>471</v>
      </c>
      <c r="AA31" s="587"/>
      <c r="AB31" s="198"/>
      <c r="AC31" s="971">
        <f>'設条'!AL31</f>
        <v>1440</v>
      </c>
      <c r="AD31" s="971"/>
      <c r="AE31" s="971"/>
      <c r="AF31" s="971"/>
      <c r="AG31" s="971"/>
      <c r="AH31" s="971"/>
      <c r="AI31" s="971"/>
      <c r="AJ31" s="971"/>
      <c r="AK31" s="981"/>
      <c r="AL31" s="585"/>
      <c r="AM31" s="650"/>
      <c r="AN31" s="594"/>
    </row>
    <row r="32" spans="1:40" ht="13.5" customHeight="1">
      <c r="A32" s="60"/>
      <c r="B32" s="61"/>
      <c r="C32" s="64"/>
      <c r="D32" s="65"/>
      <c r="E32" s="997"/>
      <c r="F32" s="997"/>
      <c r="G32" s="997"/>
      <c r="H32" s="997"/>
      <c r="I32" s="998"/>
      <c r="J32" s="803" t="s">
        <v>114</v>
      </c>
      <c r="K32" s="803"/>
      <c r="L32" s="803"/>
      <c r="M32" s="804"/>
      <c r="N32" s="589"/>
      <c r="O32" s="589" t="s">
        <v>148</v>
      </c>
      <c r="P32" s="590"/>
      <c r="Q32" s="953"/>
      <c r="R32" s="858"/>
      <c r="S32" s="858"/>
      <c r="T32" s="858"/>
      <c r="U32" s="858"/>
      <c r="V32" s="858"/>
      <c r="W32" s="858"/>
      <c r="X32" s="858"/>
      <c r="Y32" s="954"/>
      <c r="Z32" s="589" t="s">
        <v>472</v>
      </c>
      <c r="AA32" s="589"/>
      <c r="AB32" s="591"/>
      <c r="AC32" s="971">
        <f>'設条'!AL33</f>
        <v>1110</v>
      </c>
      <c r="AD32" s="971"/>
      <c r="AE32" s="971"/>
      <c r="AF32" s="971"/>
      <c r="AG32" s="971"/>
      <c r="AH32" s="971"/>
      <c r="AI32" s="971"/>
      <c r="AJ32" s="971"/>
      <c r="AK32" s="981"/>
      <c r="AL32" s="585"/>
      <c r="AM32" s="650"/>
      <c r="AN32" s="594"/>
    </row>
    <row r="33" spans="1:40" ht="13.5" customHeight="1">
      <c r="A33" s="60"/>
      <c r="B33" s="61"/>
      <c r="E33" s="736" t="s">
        <v>173</v>
      </c>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160"/>
      <c r="AL33" s="784" t="s">
        <v>112</v>
      </c>
      <c r="AM33" s="803"/>
      <c r="AN33" s="952"/>
    </row>
    <row r="34" spans="1:40" ht="13.5" customHeight="1">
      <c r="A34" s="60"/>
      <c r="B34" s="61"/>
      <c r="C34" s="944" t="s">
        <v>481</v>
      </c>
      <c r="D34" s="946" t="s">
        <v>482</v>
      </c>
      <c r="E34" s="74"/>
      <c r="F34" s="69"/>
      <c r="G34" s="69"/>
      <c r="H34" s="69"/>
      <c r="I34" s="69"/>
      <c r="J34" s="69"/>
      <c r="K34" s="69"/>
      <c r="L34" s="69"/>
      <c r="M34" s="160"/>
      <c r="N34" s="960" t="s">
        <v>696</v>
      </c>
      <c r="O34" s="961"/>
      <c r="P34" s="961"/>
      <c r="Q34" s="961"/>
      <c r="R34" s="961"/>
      <c r="S34" s="962"/>
      <c r="T34" s="960" t="s">
        <v>694</v>
      </c>
      <c r="U34" s="961"/>
      <c r="V34" s="961"/>
      <c r="W34" s="961"/>
      <c r="X34" s="961"/>
      <c r="Y34" s="962"/>
      <c r="Z34" s="960" t="s">
        <v>695</v>
      </c>
      <c r="AA34" s="961"/>
      <c r="AB34" s="961"/>
      <c r="AC34" s="961"/>
      <c r="AD34" s="961"/>
      <c r="AE34" s="962"/>
      <c r="AF34" s="960" t="s">
        <v>693</v>
      </c>
      <c r="AG34" s="961"/>
      <c r="AH34" s="961"/>
      <c r="AI34" s="961"/>
      <c r="AJ34" s="961"/>
      <c r="AK34" s="962"/>
      <c r="AL34" s="53" t="s">
        <v>117</v>
      </c>
      <c r="AM34" s="53" t="s">
        <v>127</v>
      </c>
      <c r="AN34" s="54" t="s">
        <v>118</v>
      </c>
    </row>
    <row r="35" spans="1:40" ht="13.5" customHeight="1">
      <c r="A35" s="60"/>
      <c r="B35" s="61"/>
      <c r="C35" s="945"/>
      <c r="D35" s="947"/>
      <c r="E35" s="848" t="s">
        <v>690</v>
      </c>
      <c r="F35" s="849"/>
      <c r="G35" s="849"/>
      <c r="H35" s="849"/>
      <c r="I35" s="849"/>
      <c r="J35" s="849"/>
      <c r="K35" s="849"/>
      <c r="L35" s="849"/>
      <c r="M35" s="850"/>
      <c r="N35" s="965">
        <v>0</v>
      </c>
      <c r="O35" s="966"/>
      <c r="P35" s="966"/>
      <c r="Q35" s="966"/>
      <c r="R35" s="966"/>
      <c r="S35" s="967"/>
      <c r="T35" s="965"/>
      <c r="U35" s="966"/>
      <c r="V35" s="966"/>
      <c r="W35" s="966"/>
      <c r="X35" s="966"/>
      <c r="Y35" s="967"/>
      <c r="Z35" s="965"/>
      <c r="AA35" s="966"/>
      <c r="AB35" s="966"/>
      <c r="AC35" s="966"/>
      <c r="AD35" s="966"/>
      <c r="AE35" s="967"/>
      <c r="AF35" s="965">
        <v>0</v>
      </c>
      <c r="AG35" s="966"/>
      <c r="AH35" s="966"/>
      <c r="AI35" s="966"/>
      <c r="AJ35" s="966"/>
      <c r="AK35" s="967"/>
      <c r="AL35" s="585"/>
      <c r="AM35" s="650"/>
      <c r="AN35" s="594"/>
    </row>
    <row r="36" spans="1:40" ht="13.5" customHeight="1">
      <c r="A36" s="60"/>
      <c r="B36" s="61"/>
      <c r="C36" s="362"/>
      <c r="D36" s="415"/>
      <c r="E36" s="736" t="s">
        <v>477</v>
      </c>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160"/>
      <c r="AL36" s="585"/>
      <c r="AM36" s="650"/>
      <c r="AN36" s="594"/>
    </row>
    <row r="37" spans="1:40" ht="13.5" customHeight="1">
      <c r="A37" s="60"/>
      <c r="B37" s="61"/>
      <c r="C37" s="948" t="s">
        <v>141</v>
      </c>
      <c r="D37" s="949"/>
      <c r="E37" s="69"/>
      <c r="F37" s="69"/>
      <c r="G37" s="69"/>
      <c r="H37" s="69"/>
      <c r="I37" s="69"/>
      <c r="J37" s="69"/>
      <c r="K37" s="35" t="s">
        <v>483</v>
      </c>
      <c r="L37" s="69"/>
      <c r="M37" s="160"/>
      <c r="N37" s="848" t="s">
        <v>459</v>
      </c>
      <c r="O37" s="849"/>
      <c r="P37" s="849"/>
      <c r="Q37" s="850"/>
      <c r="R37" s="848" t="s">
        <v>460</v>
      </c>
      <c r="S37" s="849"/>
      <c r="T37" s="849"/>
      <c r="U37" s="850"/>
      <c r="V37" s="848" t="s">
        <v>175</v>
      </c>
      <c r="W37" s="849"/>
      <c r="X37" s="849"/>
      <c r="Y37" s="849"/>
      <c r="Z37" s="849"/>
      <c r="AA37" s="849"/>
      <c r="AB37" s="849"/>
      <c r="AC37" s="849"/>
      <c r="AD37" s="849"/>
      <c r="AE37" s="850"/>
      <c r="AF37" s="848" t="s">
        <v>478</v>
      </c>
      <c r="AG37" s="849"/>
      <c r="AH37" s="849"/>
      <c r="AI37" s="849"/>
      <c r="AJ37" s="849"/>
      <c r="AK37" s="850"/>
      <c r="AL37" s="53" t="s">
        <v>117</v>
      </c>
      <c r="AM37" s="53" t="s">
        <v>127</v>
      </c>
      <c r="AN37" s="54" t="s">
        <v>118</v>
      </c>
    </row>
    <row r="38" spans="1:40" ht="13.5" customHeight="1">
      <c r="A38" s="60"/>
      <c r="B38" s="62"/>
      <c r="C38" s="950"/>
      <c r="D38" s="949"/>
      <c r="E38" s="849" t="s">
        <v>54</v>
      </c>
      <c r="F38" s="849"/>
      <c r="G38" s="849"/>
      <c r="H38" s="849"/>
      <c r="I38" s="849"/>
      <c r="J38" s="849"/>
      <c r="K38" s="849"/>
      <c r="L38" s="849"/>
      <c r="M38" s="850"/>
      <c r="N38" s="965">
        <v>0</v>
      </c>
      <c r="O38" s="966"/>
      <c r="P38" s="966"/>
      <c r="Q38" s="967"/>
      <c r="R38" s="968">
        <v>0</v>
      </c>
      <c r="S38" s="969"/>
      <c r="T38" s="969"/>
      <c r="U38" s="970"/>
      <c r="V38" s="991" t="s">
        <v>377</v>
      </c>
      <c r="W38" s="974"/>
      <c r="X38" s="982">
        <f>'設条'!U28/3</f>
        <v>10</v>
      </c>
      <c r="Y38" s="982"/>
      <c r="Z38" s="982"/>
      <c r="AA38" s="974" t="s">
        <v>378</v>
      </c>
      <c r="AB38" s="974"/>
      <c r="AC38" s="982">
        <f>'設条'!AL38</f>
        <v>140</v>
      </c>
      <c r="AD38" s="982"/>
      <c r="AE38" s="982"/>
      <c r="AF38" s="427" t="s">
        <v>400</v>
      </c>
      <c r="AG38" s="953"/>
      <c r="AH38" s="858"/>
      <c r="AI38" s="422" t="s">
        <v>382</v>
      </c>
      <c r="AJ38" s="858"/>
      <c r="AK38" s="833"/>
      <c r="AL38" s="585"/>
      <c r="AM38" s="650"/>
      <c r="AN38" s="594"/>
    </row>
    <row r="39" spans="1:40" ht="13.5" customHeight="1">
      <c r="A39" s="423"/>
      <c r="B39" s="65"/>
      <c r="C39" s="945"/>
      <c r="D39" s="951"/>
      <c r="E39" s="849" t="s">
        <v>55</v>
      </c>
      <c r="F39" s="849"/>
      <c r="G39" s="849"/>
      <c r="H39" s="849"/>
      <c r="I39" s="849"/>
      <c r="J39" s="849"/>
      <c r="K39" s="849"/>
      <c r="L39" s="849"/>
      <c r="M39" s="849"/>
      <c r="N39" s="965">
        <v>0</v>
      </c>
      <c r="O39" s="966"/>
      <c r="P39" s="966"/>
      <c r="Q39" s="967"/>
      <c r="R39" s="968">
        <v>0</v>
      </c>
      <c r="S39" s="969"/>
      <c r="T39" s="969"/>
      <c r="U39" s="970"/>
      <c r="V39" s="992"/>
      <c r="W39" s="956"/>
      <c r="X39" s="1001"/>
      <c r="Y39" s="1001"/>
      <c r="Z39" s="1001"/>
      <c r="AA39" s="956"/>
      <c r="AB39" s="956"/>
      <c r="AC39" s="1001"/>
      <c r="AD39" s="1001"/>
      <c r="AE39" s="1001"/>
      <c r="AF39" s="427" t="s">
        <v>400</v>
      </c>
      <c r="AG39" s="953"/>
      <c r="AH39" s="858"/>
      <c r="AI39" s="422" t="s">
        <v>382</v>
      </c>
      <c r="AJ39" s="858"/>
      <c r="AK39" s="833"/>
      <c r="AL39" s="595"/>
      <c r="AM39" s="650"/>
      <c r="AN39" s="596"/>
    </row>
    <row r="40" spans="1:42" ht="13.5" customHeight="1">
      <c r="A40" s="29"/>
      <c r="B40" s="23"/>
      <c r="C40" s="19"/>
      <c r="D40" s="19"/>
      <c r="F40" s="23"/>
      <c r="G40" s="23"/>
      <c r="H40" s="23"/>
      <c r="I40" s="23"/>
      <c r="J40" s="23"/>
      <c r="K40" s="23"/>
      <c r="L40" s="23"/>
      <c r="M40" s="23"/>
      <c r="N40" s="23"/>
      <c r="O40" s="81" t="s">
        <v>150</v>
      </c>
      <c r="P40" s="19"/>
      <c r="Q40" s="19"/>
      <c r="R40" s="19"/>
      <c r="S40" s="19"/>
      <c r="T40" s="19"/>
      <c r="U40" s="19"/>
      <c r="V40" s="19"/>
      <c r="W40" s="23"/>
      <c r="X40" s="23"/>
      <c r="Y40" s="23"/>
      <c r="Z40" s="23"/>
      <c r="AA40" s="23"/>
      <c r="AB40" s="23"/>
      <c r="AC40" s="23"/>
      <c r="AD40" s="19"/>
      <c r="AE40" s="19"/>
      <c r="AF40" s="19"/>
      <c r="AG40" s="19"/>
      <c r="AH40" s="19"/>
      <c r="AI40" s="19"/>
      <c r="AJ40" s="23"/>
      <c r="AK40" s="23"/>
      <c r="AL40" s="23"/>
      <c r="AM40" s="23"/>
      <c r="AN40" s="142"/>
      <c r="AO40" s="25"/>
      <c r="AP40" s="8"/>
    </row>
    <row r="41" spans="1:42" ht="13.5" customHeight="1">
      <c r="A41" s="29"/>
      <c r="B41" s="23"/>
      <c r="C41" s="19"/>
      <c r="D41" s="19"/>
      <c r="E41" s="81"/>
      <c r="F41" s="23"/>
      <c r="G41" s="23"/>
      <c r="H41" s="23"/>
      <c r="I41" s="23"/>
      <c r="J41" s="23"/>
      <c r="K41" s="23"/>
      <c r="L41" s="23"/>
      <c r="M41" s="23"/>
      <c r="O41" s="23"/>
      <c r="P41" s="19"/>
      <c r="Q41" s="19"/>
      <c r="R41" s="19"/>
      <c r="S41" s="19"/>
      <c r="T41" s="19"/>
      <c r="U41" s="19"/>
      <c r="V41" s="19"/>
      <c r="W41" s="19"/>
      <c r="X41" s="19"/>
      <c r="Y41" s="19"/>
      <c r="Z41" s="19"/>
      <c r="AA41" s="19"/>
      <c r="AB41" s="19"/>
      <c r="AC41" s="19"/>
      <c r="AD41" s="19"/>
      <c r="AE41" s="19"/>
      <c r="AF41" s="19"/>
      <c r="AG41" s="140"/>
      <c r="AH41" s="140"/>
      <c r="AI41" s="140"/>
      <c r="AJ41" s="140"/>
      <c r="AK41" s="140"/>
      <c r="AL41" s="23"/>
      <c r="AM41" s="19"/>
      <c r="AN41" s="28"/>
      <c r="AO41" s="25"/>
      <c r="AP41" s="8"/>
    </row>
    <row r="42" spans="1:42" ht="13.5" customHeight="1">
      <c r="A42" s="29"/>
      <c r="B42" s="23"/>
      <c r="C42" s="19"/>
      <c r="D42" s="19"/>
      <c r="E42" s="19"/>
      <c r="F42" s="19"/>
      <c r="G42" s="19"/>
      <c r="H42" s="19"/>
      <c r="I42" s="19"/>
      <c r="J42" s="45"/>
      <c r="K42" s="52"/>
      <c r="L42" s="23"/>
      <c r="M42" s="23"/>
      <c r="R42" s="19"/>
      <c r="U42" s="23"/>
      <c r="V42" s="19"/>
      <c r="W42" s="19"/>
      <c r="X42" s="19"/>
      <c r="Y42" s="23"/>
      <c r="Z42" s="19"/>
      <c r="AB42" s="305" t="s">
        <v>379</v>
      </c>
      <c r="AC42" s="35"/>
      <c r="AD42" s="35"/>
      <c r="AE42" s="35"/>
      <c r="AF42" s="426"/>
      <c r="AG42" s="1002" t="str">
        <f>N27</f>
        <v>1S19.3</v>
      </c>
      <c r="AH42" s="1003"/>
      <c r="AI42" s="1003"/>
      <c r="AJ42" s="1003"/>
      <c r="AK42" s="1004"/>
      <c r="AL42" s="23"/>
      <c r="AM42" s="23"/>
      <c r="AN42" s="2"/>
      <c r="AO42" s="23"/>
      <c r="AP42" s="8"/>
    </row>
    <row r="43" spans="1:42" ht="13.5" customHeight="1">
      <c r="A43" s="29"/>
      <c r="B43" s="23"/>
      <c r="C43" s="19"/>
      <c r="D43" s="19"/>
      <c r="E43" s="19"/>
      <c r="F43" s="19"/>
      <c r="G43" s="19"/>
      <c r="H43" s="19"/>
      <c r="I43" s="19"/>
      <c r="J43" s="45"/>
      <c r="K43" s="96"/>
      <c r="L43" s="23"/>
      <c r="M43" s="1006" t="s">
        <v>134</v>
      </c>
      <c r="N43" s="1006"/>
      <c r="O43" s="1006" t="s">
        <v>146</v>
      </c>
      <c r="P43" s="1006"/>
      <c r="Q43" s="743"/>
      <c r="R43" s="1006" t="s">
        <v>138</v>
      </c>
      <c r="S43" s="1006"/>
      <c r="T43" s="744"/>
      <c r="U43" s="1006" t="s">
        <v>139</v>
      </c>
      <c r="V43" s="1006"/>
      <c r="W43" s="19"/>
      <c r="X43" s="19"/>
      <c r="Y43" s="23"/>
      <c r="Z43" s="19"/>
      <c r="AA43" s="19"/>
      <c r="AB43" s="19" t="s">
        <v>380</v>
      </c>
      <c r="AC43" s="19"/>
      <c r="AD43" s="23"/>
      <c r="AE43" s="23"/>
      <c r="AF43" s="23"/>
      <c r="AG43" s="999">
        <f>N29</f>
        <v>0</v>
      </c>
      <c r="AH43" s="973"/>
      <c r="AI43" s="973"/>
      <c r="AJ43" s="973"/>
      <c r="AK43" s="1000"/>
      <c r="AL43" s="19"/>
      <c r="AM43" s="19"/>
      <c r="AN43" s="28"/>
      <c r="AO43" s="23"/>
      <c r="AP43" s="8"/>
    </row>
    <row r="44" spans="1:42" ht="13.5" customHeight="1" thickBot="1">
      <c r="A44" s="29"/>
      <c r="B44" s="23"/>
      <c r="C44" s="19"/>
      <c r="D44" s="19"/>
      <c r="E44" s="19"/>
      <c r="F44" s="19"/>
      <c r="G44" s="19"/>
      <c r="H44" s="19"/>
      <c r="I44" s="19"/>
      <c r="J44" s="45"/>
      <c r="K44" s="23"/>
      <c r="L44" s="93"/>
      <c r="M44" s="95"/>
      <c r="N44" s="92"/>
      <c r="O44" s="95"/>
      <c r="P44" s="93"/>
      <c r="Q44" s="93"/>
      <c r="R44" s="93"/>
      <c r="S44" s="92"/>
      <c r="T44" s="93"/>
      <c r="U44" s="95"/>
      <c r="V44" s="93"/>
      <c r="W44" s="93"/>
      <c r="X44" s="93"/>
      <c r="Y44" s="93"/>
      <c r="Z44" s="93"/>
      <c r="AA44" s="93"/>
      <c r="AB44" s="93"/>
      <c r="AC44" s="93"/>
      <c r="AD44" s="93"/>
      <c r="AE44" s="23"/>
      <c r="AF44" s="23"/>
      <c r="AG44" s="23"/>
      <c r="AH44" s="23"/>
      <c r="AI44" s="19"/>
      <c r="AJ44" s="23"/>
      <c r="AK44" s="23"/>
      <c r="AL44" s="19"/>
      <c r="AM44" s="19"/>
      <c r="AN44" s="28"/>
      <c r="AO44" s="23"/>
      <c r="AP44" s="8"/>
    </row>
    <row r="45" spans="1:42" ht="8.25" customHeight="1" thickBot="1">
      <c r="A45" s="29"/>
      <c r="B45" s="23"/>
      <c r="C45" s="19"/>
      <c r="D45" s="19"/>
      <c r="E45" s="19"/>
      <c r="F45" s="19"/>
      <c r="G45" s="19"/>
      <c r="H45" s="19"/>
      <c r="I45" s="19"/>
      <c r="J45" s="45"/>
      <c r="K45" s="106"/>
      <c r="L45" s="127"/>
      <c r="M45" s="125"/>
      <c r="N45" s="119"/>
      <c r="O45" s="119"/>
      <c r="P45" s="119"/>
      <c r="Q45" s="119"/>
      <c r="R45" s="119"/>
      <c r="S45" s="119"/>
      <c r="T45" s="129"/>
      <c r="U45" s="120"/>
      <c r="V45" s="130"/>
      <c r="W45" s="121"/>
      <c r="X45" s="121"/>
      <c r="Y45" s="121"/>
      <c r="Z45" s="132"/>
      <c r="AA45" s="121"/>
      <c r="AB45" s="121"/>
      <c r="AC45" s="122"/>
      <c r="AD45" s="120"/>
      <c r="AE45" s="23"/>
      <c r="AF45" s="23"/>
      <c r="AG45" s="23"/>
      <c r="AH45" s="23"/>
      <c r="AI45" s="19"/>
      <c r="AJ45" s="23"/>
      <c r="AK45" s="23"/>
      <c r="AL45" s="19"/>
      <c r="AM45" s="19"/>
      <c r="AN45" s="28"/>
      <c r="AO45" s="23"/>
      <c r="AP45" s="8"/>
    </row>
    <row r="46" spans="1:42" ht="8.25" customHeight="1" thickBot="1">
      <c r="A46" s="29"/>
      <c r="B46" s="23"/>
      <c r="C46" s="19"/>
      <c r="D46" s="19"/>
      <c r="E46" s="19"/>
      <c r="F46" s="19"/>
      <c r="G46" s="19"/>
      <c r="H46" s="19"/>
      <c r="I46" s="19"/>
      <c r="J46" s="45"/>
      <c r="K46" s="128"/>
      <c r="L46" s="347"/>
      <c r="M46" s="126"/>
      <c r="N46" s="58"/>
      <c r="O46" s="58"/>
      <c r="P46" s="58"/>
      <c r="Q46" s="58"/>
      <c r="R46" s="58"/>
      <c r="S46" s="58"/>
      <c r="T46" s="328"/>
      <c r="U46" s="456"/>
      <c r="V46" s="131"/>
      <c r="W46" s="329"/>
      <c r="X46" s="23"/>
      <c r="Y46" s="23"/>
      <c r="Z46" s="23"/>
      <c r="AA46" s="23"/>
      <c r="AB46" s="23"/>
      <c r="AC46" s="330"/>
      <c r="AD46" s="457"/>
      <c r="AE46" s="23"/>
      <c r="AF46" s="23"/>
      <c r="AG46" s="23"/>
      <c r="AH46" s="23"/>
      <c r="AI46" s="19"/>
      <c r="AJ46" s="23"/>
      <c r="AK46" s="23"/>
      <c r="AL46" s="19"/>
      <c r="AM46" s="19"/>
      <c r="AN46" s="28"/>
      <c r="AO46" s="23"/>
      <c r="AP46" s="8"/>
    </row>
    <row r="47" spans="1:42" ht="6.75" customHeight="1">
      <c r="A47" s="29"/>
      <c r="B47" s="23"/>
      <c r="C47" s="19"/>
      <c r="D47" s="19"/>
      <c r="E47" s="19"/>
      <c r="F47" s="19"/>
      <c r="G47" s="19"/>
      <c r="H47" s="102"/>
      <c r="I47" s="19"/>
      <c r="J47" s="19"/>
      <c r="K47" s="40"/>
      <c r="L47" s="23"/>
      <c r="M47" s="23"/>
      <c r="N47" s="23"/>
      <c r="O47" s="58"/>
      <c r="P47" s="58"/>
      <c r="Q47" s="58"/>
      <c r="R47" s="58"/>
      <c r="S47" s="58"/>
      <c r="T47" s="19"/>
      <c r="U47" s="23"/>
      <c r="V47" s="19"/>
      <c r="W47" s="23"/>
      <c r="X47" s="23"/>
      <c r="Y47" s="23"/>
      <c r="Z47" s="23"/>
      <c r="AA47" s="23"/>
      <c r="AB47" s="23"/>
      <c r="AC47" s="19"/>
      <c r="AD47" s="23"/>
      <c r="AE47" s="19"/>
      <c r="AF47" s="19"/>
      <c r="AG47" s="19"/>
      <c r="AH47" s="19"/>
      <c r="AI47" s="19"/>
      <c r="AJ47" s="23"/>
      <c r="AK47" s="23"/>
      <c r="AL47" s="19"/>
      <c r="AM47" s="19"/>
      <c r="AN47" s="28"/>
      <c r="AO47" s="23"/>
      <c r="AP47" s="8"/>
    </row>
    <row r="48" spans="1:42" ht="13.5" customHeight="1">
      <c r="A48" s="6"/>
      <c r="B48" s="49"/>
      <c r="C48" s="49"/>
      <c r="D48" s="49"/>
      <c r="E48" s="49"/>
      <c r="F48" s="35" t="s">
        <v>143</v>
      </c>
      <c r="G48" s="35"/>
      <c r="H48" s="305" t="s">
        <v>142</v>
      </c>
      <c r="I48" s="87"/>
      <c r="J48" s="87"/>
      <c r="K48" s="87"/>
      <c r="L48" s="87"/>
      <c r="M48" s="19"/>
      <c r="N48" s="23"/>
      <c r="O48" s="28"/>
      <c r="P48" s="23"/>
      <c r="Q48" s="23"/>
      <c r="R48" s="28"/>
      <c r="S48" s="19"/>
      <c r="T48" s="19"/>
      <c r="U48" s="23"/>
      <c r="V48" s="19"/>
      <c r="W48" s="19"/>
      <c r="X48" s="28"/>
      <c r="Y48" s="23"/>
      <c r="Z48" s="23"/>
      <c r="AA48" s="28"/>
      <c r="AB48" s="19"/>
      <c r="AC48" s="19"/>
      <c r="AD48" s="23"/>
      <c r="AE48" s="23"/>
      <c r="AF48" s="19"/>
      <c r="AG48" s="19"/>
      <c r="AH48" s="19"/>
      <c r="AI48" s="19"/>
      <c r="AJ48" s="23"/>
      <c r="AK48" s="23"/>
      <c r="AL48" s="19"/>
      <c r="AM48" s="19"/>
      <c r="AN48" s="28"/>
      <c r="AO48" s="23"/>
      <c r="AP48" s="8"/>
    </row>
    <row r="49" spans="1:42" ht="13.5" customHeight="1">
      <c r="A49" s="29"/>
      <c r="B49" s="23"/>
      <c r="C49" s="19"/>
      <c r="D49" s="325"/>
      <c r="E49" s="1008" t="s">
        <v>384</v>
      </c>
      <c r="F49" s="1009"/>
      <c r="G49" s="1008">
        <f>P16</f>
        <v>0</v>
      </c>
      <c r="H49" s="1009"/>
      <c r="I49" s="449" t="s">
        <v>465</v>
      </c>
      <c r="J49" s="1008">
        <f>S16</f>
        <v>0</v>
      </c>
      <c r="K49" s="1009"/>
      <c r="L49" s="1010"/>
      <c r="M49" s="19"/>
      <c r="N49" s="23"/>
      <c r="O49" s="28"/>
      <c r="P49" s="23"/>
      <c r="Q49" s="23"/>
      <c r="R49" s="28"/>
      <c r="S49" s="19"/>
      <c r="T49" s="19"/>
      <c r="U49" s="23"/>
      <c r="V49" s="19"/>
      <c r="W49" s="19"/>
      <c r="X49" s="28"/>
      <c r="Y49" s="23"/>
      <c r="Z49" s="23"/>
      <c r="AA49" s="28"/>
      <c r="AB49" s="23"/>
      <c r="AC49" s="23"/>
      <c r="AD49" s="333"/>
      <c r="AE49" s="8"/>
      <c r="AN49" s="2"/>
      <c r="AO49" s="8"/>
      <c r="AP49" s="8"/>
    </row>
    <row r="50" spans="1:42" ht="13.5" customHeight="1">
      <c r="A50" s="29"/>
      <c r="B50" s="23"/>
      <c r="C50" s="19"/>
      <c r="D50" s="19"/>
      <c r="E50" s="102"/>
      <c r="F50" s="102"/>
      <c r="G50" s="102"/>
      <c r="H50" s="102"/>
      <c r="I50" s="102"/>
      <c r="J50" s="102"/>
      <c r="K50" s="102"/>
      <c r="L50" s="634"/>
      <c r="M50" s="19"/>
      <c r="N50" s="19"/>
      <c r="O50" s="28"/>
      <c r="P50" s="23"/>
      <c r="Q50" s="23"/>
      <c r="R50" s="28"/>
      <c r="S50" s="29"/>
      <c r="T50" s="23"/>
      <c r="U50" s="23"/>
      <c r="W50" s="454"/>
      <c r="X50" s="345"/>
      <c r="Y50" s="454"/>
      <c r="Z50" s="23"/>
      <c r="AA50" s="2"/>
      <c r="AB50" s="170"/>
      <c r="AC50" s="170"/>
      <c r="AD50" s="19"/>
      <c r="AN50" s="2"/>
      <c r="AO50" s="8"/>
      <c r="AP50" s="8"/>
    </row>
    <row r="51" spans="1:42" ht="13.5" customHeight="1">
      <c r="A51" s="29"/>
      <c r="B51" s="23"/>
      <c r="C51" s="19"/>
      <c r="D51" s="19"/>
      <c r="E51" s="102"/>
      <c r="F51" s="102"/>
      <c r="G51" s="102"/>
      <c r="H51" s="102"/>
      <c r="I51" s="102"/>
      <c r="J51" s="102"/>
      <c r="K51" s="102"/>
      <c r="L51" s="634"/>
      <c r="M51" s="19"/>
      <c r="N51" s="23"/>
      <c r="O51" s="28"/>
      <c r="P51" s="23"/>
      <c r="Q51" s="23"/>
      <c r="R51" s="28"/>
      <c r="S51" s="390"/>
      <c r="T51" s="1011" t="s">
        <v>381</v>
      </c>
      <c r="U51" s="1011"/>
      <c r="V51" s="1011"/>
      <c r="W51" s="1011"/>
      <c r="X51" s="458"/>
      <c r="Y51" s="23"/>
      <c r="Z51" s="23"/>
      <c r="AA51" s="28"/>
      <c r="AB51" s="23"/>
      <c r="AC51" s="23"/>
      <c r="AD51" s="23"/>
      <c r="AE51" s="23"/>
      <c r="AF51" s="23"/>
      <c r="AG51" s="19"/>
      <c r="AH51" s="19"/>
      <c r="AI51" s="19"/>
      <c r="AJ51" s="23"/>
      <c r="AK51" s="23"/>
      <c r="AL51" s="19"/>
      <c r="AM51" s="19"/>
      <c r="AN51" s="28"/>
      <c r="AO51" s="23"/>
      <c r="AP51" s="8"/>
    </row>
    <row r="52" spans="1:42" ht="13.5" customHeight="1">
      <c r="A52" s="29"/>
      <c r="B52" s="23"/>
      <c r="C52" s="19"/>
      <c r="D52" s="19"/>
      <c r="E52" s="102"/>
      <c r="F52" s="1007" t="s">
        <v>479</v>
      </c>
      <c r="G52" s="1007"/>
      <c r="H52" s="1007"/>
      <c r="I52" s="1007"/>
      <c r="J52" s="1007"/>
      <c r="K52" s="1007"/>
      <c r="L52" s="634"/>
      <c r="M52" s="19"/>
      <c r="N52" s="19"/>
      <c r="O52" s="28"/>
      <c r="P52" s="23"/>
      <c r="Q52" s="23"/>
      <c r="R52" s="28"/>
      <c r="S52" s="557" t="s">
        <v>400</v>
      </c>
      <c r="T52" s="957">
        <f>AG39</f>
        <v>0</v>
      </c>
      <c r="U52" s="958"/>
      <c r="V52" s="558" t="s">
        <v>382</v>
      </c>
      <c r="W52" s="957">
        <f>AJ39</f>
        <v>0</v>
      </c>
      <c r="X52" s="959"/>
      <c r="Y52" s="29"/>
      <c r="Z52" s="23"/>
      <c r="AA52" s="28"/>
      <c r="AB52" s="23"/>
      <c r="AC52" s="23"/>
      <c r="AD52" s="23"/>
      <c r="AE52" s="23"/>
      <c r="AF52" s="23"/>
      <c r="AG52" s="19"/>
      <c r="AH52" s="19"/>
      <c r="AI52" s="19"/>
      <c r="AJ52" s="23"/>
      <c r="AK52" s="8"/>
      <c r="AL52" s="8"/>
      <c r="AM52" s="8"/>
      <c r="AN52" s="424"/>
      <c r="AO52" s="23"/>
      <c r="AP52" s="8"/>
    </row>
    <row r="53" spans="1:42" ht="13.5" customHeight="1" thickBot="1">
      <c r="A53" s="6"/>
      <c r="B53" s="8"/>
      <c r="C53" s="8"/>
      <c r="D53" s="8"/>
      <c r="E53" s="635"/>
      <c r="F53" s="590" t="s">
        <v>400</v>
      </c>
      <c r="G53" s="955">
        <f>AG38</f>
        <v>0</v>
      </c>
      <c r="H53" s="956"/>
      <c r="I53" s="636" t="s">
        <v>382</v>
      </c>
      <c r="J53" s="956">
        <f>AJ38</f>
        <v>0</v>
      </c>
      <c r="K53" s="956"/>
      <c r="L53" s="429"/>
      <c r="M53" s="19"/>
      <c r="N53" s="19"/>
      <c r="O53" s="28"/>
      <c r="P53" s="123"/>
      <c r="Q53" s="93"/>
      <c r="R53" s="104"/>
      <c r="S53" s="23"/>
      <c r="T53" s="23"/>
      <c r="U53" s="19"/>
      <c r="V53" s="19"/>
      <c r="W53" s="19"/>
      <c r="X53" s="28"/>
      <c r="Y53" s="123"/>
      <c r="Z53" s="93"/>
      <c r="AA53" s="104"/>
      <c r="AB53" s="23"/>
      <c r="AC53" s="23"/>
      <c r="AD53" s="23"/>
      <c r="AE53" s="23"/>
      <c r="AF53" s="23"/>
      <c r="AG53" s="19"/>
      <c r="AH53" s="19"/>
      <c r="AI53" s="19"/>
      <c r="AJ53" s="23"/>
      <c r="AN53" s="425"/>
      <c r="AO53" s="23"/>
      <c r="AP53" s="8"/>
    </row>
    <row r="54" spans="1:42" ht="13.5" customHeight="1">
      <c r="A54" s="6"/>
      <c r="B54" s="8"/>
      <c r="C54" s="8"/>
      <c r="D54" s="8"/>
      <c r="E54" s="8"/>
      <c r="G54" s="170"/>
      <c r="H54" s="111"/>
      <c r="I54" s="111"/>
      <c r="J54" s="111"/>
      <c r="K54" s="111"/>
      <c r="L54" s="111"/>
      <c r="M54" s="19"/>
      <c r="N54" s="19"/>
      <c r="O54" s="23"/>
      <c r="P54" s="27"/>
      <c r="Q54" s="27"/>
      <c r="R54" s="27"/>
      <c r="S54" s="23"/>
      <c r="T54" s="23"/>
      <c r="U54" s="19"/>
      <c r="V54" s="19"/>
      <c r="W54" s="19"/>
      <c r="X54" s="23"/>
      <c r="Y54" s="27"/>
      <c r="Z54" s="27"/>
      <c r="AA54" s="27"/>
      <c r="AB54" s="23"/>
      <c r="AC54" s="19"/>
      <c r="AD54" s="304"/>
      <c r="AE54" s="304"/>
      <c r="AF54" s="304"/>
      <c r="AG54" s="327"/>
      <c r="AH54" s="327"/>
      <c r="AI54" s="327"/>
      <c r="AJ54" s="327"/>
      <c r="AK54" s="327"/>
      <c r="AL54" s="327"/>
      <c r="AM54" s="327"/>
      <c r="AN54" s="28"/>
      <c r="AO54" s="23"/>
      <c r="AP54" s="8"/>
    </row>
    <row r="55" spans="1:42" ht="13.5" customHeight="1">
      <c r="A55" s="6"/>
      <c r="B55" s="8"/>
      <c r="C55" s="26" t="s">
        <v>335</v>
      </c>
      <c r="D55" s="8"/>
      <c r="E55" s="8"/>
      <c r="G55" s="170"/>
      <c r="H55" s="111"/>
      <c r="I55" s="111"/>
      <c r="J55" s="111"/>
      <c r="K55" s="111"/>
      <c r="L55" s="111"/>
      <c r="M55" s="19"/>
      <c r="N55" s="19"/>
      <c r="O55" s="23"/>
      <c r="P55" s="23"/>
      <c r="Q55" s="23"/>
      <c r="R55" s="23"/>
      <c r="S55" s="23"/>
      <c r="T55" s="23"/>
      <c r="U55" s="19"/>
      <c r="V55" s="19"/>
      <c r="W55" s="19"/>
      <c r="X55" s="23"/>
      <c r="Y55" s="23"/>
      <c r="Z55" s="23"/>
      <c r="AA55" s="23"/>
      <c r="AB55" s="23"/>
      <c r="AC55" s="19"/>
      <c r="AD55" s="304"/>
      <c r="AE55" s="304"/>
      <c r="AF55" s="304"/>
      <c r="AG55" s="327"/>
      <c r="AH55" s="327"/>
      <c r="AI55" s="327"/>
      <c r="AJ55" s="633"/>
      <c r="AK55" s="633"/>
      <c r="AL55" s="327"/>
      <c r="AM55" s="327"/>
      <c r="AN55" s="28"/>
      <c r="AO55" s="23"/>
      <c r="AP55" s="8"/>
    </row>
    <row r="56" spans="1:42" ht="13.5" customHeight="1">
      <c r="A56" s="651"/>
      <c r="B56" s="652"/>
      <c r="C56" s="653"/>
      <c r="D56" s="1005" t="s">
        <v>699</v>
      </c>
      <c r="E56" s="1005"/>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742" t="s">
        <v>700</v>
      </c>
      <c r="AE56" s="655"/>
      <c r="AF56" s="655"/>
      <c r="AG56" s="655"/>
      <c r="AH56" s="656"/>
      <c r="AI56" s="656"/>
      <c r="AJ56" s="652"/>
      <c r="AK56" s="652"/>
      <c r="AL56" s="652"/>
      <c r="AM56" s="652"/>
      <c r="AN56" s="657"/>
      <c r="AO56" s="8"/>
      <c r="AP56" s="8"/>
    </row>
    <row r="57" spans="1:42" ht="13.5" customHeight="1">
      <c r="A57" s="651"/>
      <c r="B57" s="653"/>
      <c r="C57" s="653"/>
      <c r="D57" s="1005"/>
      <c r="E57" s="1005"/>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658"/>
      <c r="AE57" s="658"/>
      <c r="AF57" s="653"/>
      <c r="AG57" s="653"/>
      <c r="AH57" s="653"/>
      <c r="AI57" s="653"/>
      <c r="AJ57" s="653"/>
      <c r="AK57" s="653"/>
      <c r="AL57" s="653"/>
      <c r="AM57" s="655"/>
      <c r="AN57" s="659"/>
      <c r="AO57" s="8"/>
      <c r="AP57" s="8"/>
    </row>
    <row r="58" spans="1:42" ht="13.5" customHeight="1">
      <c r="A58" s="651"/>
      <c r="B58" s="653"/>
      <c r="C58" s="653"/>
      <c r="D58" s="741" t="s">
        <v>697</v>
      </c>
      <c r="E58" s="660"/>
      <c r="F58" s="654"/>
      <c r="G58" s="654"/>
      <c r="H58" s="654"/>
      <c r="I58" s="654"/>
      <c r="J58" s="654"/>
      <c r="K58" s="654"/>
      <c r="L58" s="654"/>
      <c r="M58" s="654"/>
      <c r="N58" s="654"/>
      <c r="O58" s="654"/>
      <c r="P58" s="654"/>
      <c r="Q58" s="654"/>
      <c r="R58" s="654"/>
      <c r="S58" s="654"/>
      <c r="T58" s="654"/>
      <c r="U58" s="654"/>
      <c r="V58" s="654"/>
      <c r="W58" s="654"/>
      <c r="X58" s="654"/>
      <c r="Y58" s="654"/>
      <c r="Z58" s="654"/>
      <c r="AA58" s="654"/>
      <c r="AB58" s="654"/>
      <c r="AC58" s="654"/>
      <c r="AD58" s="658"/>
      <c r="AE58" s="658"/>
      <c r="AF58" s="653"/>
      <c r="AG58" s="653"/>
      <c r="AH58" s="653"/>
      <c r="AI58" s="653"/>
      <c r="AJ58" s="653"/>
      <c r="AK58" s="653"/>
      <c r="AL58" s="653"/>
      <c r="AM58" s="655"/>
      <c r="AN58" s="659"/>
      <c r="AO58" s="8"/>
      <c r="AP58" s="8"/>
    </row>
    <row r="59" spans="1:42" ht="13.5" customHeight="1">
      <c r="A59" s="651"/>
      <c r="B59" s="653"/>
      <c r="C59" s="653"/>
      <c r="D59" s="652" t="s">
        <v>698</v>
      </c>
      <c r="E59" s="654"/>
      <c r="F59" s="654"/>
      <c r="G59" s="654"/>
      <c r="H59" s="654"/>
      <c r="I59" s="654"/>
      <c r="J59" s="654"/>
      <c r="K59" s="654"/>
      <c r="L59" s="654"/>
      <c r="M59" s="654"/>
      <c r="N59" s="654"/>
      <c r="O59" s="654"/>
      <c r="P59" s="654"/>
      <c r="Q59" s="654"/>
      <c r="R59" s="654"/>
      <c r="S59" s="654"/>
      <c r="T59" s="654"/>
      <c r="U59" s="654"/>
      <c r="V59" s="654"/>
      <c r="W59" s="654"/>
      <c r="X59" s="654"/>
      <c r="Y59" s="654"/>
      <c r="Z59" s="654"/>
      <c r="AA59" s="654"/>
      <c r="AB59" s="654"/>
      <c r="AC59" s="654"/>
      <c r="AD59" s="658"/>
      <c r="AE59" s="658"/>
      <c r="AF59" s="653"/>
      <c r="AG59" s="653"/>
      <c r="AH59" s="653"/>
      <c r="AI59" s="653"/>
      <c r="AJ59" s="653"/>
      <c r="AK59" s="653"/>
      <c r="AL59" s="653"/>
      <c r="AM59" s="655"/>
      <c r="AN59" s="659"/>
      <c r="AO59" s="8"/>
      <c r="AP59" s="8"/>
    </row>
    <row r="60" spans="1:42" ht="13.5" customHeight="1">
      <c r="A60" s="651"/>
      <c r="B60" s="653"/>
      <c r="C60" s="653"/>
      <c r="D60" s="652"/>
      <c r="E60" s="654"/>
      <c r="F60" s="654"/>
      <c r="G60" s="654"/>
      <c r="H60" s="654"/>
      <c r="I60" s="654"/>
      <c r="J60" s="654"/>
      <c r="K60" s="654"/>
      <c r="L60" s="654"/>
      <c r="M60" s="654"/>
      <c r="N60" s="654"/>
      <c r="O60" s="654"/>
      <c r="P60" s="654"/>
      <c r="Q60" s="654"/>
      <c r="R60" s="654"/>
      <c r="S60" s="654"/>
      <c r="T60" s="654"/>
      <c r="U60" s="654"/>
      <c r="V60" s="654"/>
      <c r="W60" s="654"/>
      <c r="X60" s="654"/>
      <c r="Y60" s="654"/>
      <c r="Z60" s="654"/>
      <c r="AA60" s="654"/>
      <c r="AB60" s="654"/>
      <c r="AC60" s="654"/>
      <c r="AD60" s="658"/>
      <c r="AE60" s="658"/>
      <c r="AF60" s="653"/>
      <c r="AG60" s="653"/>
      <c r="AH60" s="653"/>
      <c r="AI60" s="653"/>
      <c r="AJ60" s="653"/>
      <c r="AK60" s="653"/>
      <c r="AL60" s="653"/>
      <c r="AM60" s="655"/>
      <c r="AN60" s="659"/>
      <c r="AO60" s="8"/>
      <c r="AP60" s="8"/>
    </row>
    <row r="61" spans="1:42" ht="13.5" customHeight="1" thickBot="1">
      <c r="A61" s="661"/>
      <c r="B61" s="662"/>
      <c r="C61" s="662"/>
      <c r="D61" s="662"/>
      <c r="E61" s="663"/>
      <c r="F61" s="663"/>
      <c r="G61" s="663"/>
      <c r="H61" s="663"/>
      <c r="I61" s="663"/>
      <c r="J61" s="663"/>
      <c r="K61" s="663"/>
      <c r="L61" s="663"/>
      <c r="M61" s="663"/>
      <c r="N61" s="663"/>
      <c r="O61" s="663"/>
      <c r="P61" s="663"/>
      <c r="Q61" s="663"/>
      <c r="R61" s="663"/>
      <c r="S61" s="663"/>
      <c r="T61" s="663"/>
      <c r="U61" s="663"/>
      <c r="V61" s="663"/>
      <c r="W61" s="663"/>
      <c r="X61" s="663"/>
      <c r="Y61" s="663"/>
      <c r="Z61" s="663"/>
      <c r="AA61" s="663"/>
      <c r="AB61" s="663"/>
      <c r="AC61" s="663"/>
      <c r="AD61" s="664"/>
      <c r="AE61" s="664"/>
      <c r="AF61" s="662"/>
      <c r="AG61" s="662"/>
      <c r="AH61" s="662"/>
      <c r="AI61" s="662"/>
      <c r="AJ61" s="662"/>
      <c r="AK61" s="662"/>
      <c r="AL61" s="662"/>
      <c r="AM61" s="662"/>
      <c r="AN61" s="665"/>
      <c r="AO61" s="8"/>
      <c r="AP61" s="8"/>
    </row>
    <row r="62" spans="41:42" ht="13.5" customHeight="1">
      <c r="AO62" s="8"/>
      <c r="AP62" s="8"/>
    </row>
    <row r="63" spans="24:30" ht="13.5" customHeight="1">
      <c r="X63" s="428"/>
      <c r="Y63" s="428"/>
      <c r="Z63" s="333"/>
      <c r="AA63" s="58"/>
      <c r="AB63" s="333"/>
      <c r="AC63" s="428"/>
      <c r="AD63" s="428"/>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sheetProtection password="9350" sheet="1" scenarios="1" formatCells="0" selectLockedCells="1"/>
  <mergeCells count="190">
    <mergeCell ref="J23:M23"/>
    <mergeCell ref="E22:I23"/>
    <mergeCell ref="V22:Y22"/>
    <mergeCell ref="Z22:AC22"/>
    <mergeCell ref="N22:Q22"/>
    <mergeCell ref="R22:U22"/>
    <mergeCell ref="O23:Q23"/>
    <mergeCell ref="D56:AC57"/>
    <mergeCell ref="M43:N43"/>
    <mergeCell ref="F52:K52"/>
    <mergeCell ref="E49:F49"/>
    <mergeCell ref="G49:H49"/>
    <mergeCell ref="J49:L49"/>
    <mergeCell ref="U43:V43"/>
    <mergeCell ref="T51:W51"/>
    <mergeCell ref="O43:P43"/>
    <mergeCell ref="R43:S43"/>
    <mergeCell ref="AG43:AK43"/>
    <mergeCell ref="X38:Z39"/>
    <mergeCell ref="AA38:AB39"/>
    <mergeCell ref="AC38:AE39"/>
    <mergeCell ref="AG42:AK42"/>
    <mergeCell ref="E27:G30"/>
    <mergeCell ref="H27:M27"/>
    <mergeCell ref="E31:I32"/>
    <mergeCell ref="AL6:AN6"/>
    <mergeCell ref="W23:Z23"/>
    <mergeCell ref="AB23:AD23"/>
    <mergeCell ref="AG23:AI23"/>
    <mergeCell ref="T23:V23"/>
    <mergeCell ref="AH22:AK22"/>
    <mergeCell ref="J22:M22"/>
    <mergeCell ref="A9:B31"/>
    <mergeCell ref="E39:M39"/>
    <mergeCell ref="V38:W39"/>
    <mergeCell ref="N39:Q39"/>
    <mergeCell ref="R39:U39"/>
    <mergeCell ref="E38:M38"/>
    <mergeCell ref="N38:Q38"/>
    <mergeCell ref="R38:U38"/>
    <mergeCell ref="J32:M32"/>
    <mergeCell ref="J31:M31"/>
    <mergeCell ref="C19:D31"/>
    <mergeCell ref="C6:D16"/>
    <mergeCell ref="AG39:AH39"/>
    <mergeCell ref="AJ39:AK39"/>
    <mergeCell ref="AG38:AH38"/>
    <mergeCell ref="AJ38:AK38"/>
    <mergeCell ref="H29:I30"/>
    <mergeCell ref="J29:M29"/>
    <mergeCell ref="J30:M30"/>
    <mergeCell ref="AF35:AK35"/>
    <mergeCell ref="Z35:AE35"/>
    <mergeCell ref="T35:Y35"/>
    <mergeCell ref="N35:S35"/>
    <mergeCell ref="Z24:AC24"/>
    <mergeCell ref="O25:Q25"/>
    <mergeCell ref="N24:Q24"/>
    <mergeCell ref="R24:U24"/>
    <mergeCell ref="V24:Y24"/>
    <mergeCell ref="AB25:AD25"/>
    <mergeCell ref="N27:AK27"/>
    <mergeCell ref="AD24:AG24"/>
    <mergeCell ref="AH24:AK24"/>
    <mergeCell ref="N30:AK30"/>
    <mergeCell ref="AD18:AK18"/>
    <mergeCell ref="N29:AK29"/>
    <mergeCell ref="AD22:AG22"/>
    <mergeCell ref="V18:AC18"/>
    <mergeCell ref="V19:Y19"/>
    <mergeCell ref="Z19:AC19"/>
    <mergeCell ref="AB21:AD21"/>
    <mergeCell ref="AF34:AK34"/>
    <mergeCell ref="N34:S34"/>
    <mergeCell ref="AG25:AI25"/>
    <mergeCell ref="W25:Z25"/>
    <mergeCell ref="T25:V25"/>
    <mergeCell ref="AC31:AK31"/>
    <mergeCell ref="AC32:AK32"/>
    <mergeCell ref="E24:I25"/>
    <mergeCell ref="J24:M24"/>
    <mergeCell ref="J25:M25"/>
    <mergeCell ref="AD19:AG19"/>
    <mergeCell ref="N20:Q20"/>
    <mergeCell ref="R20:U20"/>
    <mergeCell ref="V20:Y20"/>
    <mergeCell ref="Z20:AC20"/>
    <mergeCell ref="AD20:AG20"/>
    <mergeCell ref="N19:Q19"/>
    <mergeCell ref="E20:I21"/>
    <mergeCell ref="J20:M20"/>
    <mergeCell ref="J21:M21"/>
    <mergeCell ref="N18:U18"/>
    <mergeCell ref="R21:U21"/>
    <mergeCell ref="AH19:AK19"/>
    <mergeCell ref="AH20:AK20"/>
    <mergeCell ref="R19:U19"/>
    <mergeCell ref="W21:Z21"/>
    <mergeCell ref="AG21:AI21"/>
    <mergeCell ref="AI16:AK16"/>
    <mergeCell ref="J8:M8"/>
    <mergeCell ref="J9:M9"/>
    <mergeCell ref="J10:M10"/>
    <mergeCell ref="J11:M11"/>
    <mergeCell ref="J12:M12"/>
    <mergeCell ref="J13:M13"/>
    <mergeCell ref="X16:Y16"/>
    <mergeCell ref="AA16:AC16"/>
    <mergeCell ref="AD16:AE16"/>
    <mergeCell ref="AF16:AG16"/>
    <mergeCell ref="N16:O16"/>
    <mergeCell ref="P16:Q16"/>
    <mergeCell ref="S16:U16"/>
    <mergeCell ref="V16:W16"/>
    <mergeCell ref="AD14:AK14"/>
    <mergeCell ref="N15:U15"/>
    <mergeCell ref="V15:AC15"/>
    <mergeCell ref="AD15:AK15"/>
    <mergeCell ref="E14:G16"/>
    <mergeCell ref="R13:T13"/>
    <mergeCell ref="U13:X13"/>
    <mergeCell ref="AA13:AC13"/>
    <mergeCell ref="J15:M15"/>
    <mergeCell ref="J16:M16"/>
    <mergeCell ref="H15:I16"/>
    <mergeCell ref="H14:M14"/>
    <mergeCell ref="N14:U14"/>
    <mergeCell ref="V14:AC14"/>
    <mergeCell ref="AD13:AG13"/>
    <mergeCell ref="AA9:AC9"/>
    <mergeCell ref="AD9:AG9"/>
    <mergeCell ref="R11:T11"/>
    <mergeCell ref="U11:X11"/>
    <mergeCell ref="AA11:AC11"/>
    <mergeCell ref="AD11:AG11"/>
    <mergeCell ref="V12:Y12"/>
    <mergeCell ref="Z12:AC12"/>
    <mergeCell ref="AD12:AG12"/>
    <mergeCell ref="AH12:AK12"/>
    <mergeCell ref="V10:Y10"/>
    <mergeCell ref="Z10:AC10"/>
    <mergeCell ref="AD10:AG10"/>
    <mergeCell ref="AH10:AK10"/>
    <mergeCell ref="E12:I13"/>
    <mergeCell ref="N8:Q8"/>
    <mergeCell ref="R8:U8"/>
    <mergeCell ref="N10:Q10"/>
    <mergeCell ref="R10:U10"/>
    <mergeCell ref="N12:Q12"/>
    <mergeCell ref="R12:U12"/>
    <mergeCell ref="AD6:AK6"/>
    <mergeCell ref="E8:I9"/>
    <mergeCell ref="V8:Y8"/>
    <mergeCell ref="Z8:AC8"/>
    <mergeCell ref="AD8:AG8"/>
    <mergeCell ref="AH8:AK8"/>
    <mergeCell ref="R9:T9"/>
    <mergeCell ref="U9:X9"/>
    <mergeCell ref="R7:U7"/>
    <mergeCell ref="V7:Y7"/>
    <mergeCell ref="A4:AN4"/>
    <mergeCell ref="A1:AN1"/>
    <mergeCell ref="N37:Q37"/>
    <mergeCell ref="R37:U37"/>
    <mergeCell ref="AF37:AK37"/>
    <mergeCell ref="AD7:AG7"/>
    <mergeCell ref="AH7:AK7"/>
    <mergeCell ref="N7:Q7"/>
    <mergeCell ref="N6:U6"/>
    <mergeCell ref="V6:AC6"/>
    <mergeCell ref="Z7:AC7"/>
    <mergeCell ref="G53:H53"/>
    <mergeCell ref="J53:K53"/>
    <mergeCell ref="T52:U52"/>
    <mergeCell ref="W52:X52"/>
    <mergeCell ref="E35:M35"/>
    <mergeCell ref="V37:AE37"/>
    <mergeCell ref="E10:I11"/>
    <mergeCell ref="Z34:AE34"/>
    <mergeCell ref="T34:Y34"/>
    <mergeCell ref="A3:AM3"/>
    <mergeCell ref="C34:C35"/>
    <mergeCell ref="D34:D35"/>
    <mergeCell ref="C37:D39"/>
    <mergeCell ref="AL18:AN18"/>
    <mergeCell ref="AL33:AN33"/>
    <mergeCell ref="H28:M28"/>
    <mergeCell ref="N28:AK28"/>
    <mergeCell ref="Q31:Y31"/>
    <mergeCell ref="Q32:Y32"/>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Ｐ明朝,標準"&amp;8H24-072</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E9" sqref="E9:G9"/>
    </sheetView>
  </sheetViews>
  <sheetFormatPr defaultColWidth="9.00390625" defaultRowHeight="13.5"/>
  <cols>
    <col min="1" max="2" width="1.875" style="0" customWidth="1"/>
    <col min="3" max="37" width="2.25390625" style="0" customWidth="1"/>
    <col min="38" max="38" width="2.50390625" style="0" customWidth="1"/>
    <col min="39" max="39" width="4.125" style="0" customWidth="1"/>
    <col min="40" max="40" width="2.375" style="0" customWidth="1"/>
    <col min="41" max="49" width="2.25390625" style="0" customWidth="1"/>
  </cols>
  <sheetData>
    <row r="1" spans="1:42" ht="18"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299"/>
      <c r="AP1" s="299"/>
    </row>
    <row r="2" spans="1:42" ht="10.5" customHeight="1">
      <c r="A2" s="178"/>
      <c r="B2" s="178"/>
      <c r="C2" s="179"/>
      <c r="D2" s="180"/>
      <c r="E2" s="181"/>
      <c r="F2" s="181"/>
      <c r="G2" s="181"/>
      <c r="H2" s="181"/>
      <c r="I2" s="181"/>
      <c r="J2" s="181"/>
      <c r="K2" s="181"/>
      <c r="L2" s="181"/>
      <c r="M2" s="181"/>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23"/>
      <c r="AO2" s="23"/>
      <c r="AP2" s="23"/>
    </row>
    <row r="3" spans="1:42" ht="13.5" customHeight="1">
      <c r="A3" s="841" t="s">
        <v>672</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23"/>
      <c r="AP3" s="23"/>
    </row>
    <row r="4" spans="1:44" ht="15.75" customHeight="1" thickBot="1">
      <c r="A4" s="963" t="s">
        <v>163</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204"/>
      <c r="AP4" s="204"/>
      <c r="AQ4" s="8"/>
      <c r="AR4" s="8"/>
    </row>
    <row r="5" spans="1:43" ht="13.5" customHeight="1">
      <c r="A5" s="11"/>
      <c r="B5" s="496"/>
      <c r="C5" s="497"/>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9"/>
      <c r="AN5" s="500"/>
      <c r="AQ5" s="8"/>
    </row>
    <row r="6" spans="1:43" ht="13.5" customHeight="1">
      <c r="A6" s="15"/>
      <c r="B6" s="501"/>
      <c r="C6" s="502"/>
      <c r="D6" s="499"/>
      <c r="E6" s="499"/>
      <c r="F6" s="503" t="s">
        <v>570</v>
      </c>
      <c r="G6" s="499"/>
      <c r="H6" s="499"/>
      <c r="I6" s="499"/>
      <c r="J6" s="499"/>
      <c r="K6" s="499"/>
      <c r="L6" s="499"/>
      <c r="M6" s="499"/>
      <c r="N6" s="499"/>
      <c r="O6" s="499"/>
      <c r="P6" s="499"/>
      <c r="Q6" s="499"/>
      <c r="R6" s="504"/>
      <c r="S6" s="504"/>
      <c r="T6" s="504"/>
      <c r="U6" s="504"/>
      <c r="V6" s="504"/>
      <c r="W6" s="504"/>
      <c r="X6" s="499"/>
      <c r="Y6" s="499"/>
      <c r="Z6" s="499"/>
      <c r="AA6" s="499"/>
      <c r="AB6" s="499"/>
      <c r="AC6" s="499"/>
      <c r="AD6" s="504"/>
      <c r="AE6" s="504"/>
      <c r="AF6" s="504"/>
      <c r="AG6" s="504"/>
      <c r="AH6" s="504"/>
      <c r="AI6" s="504"/>
      <c r="AJ6" s="499"/>
      <c r="AK6" s="499"/>
      <c r="AL6" s="499"/>
      <c r="AM6" s="504"/>
      <c r="AN6" s="505"/>
      <c r="AQ6" s="8"/>
    </row>
    <row r="7" spans="1:43" ht="13.5" customHeight="1">
      <c r="A7" s="15"/>
      <c r="B7" s="501"/>
      <c r="C7" s="44"/>
      <c r="D7" s="23"/>
      <c r="E7" s="23"/>
      <c r="F7" s="23"/>
      <c r="G7" s="23"/>
      <c r="H7" s="90" t="s">
        <v>571</v>
      </c>
      <c r="I7" s="90"/>
      <c r="J7" s="90"/>
      <c r="K7" s="90"/>
      <c r="L7" s="90"/>
      <c r="M7" s="23"/>
      <c r="N7" s="23"/>
      <c r="O7" s="23"/>
      <c r="P7" s="23"/>
      <c r="Q7" s="23"/>
      <c r="R7" s="23"/>
      <c r="S7" s="23"/>
      <c r="T7" s="23"/>
      <c r="U7" s="23"/>
      <c r="V7" s="23"/>
      <c r="W7" s="23"/>
      <c r="X7" s="23"/>
      <c r="Y7" s="23"/>
      <c r="Z7" s="23"/>
      <c r="AA7" s="23"/>
      <c r="AB7" s="23"/>
      <c r="AC7" s="23"/>
      <c r="AD7" s="23"/>
      <c r="AE7" s="23"/>
      <c r="AF7" s="23"/>
      <c r="AG7" s="23" t="s">
        <v>572</v>
      </c>
      <c r="AH7" s="23"/>
      <c r="AI7" s="23"/>
      <c r="AJ7" s="23"/>
      <c r="AK7" s="23"/>
      <c r="AL7" s="23"/>
      <c r="AM7" s="23"/>
      <c r="AN7" s="28"/>
      <c r="AQ7" s="8"/>
    </row>
    <row r="8" spans="1:43" ht="13.5" customHeight="1">
      <c r="A8" s="15"/>
      <c r="B8" s="501"/>
      <c r="C8" s="44"/>
      <c r="D8" s="23"/>
      <c r="E8" s="23"/>
      <c r="F8" s="23"/>
      <c r="G8" s="23"/>
      <c r="H8" s="23"/>
      <c r="I8" s="23"/>
      <c r="J8" s="23"/>
      <c r="K8" s="23"/>
      <c r="L8" s="23"/>
      <c r="M8" s="23"/>
      <c r="N8" s="23"/>
      <c r="O8" s="23"/>
      <c r="P8" s="23"/>
      <c r="Q8" s="23"/>
      <c r="R8" s="1117" t="s">
        <v>573</v>
      </c>
      <c r="S8" s="1117"/>
      <c r="T8" s="1117"/>
      <c r="U8" s="1117"/>
      <c r="V8" s="1122"/>
      <c r="W8" s="1123"/>
      <c r="X8" s="1124"/>
      <c r="Y8" s="334"/>
      <c r="Z8" s="334"/>
      <c r="AA8" s="23"/>
      <c r="AB8" s="23"/>
      <c r="AC8" s="23"/>
      <c r="AD8" s="23"/>
      <c r="AE8" s="23"/>
      <c r="AF8" s="23"/>
      <c r="AG8" s="23"/>
      <c r="AH8" s="23"/>
      <c r="AI8" s="23"/>
      <c r="AJ8" s="23"/>
      <c r="AK8" s="23"/>
      <c r="AL8" s="23"/>
      <c r="AM8" s="23"/>
      <c r="AN8" s="28"/>
      <c r="AQ8" s="8"/>
    </row>
    <row r="9" spans="1:43" ht="13.5" customHeight="1">
      <c r="A9" s="15"/>
      <c r="B9" s="501"/>
      <c r="C9" s="44"/>
      <c r="D9" s="45"/>
      <c r="E9" s="1114"/>
      <c r="F9" s="1115"/>
      <c r="G9" s="1116"/>
      <c r="H9" s="23"/>
      <c r="I9" s="23"/>
      <c r="J9" s="23"/>
      <c r="K9" s="23"/>
      <c r="L9" s="23"/>
      <c r="M9" s="23"/>
      <c r="N9" s="23"/>
      <c r="O9" s="23"/>
      <c r="P9" s="19"/>
      <c r="Q9" s="23"/>
      <c r="R9" s="1117" t="s">
        <v>574</v>
      </c>
      <c r="S9" s="1118"/>
      <c r="T9" s="1118"/>
      <c r="U9" s="1119"/>
      <c r="V9" s="1103"/>
      <c r="W9" s="1103"/>
      <c r="X9" s="1104"/>
      <c r="Y9" s="23"/>
      <c r="Z9" s="23"/>
      <c r="AA9" s="23"/>
      <c r="AB9" s="23"/>
      <c r="AC9" s="23"/>
      <c r="AD9" s="23"/>
      <c r="AE9" s="23"/>
      <c r="AF9" s="23"/>
      <c r="AG9" s="23"/>
      <c r="AH9" s="263"/>
      <c r="AI9" s="1120"/>
      <c r="AJ9" s="1115"/>
      <c r="AK9" s="1121"/>
      <c r="AL9" s="23"/>
      <c r="AM9" s="23"/>
      <c r="AN9" s="28"/>
      <c r="AQ9" s="8"/>
    </row>
    <row r="10" spans="1:43" ht="13.5" customHeight="1">
      <c r="A10" s="15"/>
      <c r="B10" s="501"/>
      <c r="C10" s="44"/>
      <c r="D10" s="45"/>
      <c r="E10" s="44"/>
      <c r="F10" s="45"/>
      <c r="G10" s="506"/>
      <c r="H10" s="1099"/>
      <c r="I10" s="1100"/>
      <c r="J10" s="1101"/>
      <c r="K10" s="507"/>
      <c r="L10" s="23"/>
      <c r="M10" s="23"/>
      <c r="N10" s="23"/>
      <c r="O10" s="23"/>
      <c r="P10" s="23"/>
      <c r="Q10" s="23"/>
      <c r="R10" s="23"/>
      <c r="S10" s="23"/>
      <c r="T10" s="58" t="s">
        <v>575</v>
      </c>
      <c r="U10" s="19"/>
      <c r="V10" s="1102"/>
      <c r="W10" s="1103"/>
      <c r="X10" s="1104"/>
      <c r="Y10" s="334"/>
      <c r="Z10" s="334"/>
      <c r="AA10" s="23"/>
      <c r="AB10" s="23"/>
      <c r="AC10" s="23"/>
      <c r="AD10" s="23"/>
      <c r="AE10" s="23"/>
      <c r="AF10" s="23"/>
      <c r="AG10" s="23"/>
      <c r="AH10" s="23"/>
      <c r="AI10" s="45"/>
      <c r="AJ10" s="57"/>
      <c r="AK10" s="508"/>
      <c r="AL10" s="488"/>
      <c r="AM10" s="23"/>
      <c r="AN10" s="28"/>
      <c r="AQ10" s="8"/>
    </row>
    <row r="11" spans="1:43" ht="13.5" customHeight="1">
      <c r="A11" s="844" t="s">
        <v>576</v>
      </c>
      <c r="B11" s="845"/>
      <c r="C11" s="44"/>
      <c r="D11" s="45"/>
      <c r="E11" s="44"/>
      <c r="F11" s="45"/>
      <c r="G11" s="1105" t="s">
        <v>577</v>
      </c>
      <c r="H11" s="1106"/>
      <c r="I11" s="1107"/>
      <c r="J11" s="1103"/>
      <c r="K11" s="1108"/>
      <c r="L11" s="1109"/>
      <c r="M11" s="1110"/>
      <c r="N11" s="1111"/>
      <c r="O11" s="23"/>
      <c r="P11" s="23"/>
      <c r="Q11" s="23"/>
      <c r="R11" s="23"/>
      <c r="S11" s="23"/>
      <c r="T11" s="23"/>
      <c r="U11" s="23"/>
      <c r="V11" s="23"/>
      <c r="W11" s="23"/>
      <c r="X11" s="23"/>
      <c r="Y11" s="23"/>
      <c r="Z11" s="23"/>
      <c r="AA11" s="23"/>
      <c r="AB11" s="23"/>
      <c r="AC11" s="23"/>
      <c r="AD11" s="23"/>
      <c r="AE11" s="23"/>
      <c r="AF11" s="23"/>
      <c r="AG11" s="23"/>
      <c r="AH11" s="23"/>
      <c r="AI11" s="45"/>
      <c r="AJ11" s="44"/>
      <c r="AK11" s="45"/>
      <c r="AL11" s="23"/>
      <c r="AM11" s="23"/>
      <c r="AN11" s="28"/>
      <c r="AQ11" s="8"/>
    </row>
    <row r="12" spans="1:43" ht="13.5" customHeight="1">
      <c r="A12" s="844"/>
      <c r="B12" s="845"/>
      <c r="C12" s="44"/>
      <c r="D12" s="45"/>
      <c r="E12" s="44"/>
      <c r="F12" s="45"/>
      <c r="G12" s="23"/>
      <c r="H12" s="23"/>
      <c r="I12" s="23"/>
      <c r="J12" s="45"/>
      <c r="K12" s="45"/>
      <c r="L12" s="23"/>
      <c r="M12" s="23"/>
      <c r="N12" s="23"/>
      <c r="O12" s="23"/>
      <c r="P12" s="23"/>
      <c r="Q12" s="23"/>
      <c r="R12" s="23"/>
      <c r="S12" s="23"/>
      <c r="T12" s="23"/>
      <c r="U12" s="23"/>
      <c r="V12" s="23"/>
      <c r="W12" s="23"/>
      <c r="X12" s="23"/>
      <c r="Y12" s="23"/>
      <c r="Z12" s="23"/>
      <c r="AA12" s="23"/>
      <c r="AB12" s="23"/>
      <c r="AC12" s="23"/>
      <c r="AD12" s="23"/>
      <c r="AE12" s="23"/>
      <c r="AF12" s="23"/>
      <c r="AG12" s="23"/>
      <c r="AH12" s="23"/>
      <c r="AI12" s="45"/>
      <c r="AJ12" s="23"/>
      <c r="AK12" s="45"/>
      <c r="AL12" s="23"/>
      <c r="AM12" s="23"/>
      <c r="AN12" s="28"/>
      <c r="AQ12" s="8"/>
    </row>
    <row r="13" spans="1:43" ht="13.5" customHeight="1">
      <c r="A13" s="844"/>
      <c r="B13" s="845"/>
      <c r="C13" s="509"/>
      <c r="D13" s="1095" t="s">
        <v>578</v>
      </c>
      <c r="E13" s="1093" t="s">
        <v>579</v>
      </c>
      <c r="F13" s="1095" t="s">
        <v>580</v>
      </c>
      <c r="G13" s="484"/>
      <c r="H13" s="510"/>
      <c r="I13" s="510"/>
      <c r="J13" s="511"/>
      <c r="K13" s="511"/>
      <c r="L13" s="23"/>
      <c r="M13" s="23"/>
      <c r="N13" s="23"/>
      <c r="O13" s="23"/>
      <c r="P13" s="23"/>
      <c r="Q13" s="23"/>
      <c r="R13" s="23"/>
      <c r="S13" s="23"/>
      <c r="T13" s="23"/>
      <c r="U13" s="23"/>
      <c r="V13" s="23"/>
      <c r="W13" s="23"/>
      <c r="X13" s="23"/>
      <c r="Y13" s="23"/>
      <c r="Z13" s="23"/>
      <c r="AA13" s="23"/>
      <c r="AB13" s="23"/>
      <c r="AC13" s="23"/>
      <c r="AD13" s="23"/>
      <c r="AE13" s="23"/>
      <c r="AF13" s="23"/>
      <c r="AG13" s="23"/>
      <c r="AH13" s="23"/>
      <c r="AI13" s="45"/>
      <c r="AJ13" s="1093" t="s">
        <v>581</v>
      </c>
      <c r="AK13" s="1095" t="s">
        <v>582</v>
      </c>
      <c r="AL13" s="1093" t="s">
        <v>583</v>
      </c>
      <c r="AM13" s="23"/>
      <c r="AN13" s="28"/>
      <c r="AQ13" s="8"/>
    </row>
    <row r="14" spans="1:43" ht="13.5" customHeight="1">
      <c r="A14" s="844"/>
      <c r="B14" s="845"/>
      <c r="C14" s="509"/>
      <c r="D14" s="1096"/>
      <c r="E14" s="1094"/>
      <c r="F14" s="1096"/>
      <c r="G14" s="513"/>
      <c r="H14" s="510"/>
      <c r="I14" s="510"/>
      <c r="J14" s="511"/>
      <c r="K14" s="511"/>
      <c r="L14" s="23"/>
      <c r="M14" s="23"/>
      <c r="N14" s="23"/>
      <c r="O14" s="23"/>
      <c r="P14" s="23"/>
      <c r="Q14" s="23"/>
      <c r="R14" s="140"/>
      <c r="S14" s="140"/>
      <c r="T14" s="140"/>
      <c r="U14" s="23"/>
      <c r="V14" s="23"/>
      <c r="W14" s="1085" t="s">
        <v>584</v>
      </c>
      <c r="X14" s="23"/>
      <c r="Y14" s="23"/>
      <c r="Z14" s="23"/>
      <c r="AA14" s="23"/>
      <c r="AB14" s="23"/>
      <c r="AC14" s="23"/>
      <c r="AD14" s="23"/>
      <c r="AE14" s="23"/>
      <c r="AF14" s="23"/>
      <c r="AG14" s="23"/>
      <c r="AH14" s="23"/>
      <c r="AI14" s="45"/>
      <c r="AJ14" s="1094"/>
      <c r="AK14" s="1096"/>
      <c r="AL14" s="1094"/>
      <c r="AM14" s="23"/>
      <c r="AN14" s="28"/>
      <c r="AQ14" s="8"/>
    </row>
    <row r="15" spans="1:43" ht="13.5" customHeight="1">
      <c r="A15" s="844"/>
      <c r="B15" s="845"/>
      <c r="C15" s="509"/>
      <c r="D15" s="1096"/>
      <c r="E15" s="1094"/>
      <c r="F15" s="1096"/>
      <c r="G15" s="514"/>
      <c r="H15" s="515"/>
      <c r="I15" s="516"/>
      <c r="J15" s="517"/>
      <c r="K15" s="517"/>
      <c r="L15" s="1112" t="s">
        <v>585</v>
      </c>
      <c r="M15" s="1113"/>
      <c r="N15" s="1113"/>
      <c r="O15" s="1113"/>
      <c r="P15" s="956" t="s">
        <v>586</v>
      </c>
      <c r="Q15" s="1083"/>
      <c r="R15" s="1084"/>
      <c r="S15" s="1084"/>
      <c r="T15" s="1084"/>
      <c r="U15" s="518"/>
      <c r="V15" s="23"/>
      <c r="W15" s="1097"/>
      <c r="X15" s="23"/>
      <c r="Y15" s="1085" t="s">
        <v>587</v>
      </c>
      <c r="Z15" s="23"/>
      <c r="AA15" s="23"/>
      <c r="AB15" s="23"/>
      <c r="AC15" s="23"/>
      <c r="AD15" s="23"/>
      <c r="AE15" s="23"/>
      <c r="AF15" s="23"/>
      <c r="AG15" s="23"/>
      <c r="AH15" s="23"/>
      <c r="AI15" s="45"/>
      <c r="AJ15" s="1094"/>
      <c r="AK15" s="1096"/>
      <c r="AL15" s="1094"/>
      <c r="AM15" s="23"/>
      <c r="AN15" s="28"/>
      <c r="AQ15" s="8"/>
    </row>
    <row r="16" spans="1:43" ht="13.5" customHeight="1">
      <c r="A16" s="844"/>
      <c r="B16" s="845"/>
      <c r="C16" s="509"/>
      <c r="D16" s="1096"/>
      <c r="E16" s="1094"/>
      <c r="F16" s="1096"/>
      <c r="G16" s="23"/>
      <c r="H16" s="45"/>
      <c r="I16" s="19"/>
      <c r="J16" s="41"/>
      <c r="K16" s="1088" t="s">
        <v>588</v>
      </c>
      <c r="L16" s="19"/>
      <c r="M16" s="19"/>
      <c r="N16" s="19"/>
      <c r="O16" s="19"/>
      <c r="P16" s="19"/>
      <c r="Q16" s="23"/>
      <c r="R16" s="23"/>
      <c r="S16" s="23"/>
      <c r="T16" s="23"/>
      <c r="U16" s="23"/>
      <c r="V16" s="23"/>
      <c r="W16" s="1097"/>
      <c r="X16" s="23"/>
      <c r="Y16" s="1086"/>
      <c r="Z16" s="23"/>
      <c r="AA16" s="23"/>
      <c r="AB16" s="23"/>
      <c r="AC16" s="23"/>
      <c r="AD16" s="23"/>
      <c r="AE16" s="23"/>
      <c r="AF16" s="23"/>
      <c r="AG16" s="23"/>
      <c r="AH16" s="23"/>
      <c r="AI16" s="45"/>
      <c r="AJ16" s="1094"/>
      <c r="AK16" s="1096"/>
      <c r="AL16" s="1094"/>
      <c r="AM16" s="23"/>
      <c r="AN16" s="28"/>
      <c r="AQ16" s="8"/>
    </row>
    <row r="17" spans="1:43" ht="13.5" customHeight="1">
      <c r="A17" s="844"/>
      <c r="B17" s="845"/>
      <c r="C17" s="509"/>
      <c r="D17" s="1096"/>
      <c r="E17" s="1094"/>
      <c r="F17" s="1096"/>
      <c r="G17" s="23"/>
      <c r="H17" s="45"/>
      <c r="I17" s="23"/>
      <c r="J17" s="45"/>
      <c r="K17" s="1089"/>
      <c r="L17" s="23"/>
      <c r="M17" s="23"/>
      <c r="N17" s="23"/>
      <c r="O17" s="23"/>
      <c r="P17" s="23"/>
      <c r="Q17" s="23"/>
      <c r="R17" s="23"/>
      <c r="S17" s="23"/>
      <c r="T17" s="23"/>
      <c r="U17" s="23"/>
      <c r="V17" s="23"/>
      <c r="W17" s="1097"/>
      <c r="X17" s="23"/>
      <c r="Y17" s="1086"/>
      <c r="Z17" s="23"/>
      <c r="AA17" s="23"/>
      <c r="AB17" s="23"/>
      <c r="AC17" s="23"/>
      <c r="AD17" s="23"/>
      <c r="AE17" s="23"/>
      <c r="AF17" s="23"/>
      <c r="AG17" s="23"/>
      <c r="AH17" s="23"/>
      <c r="AI17" s="45"/>
      <c r="AJ17" s="1094"/>
      <c r="AK17" s="1096"/>
      <c r="AL17" s="1094"/>
      <c r="AM17" s="23"/>
      <c r="AN17" s="28"/>
      <c r="AQ17" s="8"/>
    </row>
    <row r="18" spans="1:43" ht="13.5" customHeight="1">
      <c r="A18" s="844"/>
      <c r="B18" s="845"/>
      <c r="C18" s="509"/>
      <c r="D18" s="1096"/>
      <c r="E18" s="1094"/>
      <c r="F18" s="1096"/>
      <c r="G18" s="23"/>
      <c r="H18" s="45"/>
      <c r="I18" s="23"/>
      <c r="J18" s="45"/>
      <c r="K18" s="1089"/>
      <c r="L18" s="1085" t="s">
        <v>589</v>
      </c>
      <c r="M18" s="23"/>
      <c r="N18" s="23"/>
      <c r="O18" s="23"/>
      <c r="P18" s="23"/>
      <c r="Q18" s="23"/>
      <c r="R18" s="23"/>
      <c r="S18" s="23"/>
      <c r="T18" s="23"/>
      <c r="U18" s="23"/>
      <c r="V18" s="23"/>
      <c r="W18" s="1097"/>
      <c r="X18" s="23"/>
      <c r="Y18" s="1086"/>
      <c r="Z18" s="23"/>
      <c r="AA18" s="23"/>
      <c r="AB18" s="23"/>
      <c r="AC18" s="23"/>
      <c r="AD18" s="23"/>
      <c r="AE18" s="23"/>
      <c r="AF18" s="23"/>
      <c r="AG18" s="23"/>
      <c r="AH18" s="23"/>
      <c r="AI18" s="1085" t="s">
        <v>589</v>
      </c>
      <c r="AJ18" s="1094"/>
      <c r="AK18" s="1096"/>
      <c r="AL18" s="1094"/>
      <c r="AM18" s="23"/>
      <c r="AN18" s="28"/>
      <c r="AQ18" s="8"/>
    </row>
    <row r="19" spans="1:43" ht="13.5" customHeight="1" thickBot="1">
      <c r="A19" s="844"/>
      <c r="B19" s="845"/>
      <c r="C19" s="509"/>
      <c r="D19" s="1096"/>
      <c r="E19" s="92"/>
      <c r="F19" s="95"/>
      <c r="G19" s="23"/>
      <c r="H19" s="45"/>
      <c r="I19" s="23"/>
      <c r="J19" s="45"/>
      <c r="K19" s="45"/>
      <c r="L19" s="1090"/>
      <c r="M19" s="23"/>
      <c r="N19" s="23"/>
      <c r="O19" s="23"/>
      <c r="P19" s="23"/>
      <c r="Q19" s="23"/>
      <c r="R19" s="23"/>
      <c r="S19" s="23"/>
      <c r="T19" s="23"/>
      <c r="U19" s="23"/>
      <c r="V19" s="58"/>
      <c r="W19" s="1097"/>
      <c r="X19" s="23"/>
      <c r="Y19" s="1086"/>
      <c r="Z19" s="23"/>
      <c r="AA19" s="23"/>
      <c r="AB19" s="23"/>
      <c r="AC19" s="23"/>
      <c r="AD19" s="23"/>
      <c r="AE19" s="23"/>
      <c r="AF19" s="23"/>
      <c r="AG19" s="23"/>
      <c r="AH19" s="23"/>
      <c r="AI19" s="1097"/>
      <c r="AJ19" s="44"/>
      <c r="AK19" s="45"/>
      <c r="AL19" s="512"/>
      <c r="AM19" s="23"/>
      <c r="AN19" s="28"/>
      <c r="AQ19" s="8"/>
    </row>
    <row r="20" spans="1:43" ht="8.25" customHeight="1" thickBot="1">
      <c r="A20" s="844"/>
      <c r="B20" s="845"/>
      <c r="C20" s="509"/>
      <c r="D20" s="28"/>
      <c r="E20" s="519"/>
      <c r="F20" s="520"/>
      <c r="G20" s="123"/>
      <c r="H20" s="95"/>
      <c r="I20" s="93"/>
      <c r="J20" s="95"/>
      <c r="K20" s="93"/>
      <c r="L20" s="1090"/>
      <c r="M20" s="23"/>
      <c r="N20" s="23"/>
      <c r="O20" s="23"/>
      <c r="P20" s="23"/>
      <c r="Q20" s="23"/>
      <c r="R20" s="23"/>
      <c r="S20" s="23"/>
      <c r="T20" s="23"/>
      <c r="U20" s="23"/>
      <c r="V20" s="23"/>
      <c r="W20" s="1097"/>
      <c r="X20" s="23"/>
      <c r="Y20" s="1086"/>
      <c r="Z20" s="58"/>
      <c r="AA20" s="58"/>
      <c r="AB20" s="23"/>
      <c r="AC20" s="23"/>
      <c r="AD20" s="23"/>
      <c r="AE20" s="23"/>
      <c r="AF20" s="23"/>
      <c r="AG20" s="23"/>
      <c r="AH20" s="23"/>
      <c r="AI20" s="1097"/>
      <c r="AJ20" s="23"/>
      <c r="AK20" s="23"/>
      <c r="AL20" s="23"/>
      <c r="AM20" s="23"/>
      <c r="AN20" s="28"/>
      <c r="AQ20" s="8"/>
    </row>
    <row r="21" spans="1:43" ht="6.75" customHeight="1" thickBot="1">
      <c r="A21" s="844"/>
      <c r="B21" s="845"/>
      <c r="C21" s="509"/>
      <c r="D21" s="28"/>
      <c r="E21" s="519"/>
      <c r="F21" s="520"/>
      <c r="G21" s="521"/>
      <c r="H21" s="136"/>
      <c r="I21" s="136"/>
      <c r="J21" s="522"/>
      <c r="K21" s="523"/>
      <c r="L21" s="1091"/>
      <c r="M21" s="23"/>
      <c r="N21" s="23"/>
      <c r="O21" s="23"/>
      <c r="P21" s="23"/>
      <c r="Q21" s="23"/>
      <c r="R21" s="23"/>
      <c r="S21" s="23"/>
      <c r="T21" s="23"/>
      <c r="U21" s="23"/>
      <c r="V21" s="23"/>
      <c r="W21" s="1097"/>
      <c r="X21" s="23"/>
      <c r="Y21" s="1086"/>
      <c r="Z21" s="58"/>
      <c r="AA21" s="58"/>
      <c r="AB21" s="23"/>
      <c r="AC21" s="23"/>
      <c r="AD21" s="23"/>
      <c r="AE21" s="23"/>
      <c r="AF21" s="23"/>
      <c r="AG21" s="23"/>
      <c r="AH21" s="23"/>
      <c r="AI21" s="1097"/>
      <c r="AJ21" s="93"/>
      <c r="AK21" s="93"/>
      <c r="AL21" s="23"/>
      <c r="AM21" s="23"/>
      <c r="AN21" s="28"/>
      <c r="AQ21" s="8"/>
    </row>
    <row r="22" spans="1:43" ht="10.5" customHeight="1" thickBot="1">
      <c r="A22" s="844"/>
      <c r="B22" s="845"/>
      <c r="C22" s="509"/>
      <c r="D22" s="28"/>
      <c r="E22" s="519"/>
      <c r="F22" s="520"/>
      <c r="G22" s="1078" t="s">
        <v>590</v>
      </c>
      <c r="H22" s="524"/>
      <c r="I22" s="524"/>
      <c r="J22" s="1080" t="s">
        <v>591</v>
      </c>
      <c r="K22" s="525"/>
      <c r="L22" s="1092"/>
      <c r="M22" s="93"/>
      <c r="N22" s="93"/>
      <c r="O22" s="93"/>
      <c r="P22" s="93"/>
      <c r="Q22" s="93"/>
      <c r="R22" s="93"/>
      <c r="S22" s="93"/>
      <c r="T22" s="93"/>
      <c r="U22" s="93"/>
      <c r="V22" s="93"/>
      <c r="W22" s="1098"/>
      <c r="X22" s="93"/>
      <c r="Y22" s="1087"/>
      <c r="Z22" s="93"/>
      <c r="AA22" s="93"/>
      <c r="AB22" s="93"/>
      <c r="AC22" s="93"/>
      <c r="AD22" s="93"/>
      <c r="AE22" s="93"/>
      <c r="AF22" s="93"/>
      <c r="AG22" s="93"/>
      <c r="AH22" s="93"/>
      <c r="AI22" s="1098"/>
      <c r="AJ22" s="526"/>
      <c r="AK22" s="520"/>
      <c r="AL22" s="23"/>
      <c r="AM22" s="23"/>
      <c r="AN22" s="28"/>
      <c r="AQ22" s="8"/>
    </row>
    <row r="23" spans="1:43" ht="6.75" customHeight="1" thickBot="1">
      <c r="A23" s="844"/>
      <c r="B23" s="845"/>
      <c r="C23" s="509"/>
      <c r="D23" s="28"/>
      <c r="E23" s="527"/>
      <c r="F23" s="528"/>
      <c r="G23" s="1079"/>
      <c r="H23" s="529"/>
      <c r="I23" s="530"/>
      <c r="J23" s="1081"/>
      <c r="K23" s="531"/>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7"/>
      <c r="AJ23" s="527"/>
      <c r="AK23" s="528"/>
      <c r="AL23" s="23"/>
      <c r="AM23" s="23"/>
      <c r="AN23" s="28"/>
      <c r="AQ23" s="8"/>
    </row>
    <row r="24" spans="1:43" ht="13.5" customHeight="1">
      <c r="A24" s="844"/>
      <c r="B24" s="845"/>
      <c r="C24" s="509"/>
      <c r="D24" s="23"/>
      <c r="E24" s="23"/>
      <c r="F24" s="23"/>
      <c r="G24" s="23"/>
      <c r="H24" s="45"/>
      <c r="I24" s="532"/>
      <c r="J24" s="27"/>
      <c r="K24" s="27"/>
      <c r="L24" s="27"/>
      <c r="M24" s="27"/>
      <c r="N24" s="27"/>
      <c r="O24" s="27"/>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8"/>
      <c r="AQ24" s="8"/>
    </row>
    <row r="25" spans="1:43" ht="13.5" customHeight="1">
      <c r="A25" s="844"/>
      <c r="B25" s="845"/>
      <c r="C25" s="509"/>
      <c r="D25" s="23"/>
      <c r="E25" s="23"/>
      <c r="F25" s="23"/>
      <c r="G25" s="23"/>
      <c r="H25" s="45"/>
      <c r="I25" s="42" t="s">
        <v>592</v>
      </c>
      <c r="J25" s="35"/>
      <c r="K25" s="35"/>
      <c r="L25" s="35"/>
      <c r="M25" s="23"/>
      <c r="N25" s="23"/>
      <c r="O25" s="23"/>
      <c r="P25" s="23"/>
      <c r="Q25" s="23"/>
      <c r="R25" s="23"/>
      <c r="S25" s="23"/>
      <c r="T25" s="23"/>
      <c r="U25" s="23"/>
      <c r="V25" s="23"/>
      <c r="W25" s="23"/>
      <c r="X25" s="533"/>
      <c r="Y25" s="666"/>
      <c r="Z25" s="666"/>
      <c r="AA25" s="667"/>
      <c r="AB25" s="19" t="s">
        <v>593</v>
      </c>
      <c r="AC25" s="19"/>
      <c r="AD25" s="19"/>
      <c r="AE25" s="19"/>
      <c r="AF25" s="23"/>
      <c r="AG25" s="23"/>
      <c r="AH25" s="23"/>
      <c r="AI25" s="534"/>
      <c r="AJ25" s="24"/>
      <c r="AK25" s="23"/>
      <c r="AL25" s="23"/>
      <c r="AM25" s="23"/>
      <c r="AN25" s="28"/>
      <c r="AQ25" s="8"/>
    </row>
    <row r="26" spans="1:43" ht="13.5" customHeight="1">
      <c r="A26" s="844"/>
      <c r="B26" s="845"/>
      <c r="C26" s="509"/>
      <c r="D26" s="23"/>
      <c r="E26" s="35"/>
      <c r="F26" s="35"/>
      <c r="G26" s="35"/>
      <c r="H26" s="35"/>
      <c r="I26" s="35"/>
      <c r="J26" s="35"/>
      <c r="K26" s="35"/>
      <c r="L26" s="35"/>
      <c r="M26" s="23"/>
      <c r="N26" s="23"/>
      <c r="O26" s="23"/>
      <c r="P26" s="23"/>
      <c r="Q26" s="23"/>
      <c r="R26" s="23"/>
      <c r="S26" s="23"/>
      <c r="T26" s="23"/>
      <c r="U26" s="23"/>
      <c r="V26" s="23"/>
      <c r="W26" s="23"/>
      <c r="X26" s="35"/>
      <c r="Y26" s="535"/>
      <c r="Z26" s="35"/>
      <c r="AA26" s="35"/>
      <c r="AB26" s="23"/>
      <c r="AC26" s="23"/>
      <c r="AD26" s="23"/>
      <c r="AE26" s="23"/>
      <c r="AF26" s="23"/>
      <c r="AG26" s="23"/>
      <c r="AH26" s="23"/>
      <c r="AI26" s="23"/>
      <c r="AJ26" s="23"/>
      <c r="AK26" s="23"/>
      <c r="AL26" s="23"/>
      <c r="AM26" s="23"/>
      <c r="AN26" s="28"/>
      <c r="AQ26" s="8"/>
    </row>
    <row r="27" spans="1:43" ht="13.5" customHeight="1">
      <c r="A27" s="844"/>
      <c r="B27" s="845"/>
      <c r="C27" s="509"/>
      <c r="D27" s="45"/>
      <c r="E27" s="791" t="s">
        <v>594</v>
      </c>
      <c r="F27" s="1068"/>
      <c r="G27" s="1068"/>
      <c r="H27" s="1068"/>
      <c r="I27" s="1068"/>
      <c r="J27" s="1068"/>
      <c r="K27" s="1068"/>
      <c r="L27" s="1076"/>
      <c r="M27" s="23"/>
      <c r="N27" s="23"/>
      <c r="O27" s="23"/>
      <c r="P27" s="23"/>
      <c r="Q27" s="1082" t="s">
        <v>595</v>
      </c>
      <c r="R27" s="23"/>
      <c r="S27" s="23"/>
      <c r="T27" s="19"/>
      <c r="U27" s="19"/>
      <c r="V27" s="45"/>
      <c r="W27" s="39"/>
      <c r="X27" s="792" t="s">
        <v>596</v>
      </c>
      <c r="Y27" s="1068"/>
      <c r="Z27" s="1068"/>
      <c r="AA27" s="1068"/>
      <c r="AB27" s="1068"/>
      <c r="AC27" s="1068"/>
      <c r="AD27" s="1068"/>
      <c r="AE27" s="1076"/>
      <c r="AF27" s="23"/>
      <c r="AG27" s="23"/>
      <c r="AH27" s="23"/>
      <c r="AI27" s="23"/>
      <c r="AJ27" s="23"/>
      <c r="AK27" s="23"/>
      <c r="AL27" s="23"/>
      <c r="AM27" s="23"/>
      <c r="AN27" s="28"/>
      <c r="AQ27" s="8"/>
    </row>
    <row r="28" spans="1:43" ht="13.5" customHeight="1">
      <c r="A28" s="844"/>
      <c r="B28" s="845"/>
      <c r="C28" s="509"/>
      <c r="D28" s="45"/>
      <c r="E28" s="1070" t="s">
        <v>597</v>
      </c>
      <c r="F28" s="764"/>
      <c r="G28" s="764"/>
      <c r="H28" s="1077"/>
      <c r="I28" s="779"/>
      <c r="J28" s="780"/>
      <c r="K28" s="780"/>
      <c r="L28" s="771"/>
      <c r="M28" s="23"/>
      <c r="N28" s="23"/>
      <c r="O28" s="23"/>
      <c r="P28" s="23"/>
      <c r="Q28" s="1082"/>
      <c r="R28" s="23"/>
      <c r="S28" s="23"/>
      <c r="T28" s="19"/>
      <c r="U28" s="19"/>
      <c r="V28" s="45"/>
      <c r="W28" s="1070" t="s">
        <v>598</v>
      </c>
      <c r="X28" s="1071"/>
      <c r="Y28" s="1071"/>
      <c r="Z28" s="1071"/>
      <c r="AA28" s="1072"/>
      <c r="AB28" s="779"/>
      <c r="AC28" s="780"/>
      <c r="AD28" s="780"/>
      <c r="AE28" s="771"/>
      <c r="AF28" s="23"/>
      <c r="AG28" s="23"/>
      <c r="AH28" s="23"/>
      <c r="AI28" s="23"/>
      <c r="AJ28" s="23"/>
      <c r="AK28" s="23"/>
      <c r="AL28" s="23"/>
      <c r="AM28" s="23"/>
      <c r="AN28" s="28"/>
      <c r="AQ28" s="8"/>
    </row>
    <row r="29" spans="1:40" ht="13.5" customHeight="1">
      <c r="A29" s="844"/>
      <c r="B29" s="845"/>
      <c r="C29" s="509"/>
      <c r="D29" s="45"/>
      <c r="E29" s="1070" t="s">
        <v>599</v>
      </c>
      <c r="F29" s="764"/>
      <c r="G29" s="764"/>
      <c r="H29" s="1077"/>
      <c r="I29" s="779"/>
      <c r="J29" s="780"/>
      <c r="K29" s="780"/>
      <c r="L29" s="771"/>
      <c r="M29" s="23"/>
      <c r="N29" s="23"/>
      <c r="O29" s="23"/>
      <c r="P29" s="23"/>
      <c r="Q29" s="1082"/>
      <c r="R29" s="23"/>
      <c r="S29" s="23"/>
      <c r="T29" s="23"/>
      <c r="U29" s="23"/>
      <c r="V29" s="45"/>
      <c r="W29" s="1070" t="s">
        <v>600</v>
      </c>
      <c r="X29" s="1071"/>
      <c r="Y29" s="1071"/>
      <c r="Z29" s="1071"/>
      <c r="AA29" s="1072"/>
      <c r="AB29" s="779"/>
      <c r="AC29" s="780"/>
      <c r="AD29" s="780"/>
      <c r="AE29" s="771"/>
      <c r="AF29" s="23"/>
      <c r="AG29" s="1073" t="s">
        <v>601</v>
      </c>
      <c r="AH29" s="1073"/>
      <c r="AI29" s="1073"/>
      <c r="AJ29" s="1073"/>
      <c r="AK29" s="1073"/>
      <c r="AL29" s="1073"/>
      <c r="AM29" s="1073"/>
      <c r="AN29" s="1074"/>
    </row>
    <row r="30" spans="1:40" ht="13.5" customHeight="1">
      <c r="A30" s="844"/>
      <c r="B30" s="845"/>
      <c r="C30" s="509"/>
      <c r="D30" s="23"/>
      <c r="E30" s="814" t="s">
        <v>602</v>
      </c>
      <c r="F30" s="815"/>
      <c r="G30" s="815"/>
      <c r="H30" s="816"/>
      <c r="I30" s="1075">
        <f>(I28+I29)*0.5</f>
        <v>0</v>
      </c>
      <c r="J30" s="1018"/>
      <c r="K30" s="1018"/>
      <c r="L30" s="1019"/>
      <c r="M30" s="44"/>
      <c r="N30" s="23"/>
      <c r="O30" s="23"/>
      <c r="P30" s="23"/>
      <c r="Q30" s="1082"/>
      <c r="R30" s="23"/>
      <c r="S30" s="23"/>
      <c r="T30" s="23"/>
      <c r="U30" s="23"/>
      <c r="V30" s="45"/>
      <c r="W30" s="814" t="s">
        <v>603</v>
      </c>
      <c r="X30" s="815"/>
      <c r="Y30" s="815"/>
      <c r="Z30" s="815"/>
      <c r="AA30" s="816"/>
      <c r="AB30" s="1075">
        <f>(AB28+AB29)/2</f>
        <v>0</v>
      </c>
      <c r="AC30" s="1018"/>
      <c r="AD30" s="1018"/>
      <c r="AE30" s="1019"/>
      <c r="AF30" s="44"/>
      <c r="AG30" s="1073"/>
      <c r="AH30" s="1073"/>
      <c r="AI30" s="1073"/>
      <c r="AJ30" s="1073"/>
      <c r="AK30" s="1073"/>
      <c r="AL30" s="1073"/>
      <c r="AM30" s="1073"/>
      <c r="AN30" s="1074"/>
    </row>
    <row r="31" spans="1:40" ht="13.5" customHeight="1">
      <c r="A31" s="844"/>
      <c r="B31" s="845"/>
      <c r="C31" s="537"/>
      <c r="D31" s="35"/>
      <c r="E31" s="467"/>
      <c r="F31" s="467"/>
      <c r="G31" s="467"/>
      <c r="H31" s="467"/>
      <c r="I31" s="393"/>
      <c r="J31" s="393"/>
      <c r="K31" s="393"/>
      <c r="L31" s="393"/>
      <c r="M31" s="35"/>
      <c r="N31" s="35"/>
      <c r="O31" s="35"/>
      <c r="P31" s="35"/>
      <c r="Q31" s="538"/>
      <c r="R31" s="35"/>
      <c r="S31" s="35"/>
      <c r="T31" s="35"/>
      <c r="U31" s="35"/>
      <c r="V31" s="35"/>
      <c r="W31" s="467"/>
      <c r="X31" s="55"/>
      <c r="Y31" s="55"/>
      <c r="Z31" s="55"/>
      <c r="AA31" s="55"/>
      <c r="AB31" s="539"/>
      <c r="AC31" s="539"/>
      <c r="AD31" s="539"/>
      <c r="AE31" s="539"/>
      <c r="AF31" s="35"/>
      <c r="AG31" s="471"/>
      <c r="AH31" s="471"/>
      <c r="AI31" s="471"/>
      <c r="AJ31" s="471"/>
      <c r="AK31" s="471"/>
      <c r="AL31" s="471"/>
      <c r="AM31" s="471"/>
      <c r="AN31" s="540"/>
    </row>
    <row r="32" spans="1:40" ht="13.5" customHeight="1">
      <c r="A32" s="844"/>
      <c r="B32" s="845"/>
      <c r="C32" s="509"/>
      <c r="D32" s="23"/>
      <c r="E32" s="745" t="s">
        <v>604</v>
      </c>
      <c r="F32" s="55"/>
      <c r="G32" s="55"/>
      <c r="H32" s="55"/>
      <c r="I32" s="539"/>
      <c r="J32" s="303"/>
      <c r="K32" s="303"/>
      <c r="L32" s="303"/>
      <c r="M32" s="23"/>
      <c r="N32" s="23"/>
      <c r="O32" s="23"/>
      <c r="P32" s="23"/>
      <c r="Q32" s="469"/>
      <c r="R32" s="23"/>
      <c r="S32" s="23"/>
      <c r="T32" s="23"/>
      <c r="U32" s="23"/>
      <c r="V32" s="23"/>
      <c r="W32" s="466"/>
      <c r="X32" s="466"/>
      <c r="Y32" s="55"/>
      <c r="Z32" s="55"/>
      <c r="AA32" s="55"/>
      <c r="AB32" s="539"/>
      <c r="AC32" s="539"/>
      <c r="AD32" s="539"/>
      <c r="AE32" s="303"/>
      <c r="AF32" s="23"/>
      <c r="AG32" s="470"/>
      <c r="AH32" s="470"/>
      <c r="AI32" s="470"/>
      <c r="AJ32" s="470"/>
      <c r="AK32" s="470"/>
      <c r="AL32" s="470"/>
      <c r="AM32" s="470"/>
      <c r="AN32" s="536"/>
    </row>
    <row r="33" spans="1:40" ht="13.5" customHeight="1">
      <c r="A33" s="844"/>
      <c r="B33" s="845"/>
      <c r="C33" s="39"/>
      <c r="D33" s="40"/>
      <c r="E33" s="23"/>
      <c r="F33" s="19"/>
      <c r="G33" s="40"/>
      <c r="H33" s="19"/>
      <c r="I33" s="23"/>
      <c r="J33" s="852" t="s">
        <v>605</v>
      </c>
      <c r="K33" s="1066"/>
      <c r="L33" s="1066"/>
      <c r="M33" s="1066"/>
      <c r="N33" s="1066"/>
      <c r="O33" s="1066"/>
      <c r="P33" s="1066"/>
      <c r="Q33" s="1066"/>
      <c r="R33" s="1066"/>
      <c r="S33" s="1066"/>
      <c r="T33" s="1066"/>
      <c r="U33" s="1066"/>
      <c r="V33" s="1066"/>
      <c r="W33" s="40"/>
      <c r="X33" s="41"/>
      <c r="Y33" s="906" t="s">
        <v>606</v>
      </c>
      <c r="Z33" s="907"/>
      <c r="AA33" s="907"/>
      <c r="AB33" s="907"/>
      <c r="AC33" s="907"/>
      <c r="AD33" s="993"/>
      <c r="AE33" s="805" t="s">
        <v>646</v>
      </c>
      <c r="AF33" s="806"/>
      <c r="AG33" s="806"/>
      <c r="AH33" s="806"/>
      <c r="AI33" s="806"/>
      <c r="AJ33" s="806"/>
      <c r="AK33" s="807"/>
      <c r="AL33" s="791" t="s">
        <v>112</v>
      </c>
      <c r="AM33" s="1068"/>
      <c r="AN33" s="1069"/>
    </row>
    <row r="34" spans="1:40" ht="13.5" customHeight="1">
      <c r="A34" s="844"/>
      <c r="B34" s="845"/>
      <c r="C34" s="42"/>
      <c r="D34" s="35"/>
      <c r="E34" s="35"/>
      <c r="F34" s="35"/>
      <c r="G34" s="35"/>
      <c r="H34" s="19"/>
      <c r="I34" s="23"/>
      <c r="J34" s="1067"/>
      <c r="K34" s="1067"/>
      <c r="L34" s="1067"/>
      <c r="M34" s="1067"/>
      <c r="N34" s="1067"/>
      <c r="O34" s="1067"/>
      <c r="P34" s="1067"/>
      <c r="Q34" s="1067"/>
      <c r="R34" s="1067"/>
      <c r="S34" s="1067"/>
      <c r="T34" s="1067"/>
      <c r="U34" s="1067"/>
      <c r="V34" s="1067"/>
      <c r="W34" s="23"/>
      <c r="X34" s="541"/>
      <c r="Y34" s="784" t="s">
        <v>607</v>
      </c>
      <c r="Z34" s="803"/>
      <c r="AA34" s="803"/>
      <c r="AB34" s="803"/>
      <c r="AC34" s="803"/>
      <c r="AD34" s="804"/>
      <c r="AE34" s="799"/>
      <c r="AF34" s="800"/>
      <c r="AG34" s="800"/>
      <c r="AH34" s="800"/>
      <c r="AI34" s="800"/>
      <c r="AJ34" s="800"/>
      <c r="AK34" s="801"/>
      <c r="AL34" s="53" t="s">
        <v>117</v>
      </c>
      <c r="AM34" s="467" t="s">
        <v>608</v>
      </c>
      <c r="AN34" s="54" t="s">
        <v>118</v>
      </c>
    </row>
    <row r="35" spans="1:40" ht="13.5" customHeight="1">
      <c r="A35" s="844"/>
      <c r="B35" s="845"/>
      <c r="C35" s="1062" t="s">
        <v>157</v>
      </c>
      <c r="D35" s="1063"/>
      <c r="E35" s="1054" t="s">
        <v>111</v>
      </c>
      <c r="F35" s="1055"/>
      <c r="G35" s="1055"/>
      <c r="H35" s="203"/>
      <c r="I35" s="848" t="s">
        <v>609</v>
      </c>
      <c r="J35" s="849"/>
      <c r="K35" s="849"/>
      <c r="L35" s="849"/>
      <c r="M35" s="849"/>
      <c r="N35" s="849"/>
      <c r="O35" s="1039"/>
      <c r="P35" s="1014"/>
      <c r="Q35" s="780"/>
      <c r="R35" s="780"/>
      <c r="S35" s="780"/>
      <c r="T35" s="780"/>
      <c r="U35" s="780"/>
      <c r="V35" s="780"/>
      <c r="W35" s="780"/>
      <c r="X35" s="771"/>
      <c r="Y35" s="1040">
        <f>'設条'!J20</f>
        <v>50</v>
      </c>
      <c r="Z35" s="1041"/>
      <c r="AA35" s="1041"/>
      <c r="AB35" s="1041"/>
      <c r="AC35" s="1041"/>
      <c r="AD35" s="1042"/>
      <c r="AE35" s="1049" t="s">
        <v>647</v>
      </c>
      <c r="AF35" s="1049"/>
      <c r="AG35" s="1049"/>
      <c r="AH35" s="1049"/>
      <c r="AI35" s="1049"/>
      <c r="AJ35" s="1049"/>
      <c r="AK35" s="1050"/>
      <c r="AL35" s="585"/>
      <c r="AM35" s="1053"/>
      <c r="AN35" s="593"/>
    </row>
    <row r="36" spans="1:40" ht="13.5" customHeight="1">
      <c r="A36" s="844"/>
      <c r="B36" s="845"/>
      <c r="C36" s="1064"/>
      <c r="D36" s="1065"/>
      <c r="E36" s="1054" t="s">
        <v>110</v>
      </c>
      <c r="F36" s="1055"/>
      <c r="G36" s="1055"/>
      <c r="H36" s="542"/>
      <c r="I36" s="848" t="s">
        <v>610</v>
      </c>
      <c r="J36" s="849"/>
      <c r="K36" s="849"/>
      <c r="L36" s="849"/>
      <c r="M36" s="849"/>
      <c r="N36" s="849"/>
      <c r="O36" s="1039"/>
      <c r="P36" s="1014"/>
      <c r="Q36" s="780"/>
      <c r="R36" s="780"/>
      <c r="S36" s="780"/>
      <c r="T36" s="780"/>
      <c r="U36" s="780"/>
      <c r="V36" s="780"/>
      <c r="W36" s="780"/>
      <c r="X36" s="771"/>
      <c r="Y36" s="1043"/>
      <c r="Z36" s="1044"/>
      <c r="AA36" s="1044"/>
      <c r="AB36" s="1044"/>
      <c r="AC36" s="1044"/>
      <c r="AD36" s="1045"/>
      <c r="AE36" s="1051"/>
      <c r="AF36" s="1051"/>
      <c r="AG36" s="1051"/>
      <c r="AH36" s="1051"/>
      <c r="AI36" s="1051"/>
      <c r="AJ36" s="1051"/>
      <c r="AK36" s="1052"/>
      <c r="AL36" s="585"/>
      <c r="AM36" s="888"/>
      <c r="AN36" s="593"/>
    </row>
    <row r="37" spans="1:40" ht="13.5" customHeight="1">
      <c r="A37" s="844"/>
      <c r="B37" s="845"/>
      <c r="C37" s="1054" t="s">
        <v>592</v>
      </c>
      <c r="D37" s="1055"/>
      <c r="E37" s="1055"/>
      <c r="F37" s="1055"/>
      <c r="G37" s="1055"/>
      <c r="I37" s="906" t="s">
        <v>611</v>
      </c>
      <c r="J37" s="907"/>
      <c r="K37" s="907"/>
      <c r="L37" s="907"/>
      <c r="M37" s="907"/>
      <c r="N37" s="907"/>
      <c r="O37" s="1056"/>
      <c r="P37" s="1014"/>
      <c r="Q37" s="780"/>
      <c r="R37" s="780"/>
      <c r="S37" s="780"/>
      <c r="T37" s="780"/>
      <c r="U37" s="780"/>
      <c r="V37" s="780"/>
      <c r="W37" s="780"/>
      <c r="X37" s="771"/>
      <c r="Y37" s="1043"/>
      <c r="Z37" s="1044"/>
      <c r="AA37" s="1044"/>
      <c r="AB37" s="1044"/>
      <c r="AC37" s="1044"/>
      <c r="AD37" s="1045"/>
      <c r="AE37" s="1051"/>
      <c r="AF37" s="1051"/>
      <c r="AG37" s="1051"/>
      <c r="AH37" s="1051"/>
      <c r="AI37" s="1051"/>
      <c r="AJ37" s="1051"/>
      <c r="AK37" s="1052"/>
      <c r="AL37" s="585"/>
      <c r="AM37" s="888"/>
      <c r="AN37" s="593"/>
    </row>
    <row r="38" spans="1:40" ht="13.5" customHeight="1">
      <c r="A38" s="844"/>
      <c r="B38" s="845"/>
      <c r="C38" s="1057" t="s">
        <v>612</v>
      </c>
      <c r="D38" s="994"/>
      <c r="E38" s="994"/>
      <c r="F38" s="994"/>
      <c r="G38" s="994"/>
      <c r="H38" s="1058"/>
      <c r="I38" s="1030" t="s">
        <v>613</v>
      </c>
      <c r="J38" s="1031"/>
      <c r="K38" s="1031"/>
      <c r="L38" s="1031"/>
      <c r="M38" s="1031"/>
      <c r="N38" s="1031"/>
      <c r="O38" s="1032"/>
      <c r="P38" s="1014"/>
      <c r="Q38" s="780"/>
      <c r="R38" s="780"/>
      <c r="S38" s="780"/>
      <c r="T38" s="780"/>
      <c r="U38" s="780"/>
      <c r="V38" s="780"/>
      <c r="W38" s="780"/>
      <c r="X38" s="771"/>
      <c r="Y38" s="1043"/>
      <c r="Z38" s="1044"/>
      <c r="AA38" s="1044"/>
      <c r="AB38" s="1044"/>
      <c r="AC38" s="1044"/>
      <c r="AD38" s="1045"/>
      <c r="AE38" s="1051"/>
      <c r="AF38" s="1051"/>
      <c r="AG38" s="1051"/>
      <c r="AH38" s="1051"/>
      <c r="AI38" s="1051"/>
      <c r="AJ38" s="1051"/>
      <c r="AK38" s="1052"/>
      <c r="AL38" s="585"/>
      <c r="AM38" s="888"/>
      <c r="AN38" s="1033" t="s">
        <v>614</v>
      </c>
    </row>
    <row r="39" spans="1:40" ht="13.5" customHeight="1">
      <c r="A39" s="844"/>
      <c r="B39" s="845"/>
      <c r="C39" s="1059"/>
      <c r="D39" s="1060"/>
      <c r="E39" s="1060"/>
      <c r="F39" s="1060"/>
      <c r="G39" s="1060"/>
      <c r="H39" s="1061"/>
      <c r="I39" s="1036" t="s">
        <v>615</v>
      </c>
      <c r="J39" s="1037"/>
      <c r="K39" s="1037"/>
      <c r="L39" s="1037"/>
      <c r="M39" s="1037"/>
      <c r="N39" s="1037"/>
      <c r="O39" s="1038"/>
      <c r="P39" s="1014"/>
      <c r="Q39" s="780"/>
      <c r="R39" s="780"/>
      <c r="S39" s="780"/>
      <c r="T39" s="780"/>
      <c r="U39" s="780"/>
      <c r="V39" s="780"/>
      <c r="W39" s="780"/>
      <c r="X39" s="771"/>
      <c r="Y39" s="1043"/>
      <c r="Z39" s="1044"/>
      <c r="AA39" s="1044"/>
      <c r="AB39" s="1044"/>
      <c r="AC39" s="1044"/>
      <c r="AD39" s="1045"/>
      <c r="AE39" s="1051"/>
      <c r="AF39" s="1051"/>
      <c r="AG39" s="1051"/>
      <c r="AH39" s="1051"/>
      <c r="AI39" s="1051"/>
      <c r="AJ39" s="1051"/>
      <c r="AK39" s="1052"/>
      <c r="AL39" s="585"/>
      <c r="AM39" s="888"/>
      <c r="AN39" s="1034"/>
    </row>
    <row r="40" spans="1:40" ht="13.5" customHeight="1">
      <c r="A40" s="844"/>
      <c r="B40" s="845"/>
      <c r="C40" s="908" t="s">
        <v>616</v>
      </c>
      <c r="D40" s="909"/>
      <c r="E40" s="909"/>
      <c r="F40" s="909"/>
      <c r="G40" s="909"/>
      <c r="H40" s="910"/>
      <c r="I40" s="1027" t="s">
        <v>617</v>
      </c>
      <c r="J40" s="1028"/>
      <c r="K40" s="1028"/>
      <c r="L40" s="1028"/>
      <c r="M40" s="1028"/>
      <c r="N40" s="1028"/>
      <c r="O40" s="1029"/>
      <c r="P40" s="1014"/>
      <c r="Q40" s="780"/>
      <c r="R40" s="780"/>
      <c r="S40" s="780"/>
      <c r="T40" s="780"/>
      <c r="U40" s="780"/>
      <c r="V40" s="780"/>
      <c r="W40" s="780"/>
      <c r="X40" s="771"/>
      <c r="Y40" s="1043"/>
      <c r="Z40" s="1044"/>
      <c r="AA40" s="1044"/>
      <c r="AB40" s="1044"/>
      <c r="AC40" s="1044"/>
      <c r="AD40" s="1045"/>
      <c r="AE40" s="1051"/>
      <c r="AF40" s="1051"/>
      <c r="AG40" s="1051"/>
      <c r="AH40" s="1051"/>
      <c r="AI40" s="1051"/>
      <c r="AJ40" s="1051"/>
      <c r="AK40" s="1052"/>
      <c r="AL40" s="585"/>
      <c r="AM40" s="888"/>
      <c r="AN40" s="1034"/>
    </row>
    <row r="41" spans="1:40" ht="13.5" customHeight="1">
      <c r="A41" s="844"/>
      <c r="B41" s="845"/>
      <c r="C41" s="899"/>
      <c r="D41" s="900"/>
      <c r="E41" s="900"/>
      <c r="F41" s="900"/>
      <c r="G41" s="900"/>
      <c r="H41" s="901"/>
      <c r="I41" s="1027" t="s">
        <v>618</v>
      </c>
      <c r="J41" s="1028"/>
      <c r="K41" s="1028"/>
      <c r="L41" s="1028"/>
      <c r="M41" s="1028"/>
      <c r="N41" s="1028"/>
      <c r="O41" s="1029"/>
      <c r="P41" s="1014"/>
      <c r="Q41" s="780"/>
      <c r="R41" s="780"/>
      <c r="S41" s="780"/>
      <c r="T41" s="780"/>
      <c r="U41" s="780"/>
      <c r="V41" s="780"/>
      <c r="W41" s="780"/>
      <c r="X41" s="771"/>
      <c r="Y41" s="1043"/>
      <c r="Z41" s="1044"/>
      <c r="AA41" s="1044"/>
      <c r="AB41" s="1044"/>
      <c r="AC41" s="1044"/>
      <c r="AD41" s="1045"/>
      <c r="AE41" s="1051"/>
      <c r="AF41" s="1051"/>
      <c r="AG41" s="1051"/>
      <c r="AH41" s="1051"/>
      <c r="AI41" s="1051"/>
      <c r="AJ41" s="1051"/>
      <c r="AK41" s="1052"/>
      <c r="AL41" s="585"/>
      <c r="AM41" s="888"/>
      <c r="AN41" s="1034"/>
    </row>
    <row r="42" spans="1:40" ht="13.5" customHeight="1">
      <c r="A42" s="844"/>
      <c r="B42" s="845"/>
      <c r="C42" s="908" t="s">
        <v>619</v>
      </c>
      <c r="D42" s="909"/>
      <c r="E42" s="909"/>
      <c r="F42" s="909"/>
      <c r="G42" s="909"/>
      <c r="H42" s="910"/>
      <c r="I42" s="1020" t="s">
        <v>620</v>
      </c>
      <c r="J42" s="1021"/>
      <c r="K42" s="1021"/>
      <c r="L42" s="1021"/>
      <c r="M42" s="1021"/>
      <c r="N42" s="1021"/>
      <c r="O42" s="1022"/>
      <c r="P42" s="1014"/>
      <c r="Q42" s="780"/>
      <c r="R42" s="780"/>
      <c r="S42" s="780"/>
      <c r="T42" s="780"/>
      <c r="U42" s="780"/>
      <c r="V42" s="780"/>
      <c r="W42" s="780"/>
      <c r="X42" s="771"/>
      <c r="Y42" s="1043"/>
      <c r="Z42" s="1044"/>
      <c r="AA42" s="1044"/>
      <c r="AB42" s="1044"/>
      <c r="AC42" s="1044"/>
      <c r="AD42" s="1045"/>
      <c r="AE42" s="1023">
        <f>0.5*P48*Y35</f>
        <v>125</v>
      </c>
      <c r="AF42" s="1023"/>
      <c r="AG42" s="1023"/>
      <c r="AH42" s="1023"/>
      <c r="AI42" s="1023"/>
      <c r="AJ42" s="1023"/>
      <c r="AK42" s="1024"/>
      <c r="AL42" s="585"/>
      <c r="AM42" s="888"/>
      <c r="AN42" s="1034"/>
    </row>
    <row r="43" spans="1:40" ht="13.5" customHeight="1">
      <c r="A43" s="844"/>
      <c r="B43" s="845"/>
      <c r="C43" s="899"/>
      <c r="D43" s="900"/>
      <c r="E43" s="900"/>
      <c r="F43" s="900"/>
      <c r="G43" s="900"/>
      <c r="H43" s="901"/>
      <c r="I43" s="1027" t="s">
        <v>621</v>
      </c>
      <c r="J43" s="1028"/>
      <c r="K43" s="1028"/>
      <c r="L43" s="1028"/>
      <c r="M43" s="1028"/>
      <c r="N43" s="1028"/>
      <c r="O43" s="1029"/>
      <c r="P43" s="1014">
        <v>5</v>
      </c>
      <c r="Q43" s="780"/>
      <c r="R43" s="780"/>
      <c r="S43" s="780"/>
      <c r="T43" s="780"/>
      <c r="U43" s="780"/>
      <c r="V43" s="780"/>
      <c r="W43" s="780"/>
      <c r="X43" s="771"/>
      <c r="Y43" s="1043"/>
      <c r="Z43" s="1044"/>
      <c r="AA43" s="1044"/>
      <c r="AB43" s="1044"/>
      <c r="AC43" s="1044"/>
      <c r="AD43" s="1045"/>
      <c r="AE43" s="1023"/>
      <c r="AF43" s="1023"/>
      <c r="AG43" s="1023"/>
      <c r="AH43" s="1023"/>
      <c r="AI43" s="1023"/>
      <c r="AJ43" s="1023"/>
      <c r="AK43" s="1024"/>
      <c r="AL43" s="585"/>
      <c r="AM43" s="888"/>
      <c r="AN43" s="1034"/>
    </row>
    <row r="44" spans="1:40" ht="13.5" customHeight="1">
      <c r="A44" s="844"/>
      <c r="B44" s="845"/>
      <c r="C44" s="819" t="s">
        <v>622</v>
      </c>
      <c r="D44" s="820"/>
      <c r="E44" s="820"/>
      <c r="F44" s="820"/>
      <c r="G44" s="820"/>
      <c r="H44" s="813"/>
      <c r="I44" s="1027" t="s">
        <v>623</v>
      </c>
      <c r="J44" s="1028"/>
      <c r="K44" s="1028"/>
      <c r="L44" s="1028"/>
      <c r="M44" s="1028"/>
      <c r="N44" s="1028"/>
      <c r="O44" s="1029"/>
      <c r="P44" s="1014"/>
      <c r="Q44" s="780"/>
      <c r="R44" s="780"/>
      <c r="S44" s="780"/>
      <c r="T44" s="780"/>
      <c r="U44" s="780"/>
      <c r="V44" s="780"/>
      <c r="W44" s="780"/>
      <c r="X44" s="771"/>
      <c r="Y44" s="1043"/>
      <c r="Z44" s="1044"/>
      <c r="AA44" s="1044"/>
      <c r="AB44" s="1044"/>
      <c r="AC44" s="1044"/>
      <c r="AD44" s="1045"/>
      <c r="AE44" s="1023"/>
      <c r="AF44" s="1023"/>
      <c r="AG44" s="1023"/>
      <c r="AH44" s="1023"/>
      <c r="AI44" s="1023"/>
      <c r="AJ44" s="1023"/>
      <c r="AK44" s="1024"/>
      <c r="AL44" s="585"/>
      <c r="AM44" s="888"/>
      <c r="AN44" s="1034"/>
    </row>
    <row r="45" spans="1:40" ht="13.5" customHeight="1">
      <c r="A45" s="15"/>
      <c r="B45" s="16"/>
      <c r="C45" s="851" t="s">
        <v>624</v>
      </c>
      <c r="D45" s="852"/>
      <c r="E45" s="852"/>
      <c r="F45" s="852"/>
      <c r="G45" s="852"/>
      <c r="H45" s="853"/>
      <c r="I45" s="1027" t="s">
        <v>625</v>
      </c>
      <c r="J45" s="1028"/>
      <c r="K45" s="1028"/>
      <c r="L45" s="1028"/>
      <c r="M45" s="1028"/>
      <c r="N45" s="1028"/>
      <c r="O45" s="1029"/>
      <c r="P45" s="1014"/>
      <c r="Q45" s="780"/>
      <c r="R45" s="780"/>
      <c r="S45" s="780"/>
      <c r="T45" s="780"/>
      <c r="U45" s="780"/>
      <c r="V45" s="780"/>
      <c r="W45" s="780"/>
      <c r="X45" s="771"/>
      <c r="Y45" s="1043"/>
      <c r="Z45" s="1044"/>
      <c r="AA45" s="1044"/>
      <c r="AB45" s="1044"/>
      <c r="AC45" s="1044"/>
      <c r="AD45" s="1045"/>
      <c r="AE45" s="1023"/>
      <c r="AF45" s="1023"/>
      <c r="AG45" s="1023"/>
      <c r="AH45" s="1023"/>
      <c r="AI45" s="1023"/>
      <c r="AJ45" s="1023"/>
      <c r="AK45" s="1024"/>
      <c r="AL45" s="585"/>
      <c r="AM45" s="888"/>
      <c r="AN45" s="1034"/>
    </row>
    <row r="46" spans="1:40" ht="13.5" customHeight="1">
      <c r="A46" s="15"/>
      <c r="B46" s="16"/>
      <c r="C46" s="784"/>
      <c r="D46" s="803"/>
      <c r="E46" s="803"/>
      <c r="F46" s="803"/>
      <c r="G46" s="803"/>
      <c r="H46" s="804"/>
      <c r="I46" s="848"/>
      <c r="J46" s="849"/>
      <c r="K46" s="849"/>
      <c r="L46" s="849"/>
      <c r="M46" s="849"/>
      <c r="N46" s="849"/>
      <c r="O46" s="1039"/>
      <c r="P46" s="1014">
        <v>0</v>
      </c>
      <c r="Q46" s="780"/>
      <c r="R46" s="780"/>
      <c r="S46" s="780"/>
      <c r="T46" s="780"/>
      <c r="U46" s="780"/>
      <c r="V46" s="780"/>
      <c r="W46" s="780"/>
      <c r="X46" s="771"/>
      <c r="Y46" s="1043"/>
      <c r="Z46" s="1044"/>
      <c r="AA46" s="1044"/>
      <c r="AB46" s="1044"/>
      <c r="AC46" s="1044"/>
      <c r="AD46" s="1045"/>
      <c r="AE46" s="1023"/>
      <c r="AF46" s="1023"/>
      <c r="AG46" s="1023"/>
      <c r="AH46" s="1023"/>
      <c r="AI46" s="1023"/>
      <c r="AJ46" s="1023"/>
      <c r="AK46" s="1024"/>
      <c r="AL46" s="585"/>
      <c r="AM46" s="888"/>
      <c r="AN46" s="1034"/>
    </row>
    <row r="47" spans="1:40" ht="13.5" customHeight="1">
      <c r="A47" s="15"/>
      <c r="B47" s="16"/>
      <c r="C47" s="848" t="s">
        <v>158</v>
      </c>
      <c r="D47" s="849"/>
      <c r="E47" s="849"/>
      <c r="F47" s="849"/>
      <c r="G47" s="849"/>
      <c r="H47" s="850"/>
      <c r="I47" s="1012" t="s">
        <v>626</v>
      </c>
      <c r="J47" s="1013"/>
      <c r="K47" s="1013"/>
      <c r="L47" s="1013"/>
      <c r="M47" s="1013"/>
      <c r="N47" s="1013"/>
      <c r="O47" s="1013"/>
      <c r="P47" s="1014"/>
      <c r="Q47" s="780"/>
      <c r="R47" s="780">
        <v>0</v>
      </c>
      <c r="S47" s="780"/>
      <c r="T47" s="780"/>
      <c r="U47" s="780"/>
      <c r="V47" s="780"/>
      <c r="W47" s="780"/>
      <c r="X47" s="771"/>
      <c r="Y47" s="1043"/>
      <c r="Z47" s="1044"/>
      <c r="AA47" s="1044"/>
      <c r="AB47" s="1044"/>
      <c r="AC47" s="1044"/>
      <c r="AD47" s="1045"/>
      <c r="AE47" s="1023"/>
      <c r="AF47" s="1023"/>
      <c r="AG47" s="1023"/>
      <c r="AH47" s="1023"/>
      <c r="AI47" s="1023"/>
      <c r="AJ47" s="1023"/>
      <c r="AK47" s="1024"/>
      <c r="AL47" s="597"/>
      <c r="AM47" s="889"/>
      <c r="AN47" s="1035"/>
    </row>
    <row r="48" spans="1:40" ht="13.5" customHeight="1">
      <c r="A48" s="15"/>
      <c r="B48" s="16"/>
      <c r="C48" s="819" t="s">
        <v>159</v>
      </c>
      <c r="D48" s="820"/>
      <c r="E48" s="820"/>
      <c r="F48" s="820"/>
      <c r="G48" s="820"/>
      <c r="H48" s="813"/>
      <c r="I48" s="1015" t="s">
        <v>627</v>
      </c>
      <c r="J48" s="971"/>
      <c r="K48" s="971"/>
      <c r="L48" s="971"/>
      <c r="M48" s="971"/>
      <c r="N48" s="971"/>
      <c r="O48" s="1016"/>
      <c r="P48" s="1017">
        <f>P35+P36+P37+P38+P39+P40+P41+P42+P43+P44+P45+P46+R47</f>
        <v>5</v>
      </c>
      <c r="Q48" s="1018"/>
      <c r="R48" s="1018"/>
      <c r="S48" s="1018"/>
      <c r="T48" s="1018"/>
      <c r="U48" s="1018"/>
      <c r="V48" s="1018"/>
      <c r="W48" s="1018"/>
      <c r="X48" s="1019"/>
      <c r="Y48" s="1046"/>
      <c r="Z48" s="1047"/>
      <c r="AA48" s="1047"/>
      <c r="AB48" s="1047"/>
      <c r="AC48" s="1047"/>
      <c r="AD48" s="1048"/>
      <c r="AE48" s="1025"/>
      <c r="AF48" s="1025"/>
      <c r="AG48" s="1025"/>
      <c r="AH48" s="1025"/>
      <c r="AI48" s="1025"/>
      <c r="AJ48" s="1025"/>
      <c r="AK48" s="1026"/>
      <c r="AL48" s="597" t="s">
        <v>628</v>
      </c>
      <c r="AM48" s="650" t="s">
        <v>628</v>
      </c>
      <c r="AN48" s="593" t="s">
        <v>628</v>
      </c>
    </row>
    <row r="49" spans="1:40" ht="13.5" customHeight="1">
      <c r="A49" s="15"/>
      <c r="B49" s="16"/>
      <c r="C49" s="848" t="s">
        <v>668</v>
      </c>
      <c r="D49" s="849"/>
      <c r="E49" s="849"/>
      <c r="F49" s="849"/>
      <c r="G49" s="849"/>
      <c r="H49" s="849"/>
      <c r="I49" s="849"/>
      <c r="J49" s="849"/>
      <c r="K49" s="849"/>
      <c r="L49" s="849"/>
      <c r="M49" s="849"/>
      <c r="N49" s="849"/>
      <c r="O49" s="849"/>
      <c r="P49" s="849"/>
      <c r="Q49" s="849"/>
      <c r="R49" s="849"/>
      <c r="S49" s="849"/>
      <c r="T49" s="849"/>
      <c r="U49" s="849"/>
      <c r="V49" s="849"/>
      <c r="W49" s="849"/>
      <c r="X49" s="849"/>
      <c r="Y49" s="849"/>
      <c r="Z49" s="849"/>
      <c r="AA49" s="849"/>
      <c r="AB49" s="849"/>
      <c r="AC49" s="849"/>
      <c r="AD49" s="850"/>
      <c r="AE49" s="968">
        <v>0</v>
      </c>
      <c r="AF49" s="969"/>
      <c r="AG49" s="969"/>
      <c r="AH49" s="969"/>
      <c r="AI49" s="969"/>
      <c r="AJ49" s="969"/>
      <c r="AK49" s="970"/>
      <c r="AL49" s="585"/>
      <c r="AM49" s="669"/>
      <c r="AN49" s="599" t="s">
        <v>629</v>
      </c>
    </row>
    <row r="50" spans="1:40" ht="13.5" customHeight="1">
      <c r="A50" s="543"/>
      <c r="B50" s="544"/>
      <c r="C50" s="848" t="s">
        <v>630</v>
      </c>
      <c r="D50" s="849"/>
      <c r="E50" s="849"/>
      <c r="F50" s="849"/>
      <c r="G50" s="849"/>
      <c r="H50" s="849"/>
      <c r="I50" s="849"/>
      <c r="J50" s="849"/>
      <c r="K50" s="849"/>
      <c r="L50" s="849"/>
      <c r="M50" s="849"/>
      <c r="N50" s="849"/>
      <c r="O50" s="849"/>
      <c r="P50" s="849"/>
      <c r="Q50" s="849"/>
      <c r="R50" s="849"/>
      <c r="S50" s="849"/>
      <c r="T50" s="849"/>
      <c r="U50" s="849"/>
      <c r="V50" s="849"/>
      <c r="W50" s="849"/>
      <c r="X50" s="849"/>
      <c r="Y50" s="849"/>
      <c r="Z50" s="849"/>
      <c r="AA50" s="849"/>
      <c r="AB50" s="849"/>
      <c r="AC50" s="849"/>
      <c r="AD50" s="849"/>
      <c r="AE50" s="857" t="s">
        <v>631</v>
      </c>
      <c r="AF50" s="858"/>
      <c r="AG50" s="858"/>
      <c r="AH50" s="858"/>
      <c r="AI50" s="858"/>
      <c r="AJ50" s="858"/>
      <c r="AK50" s="833"/>
      <c r="AL50" s="39"/>
      <c r="AM50" s="40"/>
      <c r="AN50" s="142"/>
    </row>
    <row r="51" spans="1:40" ht="13.5" customHeight="1">
      <c r="A51" s="15"/>
      <c r="B51" s="16"/>
      <c r="C51" s="40"/>
      <c r="D51" s="40"/>
      <c r="E51" s="40"/>
      <c r="F51" s="40"/>
      <c r="G51" s="40"/>
      <c r="AJ51" s="301"/>
      <c r="AK51" s="94"/>
      <c r="AL51" s="302"/>
      <c r="AM51" s="545"/>
      <c r="AN51" s="28"/>
    </row>
    <row r="52" spans="1:40" ht="13.5" customHeight="1">
      <c r="A52" s="15"/>
      <c r="B52" s="16"/>
      <c r="C52" s="23"/>
      <c r="D52" s="19"/>
      <c r="E52" s="19"/>
      <c r="F52" s="19"/>
      <c r="G52" s="19"/>
      <c r="H52" s="19"/>
      <c r="I52" s="19"/>
      <c r="J52" s="19"/>
      <c r="K52" s="19"/>
      <c r="L52" s="19"/>
      <c r="M52" s="19"/>
      <c r="N52" s="23"/>
      <c r="O52" s="23"/>
      <c r="P52" s="23"/>
      <c r="Q52" s="23"/>
      <c r="R52" s="23"/>
      <c r="S52" s="23"/>
      <c r="T52" s="23"/>
      <c r="U52" s="23"/>
      <c r="V52" s="23"/>
      <c r="W52" s="301"/>
      <c r="X52" s="301"/>
      <c r="Y52" s="301"/>
      <c r="Z52" s="301"/>
      <c r="AA52" s="301"/>
      <c r="AB52" s="301"/>
      <c r="AC52" s="301"/>
      <c r="AD52" s="301"/>
      <c r="AE52" s="301"/>
      <c r="AF52" s="301"/>
      <c r="AG52" s="62"/>
      <c r="AH52" s="62"/>
      <c r="AI52" s="62"/>
      <c r="AJ52" s="301"/>
      <c r="AK52" s="301"/>
      <c r="AL52" s="23"/>
      <c r="AM52" s="23"/>
      <c r="AN52" s="28"/>
    </row>
    <row r="53" spans="1:40" ht="13.5" customHeight="1">
      <c r="A53" s="15"/>
      <c r="B53" s="16"/>
      <c r="C53" s="23"/>
      <c r="D53" s="23"/>
      <c r="E53" s="26" t="s">
        <v>335</v>
      </c>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8"/>
    </row>
    <row r="54" spans="1:40" ht="13.5" customHeight="1">
      <c r="A54" s="670"/>
      <c r="B54" s="671"/>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c r="AL54" s="652"/>
      <c r="AM54" s="652"/>
      <c r="AN54" s="657"/>
    </row>
    <row r="55" spans="1:40" ht="13.5" customHeight="1">
      <c r="A55" s="670"/>
      <c r="B55" s="671"/>
      <c r="C55" s="652"/>
      <c r="D55" s="652"/>
      <c r="E55" s="652"/>
      <c r="F55" s="652" t="s">
        <v>632</v>
      </c>
      <c r="G55" s="652"/>
      <c r="H55" s="652"/>
      <c r="I55" s="652"/>
      <c r="J55" s="652"/>
      <c r="K55" s="652"/>
      <c r="L55" s="652"/>
      <c r="M55" s="652"/>
      <c r="N55" s="652"/>
      <c r="O55" s="652"/>
      <c r="P55" s="652"/>
      <c r="Q55" s="652"/>
      <c r="R55" s="652"/>
      <c r="S55" s="652"/>
      <c r="T55" s="652"/>
      <c r="U55" s="652"/>
      <c r="V55" s="652"/>
      <c r="W55" s="652"/>
      <c r="X55" s="652"/>
      <c r="Y55" s="652"/>
      <c r="Z55" s="652"/>
      <c r="AA55" s="652"/>
      <c r="AB55" s="652"/>
      <c r="AC55" s="652"/>
      <c r="AD55" s="652"/>
      <c r="AE55" s="652"/>
      <c r="AF55" s="652"/>
      <c r="AG55" s="652"/>
      <c r="AH55" s="652"/>
      <c r="AI55" s="652"/>
      <c r="AJ55" s="652"/>
      <c r="AK55" s="652"/>
      <c r="AL55" s="652"/>
      <c r="AM55" s="652"/>
      <c r="AN55" s="657"/>
    </row>
    <row r="56" spans="1:40" ht="13.5" customHeight="1">
      <c r="A56" s="670"/>
      <c r="B56" s="671"/>
      <c r="C56" s="652"/>
      <c r="D56" s="652"/>
      <c r="E56" s="652"/>
      <c r="F56" s="671" t="s">
        <v>701</v>
      </c>
      <c r="G56" s="652"/>
      <c r="H56" s="652"/>
      <c r="I56" s="652"/>
      <c r="J56" s="652"/>
      <c r="K56" s="652"/>
      <c r="L56" s="652"/>
      <c r="M56" s="652"/>
      <c r="N56" s="652"/>
      <c r="O56" s="652"/>
      <c r="P56" s="652"/>
      <c r="Q56" s="652"/>
      <c r="R56" s="652"/>
      <c r="S56" s="652"/>
      <c r="T56" s="652"/>
      <c r="U56" s="652"/>
      <c r="V56" s="652"/>
      <c r="W56" s="652"/>
      <c r="X56" s="652"/>
      <c r="Y56" s="652"/>
      <c r="Z56" s="652"/>
      <c r="AA56" s="652"/>
      <c r="AB56" s="652"/>
      <c r="AC56" s="652"/>
      <c r="AD56" s="652"/>
      <c r="AE56" s="652"/>
      <c r="AF56" s="652"/>
      <c r="AG56" s="652"/>
      <c r="AH56" s="652"/>
      <c r="AI56" s="652"/>
      <c r="AJ56" s="652"/>
      <c r="AK56" s="652"/>
      <c r="AL56" s="652"/>
      <c r="AM56" s="652"/>
      <c r="AN56" s="657"/>
    </row>
    <row r="57" spans="1:40" ht="13.5" customHeight="1">
      <c r="A57" s="670"/>
      <c r="B57" s="671"/>
      <c r="C57" s="652"/>
      <c r="D57" s="652"/>
      <c r="E57" s="652"/>
      <c r="F57" s="652"/>
      <c r="G57" s="652"/>
      <c r="H57" s="652"/>
      <c r="I57" s="652"/>
      <c r="J57" s="652"/>
      <c r="K57" s="652"/>
      <c r="L57" s="652"/>
      <c r="M57" s="652"/>
      <c r="N57" s="652"/>
      <c r="O57" s="652"/>
      <c r="P57" s="652"/>
      <c r="Q57" s="652"/>
      <c r="R57" s="652"/>
      <c r="S57" s="652"/>
      <c r="T57" s="652"/>
      <c r="U57" s="652"/>
      <c r="V57" s="652"/>
      <c r="W57" s="652"/>
      <c r="X57" s="652"/>
      <c r="Y57" s="652"/>
      <c r="Z57" s="652"/>
      <c r="AA57" s="652"/>
      <c r="AB57" s="652"/>
      <c r="AC57" s="652"/>
      <c r="AD57" s="652"/>
      <c r="AE57" s="652"/>
      <c r="AF57" s="652"/>
      <c r="AG57" s="652"/>
      <c r="AH57" s="652"/>
      <c r="AI57" s="652"/>
      <c r="AJ57" s="652"/>
      <c r="AK57" s="652"/>
      <c r="AL57" s="652"/>
      <c r="AM57" s="652"/>
      <c r="AN57" s="657"/>
    </row>
    <row r="58" spans="1:40" ht="13.5" customHeight="1">
      <c r="A58" s="670"/>
      <c r="B58" s="671"/>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652"/>
      <c r="AM58" s="652"/>
      <c r="AN58" s="657"/>
    </row>
    <row r="59" spans="1:40" ht="13.5" customHeight="1">
      <c r="A59" s="670"/>
      <c r="B59" s="671"/>
      <c r="C59" s="652"/>
      <c r="D59" s="652"/>
      <c r="E59" s="652"/>
      <c r="F59" s="652"/>
      <c r="G59" s="652"/>
      <c r="H59" s="652"/>
      <c r="I59" s="652"/>
      <c r="J59" s="67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7"/>
    </row>
    <row r="60" spans="1:40" ht="13.5" customHeight="1">
      <c r="A60" s="670"/>
      <c r="B60" s="671"/>
      <c r="C60" s="652"/>
      <c r="D60" s="652"/>
      <c r="E60" s="652"/>
      <c r="F60" s="652"/>
      <c r="G60" s="652"/>
      <c r="H60" s="652"/>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c r="AL60" s="652"/>
      <c r="AM60" s="652"/>
      <c r="AN60" s="657"/>
    </row>
    <row r="61" spans="1:41" ht="13.5" customHeight="1" thickBot="1">
      <c r="A61" s="673"/>
      <c r="B61" s="674"/>
      <c r="C61" s="675"/>
      <c r="D61" s="675"/>
      <c r="E61" s="675"/>
      <c r="F61" s="675"/>
      <c r="G61" s="675"/>
      <c r="H61" s="67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75"/>
      <c r="AM61" s="675"/>
      <c r="AN61" s="676"/>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100">
    <mergeCell ref="A3:AM3"/>
    <mergeCell ref="A4:AN4"/>
    <mergeCell ref="A1:AN1"/>
    <mergeCell ref="R8:U8"/>
    <mergeCell ref="V8:X8"/>
    <mergeCell ref="E9:G9"/>
    <mergeCell ref="R9:U9"/>
    <mergeCell ref="V9:X9"/>
    <mergeCell ref="AI9:AK9"/>
    <mergeCell ref="H10:J10"/>
    <mergeCell ref="V10:X10"/>
    <mergeCell ref="A11:B44"/>
    <mergeCell ref="G11:H11"/>
    <mergeCell ref="I11:K11"/>
    <mergeCell ref="L11:N11"/>
    <mergeCell ref="D13:D19"/>
    <mergeCell ref="E13:E18"/>
    <mergeCell ref="F13:F18"/>
    <mergeCell ref="L15:O15"/>
    <mergeCell ref="AJ13:AJ18"/>
    <mergeCell ref="AK13:AK18"/>
    <mergeCell ref="AL13:AL18"/>
    <mergeCell ref="W14:W22"/>
    <mergeCell ref="AI18:AI22"/>
    <mergeCell ref="P15:Q15"/>
    <mergeCell ref="R15:T15"/>
    <mergeCell ref="Y15:Y22"/>
    <mergeCell ref="K16:K18"/>
    <mergeCell ref="L18:L22"/>
    <mergeCell ref="G22:G23"/>
    <mergeCell ref="J22:J23"/>
    <mergeCell ref="E27:L27"/>
    <mergeCell ref="Q27:Q30"/>
    <mergeCell ref="E29:H29"/>
    <mergeCell ref="I29:L29"/>
    <mergeCell ref="X27:AE27"/>
    <mergeCell ref="E28:H28"/>
    <mergeCell ref="I28:L28"/>
    <mergeCell ref="W28:AA28"/>
    <mergeCell ref="AB28:AE28"/>
    <mergeCell ref="W29:AA29"/>
    <mergeCell ref="AB29:AE29"/>
    <mergeCell ref="AG29:AN30"/>
    <mergeCell ref="E30:H30"/>
    <mergeCell ref="I30:L30"/>
    <mergeCell ref="W30:AA30"/>
    <mergeCell ref="AB30:AE30"/>
    <mergeCell ref="Y33:AD33"/>
    <mergeCell ref="AE33:AK34"/>
    <mergeCell ref="AL33:AN33"/>
    <mergeCell ref="Y34:AD34"/>
    <mergeCell ref="E35:G35"/>
    <mergeCell ref="I35:O35"/>
    <mergeCell ref="P35:X35"/>
    <mergeCell ref="J33:V34"/>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Ｐ明朝,標準"&amp;8H24-072</oddHeader>
  </headerFooter>
  <drawing r:id="rId2"/>
  <legacyDrawing r:id="rId1"/>
</worksheet>
</file>

<file path=xl/worksheets/sheet5.xml><?xml version="1.0" encoding="utf-8"?>
<worksheet xmlns="http://schemas.openxmlformats.org/spreadsheetml/2006/main" xmlns:r="http://schemas.openxmlformats.org/officeDocument/2006/relationships">
  <dimension ref="A1:AT69"/>
  <sheetViews>
    <sheetView showGridLines="0" view="pageBreakPreview" zoomScaleSheetLayoutView="100" workbookViewId="0" topLeftCell="A1">
      <selection activeCell="R8" sqref="R8:AA8"/>
    </sheetView>
  </sheetViews>
  <sheetFormatPr defaultColWidth="9.00390625" defaultRowHeight="13.5"/>
  <cols>
    <col min="1" max="1" width="1.75390625" style="0" customWidth="1"/>
    <col min="2" max="2" width="1.4921875" style="0" customWidth="1"/>
    <col min="3" max="3" width="2.875" style="0" customWidth="1"/>
    <col min="4" max="37" width="2.25390625" style="0" customWidth="1"/>
    <col min="38" max="38" width="2.375" style="0" customWidth="1"/>
    <col min="39" max="39" width="3.875" style="0" customWidth="1"/>
    <col min="40" max="41" width="2.50390625" style="0" customWidth="1"/>
    <col min="42" max="42" width="2.875" style="0" customWidth="1"/>
    <col min="43" max="51" width="2.25390625" style="0" customWidth="1"/>
  </cols>
  <sheetData>
    <row r="1" spans="1:44" ht="18"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299"/>
      <c r="AN1" s="299"/>
      <c r="AO1" s="299"/>
      <c r="AP1" s="299"/>
      <c r="AQ1" s="299"/>
      <c r="AR1" s="299"/>
    </row>
    <row r="2" spans="3:44" ht="9" customHeight="1">
      <c r="C2" s="178"/>
      <c r="D2" s="179"/>
      <c r="E2" s="180"/>
      <c r="F2" s="181"/>
      <c r="G2" s="181"/>
      <c r="H2" s="181"/>
      <c r="I2" s="181"/>
      <c r="J2" s="181"/>
      <c r="K2" s="181"/>
      <c r="L2" s="181"/>
      <c r="M2" s="181"/>
      <c r="N2" s="181"/>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23"/>
      <c r="AQ2" s="23"/>
      <c r="AR2" s="23"/>
    </row>
    <row r="3" spans="1:44" ht="13.5" customHeight="1">
      <c r="A3" s="841" t="s">
        <v>673</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60"/>
      <c r="AO3" s="260"/>
      <c r="AP3" s="23"/>
      <c r="AQ3" s="23"/>
      <c r="AR3" s="23"/>
    </row>
    <row r="4" spans="1:46" ht="16.5" customHeight="1" thickBot="1">
      <c r="A4" s="932" t="s">
        <v>548</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474"/>
      <c r="AP4" s="474"/>
      <c r="AQ4" s="204"/>
      <c r="AR4" s="204"/>
      <c r="AS4" s="8"/>
      <c r="AT4" s="8"/>
    </row>
    <row r="5" spans="1:45" ht="13.5" customHeight="1">
      <c r="A5" s="5"/>
      <c r="B5" s="483"/>
      <c r="C5" s="746" t="s">
        <v>532</v>
      </c>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75"/>
      <c r="AL5" s="784" t="s">
        <v>112</v>
      </c>
      <c r="AM5" s="803"/>
      <c r="AN5" s="952"/>
      <c r="AO5" s="66"/>
      <c r="AP5" s="62"/>
      <c r="AS5" s="8"/>
    </row>
    <row r="6" spans="1:45" ht="13.5" customHeight="1">
      <c r="A6" s="6"/>
      <c r="B6" s="8"/>
      <c r="C6" s="74"/>
      <c r="D6" s="69"/>
      <c r="E6" s="69"/>
      <c r="F6" s="69"/>
      <c r="G6" s="69"/>
      <c r="H6" s="69"/>
      <c r="I6" s="69"/>
      <c r="J6" s="69"/>
      <c r="K6" s="69"/>
      <c r="L6" s="69"/>
      <c r="M6" s="69"/>
      <c r="N6" s="69"/>
      <c r="O6" s="69"/>
      <c r="P6" s="69"/>
      <c r="Q6" s="160"/>
      <c r="R6" s="848" t="s">
        <v>174</v>
      </c>
      <c r="S6" s="849"/>
      <c r="T6" s="849"/>
      <c r="U6" s="849"/>
      <c r="V6" s="849"/>
      <c r="W6" s="849"/>
      <c r="X6" s="849"/>
      <c r="Y6" s="849"/>
      <c r="Z6" s="849"/>
      <c r="AA6" s="850"/>
      <c r="AB6" s="848" t="s">
        <v>534</v>
      </c>
      <c r="AC6" s="849"/>
      <c r="AD6" s="849"/>
      <c r="AE6" s="849"/>
      <c r="AF6" s="849"/>
      <c r="AG6" s="849"/>
      <c r="AH6" s="849"/>
      <c r="AI6" s="849"/>
      <c r="AJ6" s="849"/>
      <c r="AK6" s="850"/>
      <c r="AL6" s="53" t="s">
        <v>117</v>
      </c>
      <c r="AM6" s="53" t="s">
        <v>127</v>
      </c>
      <c r="AN6" s="54" t="s">
        <v>118</v>
      </c>
      <c r="AO6" s="66"/>
      <c r="AP6" s="62"/>
      <c r="AS6" s="8"/>
    </row>
    <row r="7" spans="1:45" ht="13.5" customHeight="1">
      <c r="A7" s="6"/>
      <c r="B7" s="77"/>
      <c r="C7" s="848" t="s">
        <v>430</v>
      </c>
      <c r="D7" s="849"/>
      <c r="E7" s="849"/>
      <c r="F7" s="849"/>
      <c r="G7" s="849"/>
      <c r="H7" s="849"/>
      <c r="I7" s="849"/>
      <c r="J7" s="849"/>
      <c r="K7" s="849"/>
      <c r="L7" s="849"/>
      <c r="M7" s="849"/>
      <c r="N7" s="849"/>
      <c r="O7" s="849"/>
      <c r="P7" s="849"/>
      <c r="Q7" s="850"/>
      <c r="R7" s="1075">
        <f>'設条'!J21</f>
        <v>20.5</v>
      </c>
      <c r="S7" s="1018"/>
      <c r="T7" s="1018"/>
      <c r="U7" s="1018"/>
      <c r="V7" s="1018"/>
      <c r="W7" s="1018"/>
      <c r="X7" s="1018"/>
      <c r="Y7" s="1018"/>
      <c r="Z7" s="1018"/>
      <c r="AA7" s="1019"/>
      <c r="AB7" s="1015" t="s">
        <v>515</v>
      </c>
      <c r="AC7" s="971"/>
      <c r="AD7" s="971"/>
      <c r="AE7" s="971"/>
      <c r="AF7" s="971"/>
      <c r="AG7" s="971"/>
      <c r="AH7" s="971"/>
      <c r="AI7" s="971"/>
      <c r="AJ7" s="971"/>
      <c r="AK7" s="981"/>
      <c r="AL7" s="584"/>
      <c r="AM7" s="646"/>
      <c r="AN7" s="600"/>
      <c r="AO7" s="66"/>
      <c r="AP7" s="62"/>
      <c r="AS7" s="8"/>
    </row>
    <row r="8" spans="1:45" ht="13.5" customHeight="1">
      <c r="A8" s="1134" t="s">
        <v>547</v>
      </c>
      <c r="B8" s="983"/>
      <c r="C8" s="848" t="s">
        <v>513</v>
      </c>
      <c r="D8" s="849"/>
      <c r="E8" s="849"/>
      <c r="F8" s="849"/>
      <c r="G8" s="849"/>
      <c r="H8" s="849"/>
      <c r="I8" s="849"/>
      <c r="J8" s="849"/>
      <c r="K8" s="849"/>
      <c r="L8" s="849"/>
      <c r="M8" s="849"/>
      <c r="N8" s="849"/>
      <c r="O8" s="849"/>
      <c r="P8" s="849"/>
      <c r="Q8" s="850"/>
      <c r="R8" s="857"/>
      <c r="S8" s="858"/>
      <c r="T8" s="858"/>
      <c r="U8" s="858"/>
      <c r="V8" s="858"/>
      <c r="W8" s="858"/>
      <c r="X8" s="858"/>
      <c r="Y8" s="858"/>
      <c r="Z8" s="858"/>
      <c r="AA8" s="833"/>
      <c r="AB8" s="1015" t="s">
        <v>535</v>
      </c>
      <c r="AC8" s="971"/>
      <c r="AD8" s="971"/>
      <c r="AE8" s="971"/>
      <c r="AF8" s="971"/>
      <c r="AG8" s="971"/>
      <c r="AH8" s="971"/>
      <c r="AI8" s="971"/>
      <c r="AJ8" s="971"/>
      <c r="AK8" s="981"/>
      <c r="AL8" s="585"/>
      <c r="AM8" s="645"/>
      <c r="AN8" s="594"/>
      <c r="AO8" s="66"/>
      <c r="AP8" s="62"/>
      <c r="AS8" s="8"/>
    </row>
    <row r="9" spans="1:45" ht="13.5" customHeight="1">
      <c r="A9" s="1134"/>
      <c r="B9" s="983"/>
      <c r="C9" s="848" t="s">
        <v>553</v>
      </c>
      <c r="D9" s="849"/>
      <c r="E9" s="849"/>
      <c r="F9" s="849"/>
      <c r="G9" s="849"/>
      <c r="H9" s="849"/>
      <c r="I9" s="849"/>
      <c r="J9" s="849"/>
      <c r="K9" s="849"/>
      <c r="L9" s="849"/>
      <c r="M9" s="849"/>
      <c r="N9" s="849"/>
      <c r="O9" s="849"/>
      <c r="P9" s="849"/>
      <c r="Q9" s="850"/>
      <c r="R9" s="857"/>
      <c r="S9" s="858"/>
      <c r="T9" s="858"/>
      <c r="U9" s="858"/>
      <c r="V9" s="858"/>
      <c r="W9" s="858"/>
      <c r="X9" s="858"/>
      <c r="Y9" s="858"/>
      <c r="Z9" s="858"/>
      <c r="AA9" s="833"/>
      <c r="AB9" s="1015" t="s">
        <v>544</v>
      </c>
      <c r="AC9" s="971"/>
      <c r="AD9" s="971"/>
      <c r="AE9" s="971"/>
      <c r="AF9" s="971"/>
      <c r="AG9" s="971"/>
      <c r="AH9" s="971"/>
      <c r="AI9" s="971"/>
      <c r="AJ9" s="971"/>
      <c r="AK9" s="981"/>
      <c r="AL9" s="585"/>
      <c r="AM9" s="645"/>
      <c r="AN9" s="594"/>
      <c r="AO9" s="66"/>
      <c r="AP9" s="62"/>
      <c r="AS9" s="8"/>
    </row>
    <row r="10" spans="1:45" ht="13.5" customHeight="1">
      <c r="A10" s="1134"/>
      <c r="B10" s="983"/>
      <c r="C10" s="848" t="s">
        <v>498</v>
      </c>
      <c r="D10" s="849"/>
      <c r="E10" s="849"/>
      <c r="F10" s="849"/>
      <c r="G10" s="849"/>
      <c r="H10" s="849"/>
      <c r="I10" s="849"/>
      <c r="J10" s="849"/>
      <c r="K10" s="849"/>
      <c r="L10" s="849"/>
      <c r="M10" s="849"/>
      <c r="N10" s="849"/>
      <c r="O10" s="849"/>
      <c r="P10" s="849"/>
      <c r="Q10" s="850"/>
      <c r="R10" s="779">
        <v>0</v>
      </c>
      <c r="S10" s="780"/>
      <c r="T10" s="780"/>
      <c r="U10" s="780"/>
      <c r="V10" s="780"/>
      <c r="W10" s="780"/>
      <c r="X10" s="780"/>
      <c r="Y10" s="780"/>
      <c r="Z10" s="780"/>
      <c r="AA10" s="771"/>
      <c r="AB10" s="1015" t="s">
        <v>514</v>
      </c>
      <c r="AC10" s="971"/>
      <c r="AD10" s="971"/>
      <c r="AE10" s="971"/>
      <c r="AF10" s="971"/>
      <c r="AG10" s="971"/>
      <c r="AH10" s="971"/>
      <c r="AI10" s="971"/>
      <c r="AJ10" s="971"/>
      <c r="AK10" s="981"/>
      <c r="AL10" s="585"/>
      <c r="AM10" s="645"/>
      <c r="AN10" s="594"/>
      <c r="AO10" s="66"/>
      <c r="AP10" s="62"/>
      <c r="AS10" s="8"/>
    </row>
    <row r="11" spans="1:45" ht="13.5" customHeight="1">
      <c r="A11" s="1134"/>
      <c r="B11" s="983"/>
      <c r="C11" s="848" t="s">
        <v>554</v>
      </c>
      <c r="D11" s="849"/>
      <c r="E11" s="849"/>
      <c r="F11" s="849"/>
      <c r="G11" s="849"/>
      <c r="H11" s="849"/>
      <c r="I11" s="849"/>
      <c r="J11" s="849"/>
      <c r="K11" s="849"/>
      <c r="L11" s="849"/>
      <c r="M11" s="849"/>
      <c r="N11" s="849"/>
      <c r="O11" s="849"/>
      <c r="P11" s="849"/>
      <c r="Q11" s="850"/>
      <c r="R11" s="779">
        <v>0</v>
      </c>
      <c r="S11" s="780"/>
      <c r="T11" s="780"/>
      <c r="U11" s="780"/>
      <c r="V11" s="780"/>
      <c r="W11" s="780"/>
      <c r="X11" s="780"/>
      <c r="Y11" s="780"/>
      <c r="Z11" s="780"/>
      <c r="AA11" s="771"/>
      <c r="AB11" s="1015" t="s">
        <v>649</v>
      </c>
      <c r="AC11" s="971"/>
      <c r="AD11" s="971"/>
      <c r="AE11" s="971"/>
      <c r="AF11" s="971"/>
      <c r="AG11" s="971"/>
      <c r="AH11" s="971"/>
      <c r="AI11" s="971"/>
      <c r="AJ11" s="971"/>
      <c r="AK11" s="981"/>
      <c r="AL11" s="585"/>
      <c r="AM11" s="645"/>
      <c r="AN11" s="594"/>
      <c r="AO11" s="66"/>
      <c r="AP11" s="62"/>
      <c r="AS11" s="8"/>
    </row>
    <row r="12" spans="1:45" ht="13.5" customHeight="1">
      <c r="A12" s="1134"/>
      <c r="B12" s="983"/>
      <c r="C12" s="851" t="s">
        <v>108</v>
      </c>
      <c r="D12" s="849"/>
      <c r="E12" s="849"/>
      <c r="F12" s="849"/>
      <c r="G12" s="849"/>
      <c r="H12" s="849"/>
      <c r="I12" s="849"/>
      <c r="J12" s="849"/>
      <c r="K12" s="849"/>
      <c r="L12" s="849"/>
      <c r="M12" s="849"/>
      <c r="N12" s="849"/>
      <c r="O12" s="849"/>
      <c r="P12" s="849"/>
      <c r="Q12" s="850"/>
      <c r="R12" s="1015" t="str">
        <f>'設条'!J25</f>
        <v>° ´ ″</v>
      </c>
      <c r="S12" s="971"/>
      <c r="T12" s="971"/>
      <c r="U12" s="971"/>
      <c r="V12" s="971"/>
      <c r="W12" s="971"/>
      <c r="X12" s="971"/>
      <c r="Y12" s="971"/>
      <c r="Z12" s="971"/>
      <c r="AA12" s="981"/>
      <c r="AB12" s="1015" t="s">
        <v>516</v>
      </c>
      <c r="AC12" s="971"/>
      <c r="AD12" s="971"/>
      <c r="AE12" s="971"/>
      <c r="AF12" s="971"/>
      <c r="AG12" s="971"/>
      <c r="AH12" s="971"/>
      <c r="AI12" s="971"/>
      <c r="AJ12" s="971"/>
      <c r="AK12" s="981"/>
      <c r="AL12" s="585"/>
      <c r="AM12" s="645"/>
      <c r="AN12" s="594"/>
      <c r="AO12" s="66"/>
      <c r="AP12" s="62"/>
      <c r="AS12" s="8"/>
    </row>
    <row r="13" spans="1:45" ht="13.5" customHeight="1">
      <c r="A13" s="1134"/>
      <c r="B13" s="983"/>
      <c r="C13" s="747" t="s">
        <v>531</v>
      </c>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476"/>
      <c r="AO13" s="66"/>
      <c r="AP13" s="62"/>
      <c r="AS13" s="8"/>
    </row>
    <row r="14" spans="1:45" ht="13.5" customHeight="1">
      <c r="A14" s="1134"/>
      <c r="B14" s="983"/>
      <c r="C14" s="74"/>
      <c r="D14" s="69"/>
      <c r="E14" s="69"/>
      <c r="F14" s="69"/>
      <c r="G14" s="69"/>
      <c r="H14" s="69"/>
      <c r="I14" s="69"/>
      <c r="J14" s="69"/>
      <c r="K14" s="69"/>
      <c r="L14" s="69"/>
      <c r="M14" s="69"/>
      <c r="N14" s="69"/>
      <c r="O14" s="352"/>
      <c r="P14" s="47"/>
      <c r="Q14" s="47"/>
      <c r="R14" s="848" t="s">
        <v>174</v>
      </c>
      <c r="S14" s="849"/>
      <c r="T14" s="849"/>
      <c r="U14" s="849"/>
      <c r="V14" s="849"/>
      <c r="W14" s="849"/>
      <c r="X14" s="849"/>
      <c r="Y14" s="849"/>
      <c r="Z14" s="849"/>
      <c r="AA14" s="850"/>
      <c r="AB14" s="848" t="s">
        <v>534</v>
      </c>
      <c r="AC14" s="849"/>
      <c r="AD14" s="849"/>
      <c r="AE14" s="849"/>
      <c r="AF14" s="849"/>
      <c r="AG14" s="849"/>
      <c r="AH14" s="849"/>
      <c r="AI14" s="849"/>
      <c r="AJ14" s="849"/>
      <c r="AK14" s="850"/>
      <c r="AL14" s="53" t="s">
        <v>117</v>
      </c>
      <c r="AM14" s="53" t="s">
        <v>127</v>
      </c>
      <c r="AN14" s="54" t="s">
        <v>118</v>
      </c>
      <c r="AO14" s="66"/>
      <c r="AP14" s="62"/>
      <c r="AS14" s="8"/>
    </row>
    <row r="15" spans="1:45" ht="13.5" customHeight="1">
      <c r="A15" s="1134"/>
      <c r="B15" s="983"/>
      <c r="C15" s="1125" t="s">
        <v>295</v>
      </c>
      <c r="D15" s="851" t="s">
        <v>517</v>
      </c>
      <c r="E15" s="852"/>
      <c r="F15" s="852"/>
      <c r="G15" s="852"/>
      <c r="H15" s="852"/>
      <c r="I15" s="853"/>
      <c r="J15" s="74" t="s">
        <v>106</v>
      </c>
      <c r="K15" s="69"/>
      <c r="L15" s="69"/>
      <c r="M15" s="69"/>
      <c r="N15" s="69"/>
      <c r="O15" s="69"/>
      <c r="P15" s="69"/>
      <c r="Q15" s="160"/>
      <c r="R15" s="968">
        <v>0</v>
      </c>
      <c r="S15" s="969"/>
      <c r="T15" s="969"/>
      <c r="U15" s="969"/>
      <c r="V15" s="969"/>
      <c r="W15" s="969"/>
      <c r="X15" s="969"/>
      <c r="Y15" s="969"/>
      <c r="Z15" s="969"/>
      <c r="AA15" s="970"/>
      <c r="AB15" s="1128">
        <v>3</v>
      </c>
      <c r="AC15" s="976"/>
      <c r="AD15" s="976"/>
      <c r="AE15" s="976"/>
      <c r="AF15" s="976"/>
      <c r="AG15" s="976"/>
      <c r="AH15" s="976"/>
      <c r="AI15" s="976"/>
      <c r="AJ15" s="976"/>
      <c r="AK15" s="1129"/>
      <c r="AL15" s="585"/>
      <c r="AM15" s="1053"/>
      <c r="AN15" s="594"/>
      <c r="AO15" s="66"/>
      <c r="AP15" s="62"/>
      <c r="AS15" s="8"/>
    </row>
    <row r="16" spans="1:45" ht="13.5" customHeight="1">
      <c r="A16" s="1134"/>
      <c r="B16" s="983"/>
      <c r="C16" s="1126"/>
      <c r="D16" s="784"/>
      <c r="E16" s="803"/>
      <c r="F16" s="803"/>
      <c r="G16" s="803"/>
      <c r="H16" s="803"/>
      <c r="I16" s="804"/>
      <c r="J16" s="64" t="s">
        <v>518</v>
      </c>
      <c r="K16" s="64"/>
      <c r="L16" s="64"/>
      <c r="M16" s="64"/>
      <c r="N16" s="64"/>
      <c r="O16" s="64"/>
      <c r="P16" s="64"/>
      <c r="Q16" s="65"/>
      <c r="R16" s="968">
        <v>0</v>
      </c>
      <c r="S16" s="969"/>
      <c r="T16" s="969"/>
      <c r="U16" s="969"/>
      <c r="V16" s="969"/>
      <c r="W16" s="969"/>
      <c r="X16" s="969"/>
      <c r="Y16" s="969"/>
      <c r="Z16" s="969"/>
      <c r="AA16" s="970"/>
      <c r="AB16" s="1015" t="s">
        <v>536</v>
      </c>
      <c r="AC16" s="971"/>
      <c r="AD16" s="971"/>
      <c r="AE16" s="971"/>
      <c r="AF16" s="971"/>
      <c r="AG16" s="971"/>
      <c r="AH16" s="971"/>
      <c r="AI16" s="971"/>
      <c r="AJ16" s="971"/>
      <c r="AK16" s="981"/>
      <c r="AL16" s="585"/>
      <c r="AM16" s="889"/>
      <c r="AN16" s="594"/>
      <c r="AO16" s="66"/>
      <c r="AP16" s="62"/>
      <c r="AS16" s="8"/>
    </row>
    <row r="17" spans="1:45" ht="13.5" customHeight="1">
      <c r="A17" s="1134"/>
      <c r="B17" s="983"/>
      <c r="C17" s="1126"/>
      <c r="D17" s="851" t="s">
        <v>519</v>
      </c>
      <c r="E17" s="852"/>
      <c r="F17" s="852"/>
      <c r="G17" s="852"/>
      <c r="H17" s="852"/>
      <c r="I17" s="853"/>
      <c r="J17" s="74" t="s">
        <v>106</v>
      </c>
      <c r="K17" s="69"/>
      <c r="L17" s="69"/>
      <c r="M17" s="69"/>
      <c r="N17" s="69"/>
      <c r="O17" s="69"/>
      <c r="P17" s="69"/>
      <c r="Q17" s="160"/>
      <c r="R17" s="857"/>
      <c r="S17" s="858"/>
      <c r="T17" s="858"/>
      <c r="U17" s="858"/>
      <c r="V17" s="858"/>
      <c r="W17" s="858"/>
      <c r="X17" s="858"/>
      <c r="Y17" s="858"/>
      <c r="Z17" s="858"/>
      <c r="AA17" s="833"/>
      <c r="AB17" s="1015" t="s">
        <v>537</v>
      </c>
      <c r="AC17" s="971"/>
      <c r="AD17" s="971"/>
      <c r="AE17" s="971"/>
      <c r="AF17" s="971"/>
      <c r="AG17" s="971"/>
      <c r="AH17" s="971"/>
      <c r="AI17" s="971"/>
      <c r="AJ17" s="971"/>
      <c r="AK17" s="981"/>
      <c r="AL17" s="585"/>
      <c r="AM17" s="1053"/>
      <c r="AN17" s="594"/>
      <c r="AO17" s="66"/>
      <c r="AP17" s="62"/>
      <c r="AS17" s="8"/>
    </row>
    <row r="18" spans="1:45" ht="13.5" customHeight="1">
      <c r="A18" s="1134"/>
      <c r="B18" s="983"/>
      <c r="C18" s="1126"/>
      <c r="D18" s="784"/>
      <c r="E18" s="803"/>
      <c r="F18" s="803"/>
      <c r="G18" s="803"/>
      <c r="H18" s="803"/>
      <c r="I18" s="804"/>
      <c r="J18" s="64" t="s">
        <v>518</v>
      </c>
      <c r="K18" s="64"/>
      <c r="L18" s="64"/>
      <c r="M18" s="64"/>
      <c r="N18" s="64"/>
      <c r="O18" s="64"/>
      <c r="P18" s="64"/>
      <c r="Q18" s="65"/>
      <c r="R18" s="857"/>
      <c r="S18" s="858"/>
      <c r="T18" s="858"/>
      <c r="U18" s="858"/>
      <c r="V18" s="858"/>
      <c r="W18" s="858"/>
      <c r="X18" s="858"/>
      <c r="Y18" s="858"/>
      <c r="Z18" s="858"/>
      <c r="AA18" s="833"/>
      <c r="AB18" s="1015" t="s">
        <v>537</v>
      </c>
      <c r="AC18" s="971"/>
      <c r="AD18" s="971"/>
      <c r="AE18" s="971"/>
      <c r="AF18" s="971"/>
      <c r="AG18" s="971"/>
      <c r="AH18" s="971"/>
      <c r="AI18" s="971"/>
      <c r="AJ18" s="971"/>
      <c r="AK18" s="981"/>
      <c r="AL18" s="585"/>
      <c r="AM18" s="889"/>
      <c r="AN18" s="594"/>
      <c r="AO18" s="66"/>
      <c r="AP18" s="62"/>
      <c r="AS18" s="8"/>
    </row>
    <row r="19" spans="1:45" ht="13.5" customHeight="1">
      <c r="A19" s="1134"/>
      <c r="B19" s="983"/>
      <c r="C19" s="1126"/>
      <c r="D19" s="851" t="s">
        <v>520</v>
      </c>
      <c r="E19" s="852"/>
      <c r="F19" s="852"/>
      <c r="G19" s="852"/>
      <c r="H19" s="852"/>
      <c r="I19" s="853"/>
      <c r="J19" s="74" t="s">
        <v>106</v>
      </c>
      <c r="K19" s="69"/>
      <c r="L19" s="69"/>
      <c r="M19" s="69"/>
      <c r="N19" s="69"/>
      <c r="O19" s="69"/>
      <c r="P19" s="69"/>
      <c r="Q19" s="160"/>
      <c r="R19" s="857"/>
      <c r="S19" s="858"/>
      <c r="T19" s="858"/>
      <c r="U19" s="858"/>
      <c r="V19" s="858"/>
      <c r="W19" s="858"/>
      <c r="X19" s="858"/>
      <c r="Y19" s="858"/>
      <c r="Z19" s="858"/>
      <c r="AA19" s="833"/>
      <c r="AB19" s="1015" t="s">
        <v>538</v>
      </c>
      <c r="AC19" s="971"/>
      <c r="AD19" s="971"/>
      <c r="AE19" s="971"/>
      <c r="AF19" s="971"/>
      <c r="AG19" s="971"/>
      <c r="AH19" s="971"/>
      <c r="AI19" s="971"/>
      <c r="AJ19" s="971"/>
      <c r="AK19" s="981"/>
      <c r="AL19" s="585"/>
      <c r="AM19" s="1053"/>
      <c r="AN19" s="594"/>
      <c r="AO19" s="66"/>
      <c r="AP19" s="62"/>
      <c r="AS19" s="8"/>
    </row>
    <row r="20" spans="1:45" ht="13.5" customHeight="1">
      <c r="A20" s="1134"/>
      <c r="B20" s="983"/>
      <c r="C20" s="1126"/>
      <c r="D20" s="906"/>
      <c r="E20" s="1130"/>
      <c r="F20" s="1130"/>
      <c r="G20" s="1130"/>
      <c r="H20" s="1130"/>
      <c r="I20" s="993"/>
      <c r="J20" s="74" t="s">
        <v>521</v>
      </c>
      <c r="K20" s="69"/>
      <c r="L20" s="69"/>
      <c r="M20" s="69"/>
      <c r="N20" s="69"/>
      <c r="O20" s="69"/>
      <c r="P20" s="69"/>
      <c r="Q20" s="160"/>
      <c r="R20" s="857"/>
      <c r="S20" s="858"/>
      <c r="T20" s="858"/>
      <c r="U20" s="858"/>
      <c r="V20" s="858"/>
      <c r="W20" s="858"/>
      <c r="X20" s="858"/>
      <c r="Y20" s="858"/>
      <c r="Z20" s="858"/>
      <c r="AA20" s="833"/>
      <c r="AB20" s="1015" t="s">
        <v>539</v>
      </c>
      <c r="AC20" s="971"/>
      <c r="AD20" s="971"/>
      <c r="AE20" s="971"/>
      <c r="AF20" s="971"/>
      <c r="AG20" s="971"/>
      <c r="AH20" s="971"/>
      <c r="AI20" s="971"/>
      <c r="AJ20" s="971"/>
      <c r="AK20" s="981"/>
      <c r="AL20" s="585"/>
      <c r="AM20" s="888"/>
      <c r="AN20" s="594"/>
      <c r="AO20" s="66"/>
      <c r="AP20" s="62"/>
      <c r="AS20" s="8"/>
    </row>
    <row r="21" spans="1:45" ht="13.5" customHeight="1">
      <c r="A21" s="1134"/>
      <c r="B21" s="983"/>
      <c r="C21" s="1127"/>
      <c r="D21" s="784"/>
      <c r="E21" s="803"/>
      <c r="F21" s="803"/>
      <c r="G21" s="803"/>
      <c r="H21" s="803"/>
      <c r="I21" s="804"/>
      <c r="J21" s="64" t="s">
        <v>522</v>
      </c>
      <c r="K21" s="64"/>
      <c r="L21" s="64"/>
      <c r="M21" s="64"/>
      <c r="N21" s="64"/>
      <c r="O21" s="64"/>
      <c r="P21" s="64"/>
      <c r="Q21" s="65"/>
      <c r="R21" s="857"/>
      <c r="S21" s="858"/>
      <c r="T21" s="858"/>
      <c r="U21" s="858"/>
      <c r="V21" s="858"/>
      <c r="W21" s="858"/>
      <c r="X21" s="858"/>
      <c r="Y21" s="858"/>
      <c r="Z21" s="858"/>
      <c r="AA21" s="833"/>
      <c r="AB21" s="1015" t="s">
        <v>540</v>
      </c>
      <c r="AC21" s="971"/>
      <c r="AD21" s="971"/>
      <c r="AE21" s="971"/>
      <c r="AF21" s="971"/>
      <c r="AG21" s="971"/>
      <c r="AH21" s="971"/>
      <c r="AI21" s="971"/>
      <c r="AJ21" s="971"/>
      <c r="AK21" s="981"/>
      <c r="AL21" s="585"/>
      <c r="AM21" s="889"/>
      <c r="AN21" s="594"/>
      <c r="AO21" s="66"/>
      <c r="AP21" s="62"/>
      <c r="AS21" s="8"/>
    </row>
    <row r="22" spans="1:45" ht="13.5" customHeight="1">
      <c r="A22" s="1134"/>
      <c r="B22" s="983"/>
      <c r="C22" s="1125" t="s">
        <v>436</v>
      </c>
      <c r="D22" s="805" t="s">
        <v>555</v>
      </c>
      <c r="E22" s="852"/>
      <c r="F22" s="852"/>
      <c r="G22" s="853"/>
      <c r="H22" s="851" t="s">
        <v>106</v>
      </c>
      <c r="I22" s="853"/>
      <c r="J22" s="848" t="s">
        <v>523</v>
      </c>
      <c r="K22" s="849"/>
      <c r="L22" s="849"/>
      <c r="M22" s="849"/>
      <c r="N22" s="849"/>
      <c r="O22" s="849"/>
      <c r="P22" s="849"/>
      <c r="Q22" s="850"/>
      <c r="R22" s="857"/>
      <c r="S22" s="858"/>
      <c r="T22" s="858"/>
      <c r="U22" s="858"/>
      <c r="V22" s="858"/>
      <c r="W22" s="858"/>
      <c r="X22" s="858"/>
      <c r="Y22" s="858"/>
      <c r="Z22" s="858"/>
      <c r="AA22" s="833"/>
      <c r="AB22" s="1128">
        <v>1.5</v>
      </c>
      <c r="AC22" s="976"/>
      <c r="AD22" s="976"/>
      <c r="AE22" s="976"/>
      <c r="AF22" s="976"/>
      <c r="AG22" s="976"/>
      <c r="AH22" s="976"/>
      <c r="AI22" s="976"/>
      <c r="AJ22" s="976"/>
      <c r="AK22" s="1129"/>
      <c r="AL22" s="585"/>
      <c r="AM22" s="1053"/>
      <c r="AN22" s="594"/>
      <c r="AO22" s="66"/>
      <c r="AP22" s="62"/>
      <c r="AS22" s="8"/>
    </row>
    <row r="23" spans="1:45" ht="13.5" customHeight="1">
      <c r="A23" s="1134"/>
      <c r="B23" s="983"/>
      <c r="C23" s="1126"/>
      <c r="D23" s="906"/>
      <c r="E23" s="907"/>
      <c r="F23" s="907"/>
      <c r="G23" s="993"/>
      <c r="H23" s="906"/>
      <c r="I23" s="993"/>
      <c r="J23" s="848" t="s">
        <v>524</v>
      </c>
      <c r="K23" s="849"/>
      <c r="L23" s="849"/>
      <c r="M23" s="849"/>
      <c r="N23" s="849"/>
      <c r="O23" s="849"/>
      <c r="P23" s="849"/>
      <c r="Q23" s="850"/>
      <c r="R23" s="857"/>
      <c r="S23" s="858"/>
      <c r="T23" s="858"/>
      <c r="U23" s="858"/>
      <c r="V23" s="858"/>
      <c r="W23" s="858"/>
      <c r="X23" s="858"/>
      <c r="Y23" s="858"/>
      <c r="Z23" s="858"/>
      <c r="AA23" s="833"/>
      <c r="AB23" s="1128">
        <v>1</v>
      </c>
      <c r="AC23" s="976"/>
      <c r="AD23" s="976"/>
      <c r="AE23" s="976"/>
      <c r="AF23" s="976"/>
      <c r="AG23" s="976"/>
      <c r="AH23" s="976"/>
      <c r="AI23" s="976"/>
      <c r="AJ23" s="976"/>
      <c r="AK23" s="1129"/>
      <c r="AL23" s="585"/>
      <c r="AM23" s="888"/>
      <c r="AN23" s="594"/>
      <c r="AO23" s="66"/>
      <c r="AP23" s="62"/>
      <c r="AS23" s="8"/>
    </row>
    <row r="24" spans="1:45" ht="13.5" customHeight="1">
      <c r="A24" s="1134"/>
      <c r="B24" s="983"/>
      <c r="C24" s="1126"/>
      <c r="D24" s="906"/>
      <c r="E24" s="907"/>
      <c r="F24" s="907"/>
      <c r="G24" s="993"/>
      <c r="H24" s="784"/>
      <c r="I24" s="804"/>
      <c r="J24" s="848" t="s">
        <v>525</v>
      </c>
      <c r="K24" s="849"/>
      <c r="L24" s="849"/>
      <c r="M24" s="849"/>
      <c r="N24" s="849"/>
      <c r="O24" s="849"/>
      <c r="P24" s="849"/>
      <c r="Q24" s="850"/>
      <c r="R24" s="857"/>
      <c r="S24" s="858"/>
      <c r="T24" s="858"/>
      <c r="U24" s="858"/>
      <c r="V24" s="858"/>
      <c r="W24" s="858"/>
      <c r="X24" s="858"/>
      <c r="Y24" s="858"/>
      <c r="Z24" s="858"/>
      <c r="AA24" s="833"/>
      <c r="AB24" s="1128">
        <v>1.5</v>
      </c>
      <c r="AC24" s="976"/>
      <c r="AD24" s="976"/>
      <c r="AE24" s="976"/>
      <c r="AF24" s="976"/>
      <c r="AG24" s="976"/>
      <c r="AH24" s="976"/>
      <c r="AI24" s="976"/>
      <c r="AJ24" s="976"/>
      <c r="AK24" s="1129"/>
      <c r="AL24" s="585"/>
      <c r="AM24" s="889"/>
      <c r="AN24" s="594"/>
      <c r="AO24" s="66"/>
      <c r="AP24" s="62"/>
      <c r="AS24" s="8"/>
    </row>
    <row r="25" spans="1:45" ht="13.5" customHeight="1">
      <c r="A25" s="1134"/>
      <c r="B25" s="983"/>
      <c r="C25" s="1126"/>
      <c r="D25" s="784"/>
      <c r="E25" s="803"/>
      <c r="F25" s="803"/>
      <c r="G25" s="804"/>
      <c r="H25" s="848" t="s">
        <v>541</v>
      </c>
      <c r="I25" s="849"/>
      <c r="J25" s="849"/>
      <c r="K25" s="849"/>
      <c r="L25" s="849"/>
      <c r="M25" s="849"/>
      <c r="N25" s="849"/>
      <c r="O25" s="849"/>
      <c r="P25" s="849"/>
      <c r="Q25" s="850"/>
      <c r="R25" s="857"/>
      <c r="S25" s="858"/>
      <c r="T25" s="858"/>
      <c r="U25" s="858"/>
      <c r="V25" s="858"/>
      <c r="W25" s="858"/>
      <c r="X25" s="858"/>
      <c r="Y25" s="858"/>
      <c r="Z25" s="858"/>
      <c r="AA25" s="833"/>
      <c r="AB25" s="1015" t="s">
        <v>542</v>
      </c>
      <c r="AC25" s="971"/>
      <c r="AD25" s="971"/>
      <c r="AE25" s="971"/>
      <c r="AF25" s="971"/>
      <c r="AG25" s="971"/>
      <c r="AH25" s="971"/>
      <c r="AI25" s="971"/>
      <c r="AJ25" s="971"/>
      <c r="AK25" s="981"/>
      <c r="AL25" s="585"/>
      <c r="AM25" s="645"/>
      <c r="AN25" s="594"/>
      <c r="AO25" s="66"/>
      <c r="AP25" s="62"/>
      <c r="AS25" s="8"/>
    </row>
    <row r="26" spans="1:45" ht="13.5" customHeight="1">
      <c r="A26" s="1134"/>
      <c r="B26" s="983"/>
      <c r="C26" s="1127"/>
      <c r="D26" s="848" t="s">
        <v>546</v>
      </c>
      <c r="E26" s="849"/>
      <c r="F26" s="849"/>
      <c r="G26" s="849"/>
      <c r="H26" s="849"/>
      <c r="I26" s="849"/>
      <c r="J26" s="849"/>
      <c r="K26" s="849"/>
      <c r="L26" s="849"/>
      <c r="M26" s="849"/>
      <c r="N26" s="849"/>
      <c r="O26" s="849"/>
      <c r="P26" s="849"/>
      <c r="Q26" s="850"/>
      <c r="R26" s="857"/>
      <c r="S26" s="858"/>
      <c r="T26" s="858"/>
      <c r="U26" s="858"/>
      <c r="V26" s="858"/>
      <c r="W26" s="858"/>
      <c r="X26" s="858"/>
      <c r="Y26" s="858"/>
      <c r="Z26" s="858"/>
      <c r="AA26" s="833"/>
      <c r="AB26" s="1015">
        <v>1350</v>
      </c>
      <c r="AC26" s="971"/>
      <c r="AD26" s="971"/>
      <c r="AE26" s="971"/>
      <c r="AF26" s="971"/>
      <c r="AG26" s="971"/>
      <c r="AH26" s="971"/>
      <c r="AI26" s="971"/>
      <c r="AJ26" s="971"/>
      <c r="AK26" s="981"/>
      <c r="AL26" s="585"/>
      <c r="AM26" s="645"/>
      <c r="AN26" s="594"/>
      <c r="AO26" s="66"/>
      <c r="AP26" s="62"/>
      <c r="AS26" s="8"/>
    </row>
    <row r="27" spans="1:45" ht="13.5" customHeight="1">
      <c r="A27" s="1134"/>
      <c r="B27" s="983"/>
      <c r="C27" s="747" t="s">
        <v>526</v>
      </c>
      <c r="D27" s="352"/>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476"/>
      <c r="AO27" s="66"/>
      <c r="AP27" s="62"/>
      <c r="AS27" s="8"/>
    </row>
    <row r="28" spans="1:45" ht="13.5" customHeight="1">
      <c r="A28" s="1134"/>
      <c r="B28" s="983"/>
      <c r="C28" s="407"/>
      <c r="D28" s="352"/>
      <c r="E28" s="69"/>
      <c r="F28" s="69"/>
      <c r="G28" s="69"/>
      <c r="H28" s="69"/>
      <c r="I28" s="69"/>
      <c r="J28" s="69"/>
      <c r="K28" s="69"/>
      <c r="L28" s="69"/>
      <c r="M28" s="69"/>
      <c r="N28" s="69"/>
      <c r="O28" s="69"/>
      <c r="P28" s="69"/>
      <c r="Q28" s="69"/>
      <c r="R28" s="848" t="s">
        <v>174</v>
      </c>
      <c r="S28" s="849"/>
      <c r="T28" s="849"/>
      <c r="U28" s="849"/>
      <c r="V28" s="849"/>
      <c r="W28" s="849"/>
      <c r="X28" s="849"/>
      <c r="Y28" s="849"/>
      <c r="Z28" s="849"/>
      <c r="AA28" s="850"/>
      <c r="AB28" s="848" t="s">
        <v>534</v>
      </c>
      <c r="AC28" s="849"/>
      <c r="AD28" s="849"/>
      <c r="AE28" s="849"/>
      <c r="AF28" s="849"/>
      <c r="AG28" s="849"/>
      <c r="AH28" s="849"/>
      <c r="AI28" s="849"/>
      <c r="AJ28" s="849"/>
      <c r="AK28" s="850"/>
      <c r="AL28" s="53" t="s">
        <v>117</v>
      </c>
      <c r="AM28" s="53" t="s">
        <v>127</v>
      </c>
      <c r="AN28" s="54" t="s">
        <v>118</v>
      </c>
      <c r="AO28" s="66"/>
      <c r="AP28" s="62"/>
      <c r="AS28" s="8"/>
    </row>
    <row r="29" spans="1:45" ht="13.5" customHeight="1">
      <c r="A29" s="1134"/>
      <c r="B29" s="983"/>
      <c r="C29" s="848" t="s">
        <v>533</v>
      </c>
      <c r="D29" s="849"/>
      <c r="E29" s="849"/>
      <c r="F29" s="849"/>
      <c r="G29" s="849"/>
      <c r="H29" s="849"/>
      <c r="I29" s="849"/>
      <c r="J29" s="849"/>
      <c r="K29" s="849"/>
      <c r="L29" s="849"/>
      <c r="M29" s="849"/>
      <c r="N29" s="849"/>
      <c r="O29" s="849"/>
      <c r="P29" s="849"/>
      <c r="Q29" s="850"/>
      <c r="R29" s="857"/>
      <c r="S29" s="858"/>
      <c r="T29" s="858"/>
      <c r="U29" s="858"/>
      <c r="V29" s="858"/>
      <c r="W29" s="858"/>
      <c r="X29" s="858"/>
      <c r="Y29" s="858"/>
      <c r="Z29" s="858"/>
      <c r="AA29" s="833"/>
      <c r="AB29" s="1015" t="s">
        <v>543</v>
      </c>
      <c r="AC29" s="971"/>
      <c r="AD29" s="971"/>
      <c r="AE29" s="971"/>
      <c r="AF29" s="971"/>
      <c r="AG29" s="971"/>
      <c r="AH29" s="971"/>
      <c r="AI29" s="971"/>
      <c r="AJ29" s="971"/>
      <c r="AK29" s="981"/>
      <c r="AL29" s="585"/>
      <c r="AM29" s="645"/>
      <c r="AN29" s="594"/>
      <c r="AO29" s="66"/>
      <c r="AP29" s="62"/>
      <c r="AS29" s="8"/>
    </row>
    <row r="30" spans="1:45" ht="13.5" customHeight="1">
      <c r="A30" s="1134"/>
      <c r="B30" s="983"/>
      <c r="C30" s="1015" t="s">
        <v>156</v>
      </c>
      <c r="D30" s="971"/>
      <c r="E30" s="971"/>
      <c r="F30" s="971"/>
      <c r="G30" s="971"/>
      <c r="H30" s="971"/>
      <c r="I30" s="971"/>
      <c r="J30" s="971"/>
      <c r="K30" s="971"/>
      <c r="L30" s="971"/>
      <c r="M30" s="971"/>
      <c r="N30" s="971"/>
      <c r="O30" s="971"/>
      <c r="P30" s="971"/>
      <c r="Q30" s="981"/>
      <c r="R30" s="857"/>
      <c r="S30" s="858"/>
      <c r="T30" s="858"/>
      <c r="U30" s="858"/>
      <c r="V30" s="858"/>
      <c r="W30" s="858"/>
      <c r="X30" s="858"/>
      <c r="Y30" s="858"/>
      <c r="Z30" s="858"/>
      <c r="AA30" s="833"/>
      <c r="AB30" s="1015" t="s">
        <v>544</v>
      </c>
      <c r="AC30" s="971"/>
      <c r="AD30" s="971"/>
      <c r="AE30" s="971"/>
      <c r="AF30" s="971"/>
      <c r="AG30" s="971"/>
      <c r="AH30" s="971"/>
      <c r="AI30" s="971"/>
      <c r="AJ30" s="971"/>
      <c r="AK30" s="981"/>
      <c r="AL30" s="585"/>
      <c r="AM30" s="645"/>
      <c r="AN30" s="594"/>
      <c r="AO30" s="66"/>
      <c r="AP30" s="62"/>
      <c r="AS30" s="8"/>
    </row>
    <row r="31" spans="1:45" ht="13.5" customHeight="1">
      <c r="A31" s="1134"/>
      <c r="B31" s="983"/>
      <c r="C31" s="805" t="s">
        <v>392</v>
      </c>
      <c r="D31" s="852"/>
      <c r="E31" s="852"/>
      <c r="F31" s="852"/>
      <c r="G31" s="852"/>
      <c r="H31" s="852"/>
      <c r="I31" s="853"/>
      <c r="J31" s="67" t="s">
        <v>527</v>
      </c>
      <c r="K31" s="87"/>
      <c r="L31" s="87"/>
      <c r="M31" s="87"/>
      <c r="N31" s="64"/>
      <c r="O31" s="64"/>
      <c r="P31" s="64"/>
      <c r="Q31" s="65"/>
      <c r="R31" s="968">
        <v>0</v>
      </c>
      <c r="S31" s="969"/>
      <c r="T31" s="969"/>
      <c r="U31" s="969"/>
      <c r="V31" s="969"/>
      <c r="W31" s="969"/>
      <c r="X31" s="969"/>
      <c r="Y31" s="969"/>
      <c r="Z31" s="969"/>
      <c r="AA31" s="970"/>
      <c r="AB31" s="968">
        <v>0</v>
      </c>
      <c r="AC31" s="969"/>
      <c r="AD31" s="969"/>
      <c r="AE31" s="969"/>
      <c r="AF31" s="969"/>
      <c r="AG31" s="969"/>
      <c r="AH31" s="969"/>
      <c r="AI31" s="969"/>
      <c r="AJ31" s="969"/>
      <c r="AK31" s="970"/>
      <c r="AL31" s="585"/>
      <c r="AM31" s="1053"/>
      <c r="AN31" s="594"/>
      <c r="AO31" s="66"/>
      <c r="AP31" s="62"/>
      <c r="AS31" s="8"/>
    </row>
    <row r="32" spans="1:45" ht="13.5" customHeight="1">
      <c r="A32" s="1134"/>
      <c r="B32" s="983"/>
      <c r="C32" s="906"/>
      <c r="D32" s="1130"/>
      <c r="E32" s="1130"/>
      <c r="F32" s="1130"/>
      <c r="G32" s="1130"/>
      <c r="H32" s="1130"/>
      <c r="I32" s="993"/>
      <c r="J32" s="74" t="s">
        <v>153</v>
      </c>
      <c r="K32" s="69"/>
      <c r="L32" s="69"/>
      <c r="M32" s="69"/>
      <c r="N32" s="69"/>
      <c r="O32" s="69"/>
      <c r="P32" s="69"/>
      <c r="Q32" s="160"/>
      <c r="R32" s="968"/>
      <c r="S32" s="969"/>
      <c r="T32" s="969"/>
      <c r="U32" s="969"/>
      <c r="V32" s="969"/>
      <c r="W32" s="969"/>
      <c r="X32" s="969"/>
      <c r="Y32" s="969"/>
      <c r="Z32" s="969"/>
      <c r="AA32" s="970"/>
      <c r="AB32" s="968"/>
      <c r="AC32" s="969"/>
      <c r="AD32" s="969"/>
      <c r="AE32" s="969"/>
      <c r="AF32" s="969"/>
      <c r="AG32" s="969"/>
      <c r="AH32" s="969"/>
      <c r="AI32" s="969"/>
      <c r="AJ32" s="969"/>
      <c r="AK32" s="970"/>
      <c r="AL32" s="585"/>
      <c r="AM32" s="888"/>
      <c r="AN32" s="594"/>
      <c r="AO32" s="66"/>
      <c r="AP32" s="62"/>
      <c r="AS32" s="8"/>
    </row>
    <row r="33" spans="1:42" ht="13.5" customHeight="1">
      <c r="A33" s="1134"/>
      <c r="B33" s="983"/>
      <c r="C33" s="906"/>
      <c r="D33" s="1130"/>
      <c r="E33" s="1130"/>
      <c r="F33" s="1130"/>
      <c r="G33" s="1130"/>
      <c r="H33" s="1130"/>
      <c r="I33" s="993"/>
      <c r="J33" s="74" t="s">
        <v>528</v>
      </c>
      <c r="K33" s="69"/>
      <c r="L33" s="69"/>
      <c r="M33" s="69"/>
      <c r="N33" s="69"/>
      <c r="O33" s="69"/>
      <c r="P33" s="69"/>
      <c r="Q33" s="160"/>
      <c r="R33" s="968"/>
      <c r="S33" s="969"/>
      <c r="T33" s="969"/>
      <c r="U33" s="969"/>
      <c r="V33" s="969"/>
      <c r="W33" s="969"/>
      <c r="X33" s="969"/>
      <c r="Y33" s="969"/>
      <c r="Z33" s="969"/>
      <c r="AA33" s="970"/>
      <c r="AB33" s="968"/>
      <c r="AC33" s="969"/>
      <c r="AD33" s="969"/>
      <c r="AE33" s="969"/>
      <c r="AF33" s="969"/>
      <c r="AG33" s="969"/>
      <c r="AH33" s="969"/>
      <c r="AI33" s="969"/>
      <c r="AJ33" s="969"/>
      <c r="AK33" s="970"/>
      <c r="AL33" s="585"/>
      <c r="AM33" s="888"/>
      <c r="AN33" s="594"/>
      <c r="AO33" s="66"/>
      <c r="AP33" s="62"/>
    </row>
    <row r="34" spans="1:42" ht="13.5" customHeight="1">
      <c r="A34" s="1134"/>
      <c r="B34" s="983"/>
      <c r="C34" s="906"/>
      <c r="D34" s="1130"/>
      <c r="E34" s="1130"/>
      <c r="F34" s="1130"/>
      <c r="G34" s="1130"/>
      <c r="H34" s="1130"/>
      <c r="I34" s="993"/>
      <c r="J34" s="74" t="s">
        <v>529</v>
      </c>
      <c r="K34" s="69"/>
      <c r="L34" s="69"/>
      <c r="M34" s="69"/>
      <c r="N34" s="69"/>
      <c r="O34" s="69"/>
      <c r="P34" s="69"/>
      <c r="Q34" s="160"/>
      <c r="R34" s="968"/>
      <c r="S34" s="969"/>
      <c r="T34" s="969"/>
      <c r="U34" s="969"/>
      <c r="V34" s="969"/>
      <c r="W34" s="969"/>
      <c r="X34" s="969"/>
      <c r="Y34" s="969"/>
      <c r="Z34" s="969"/>
      <c r="AA34" s="970"/>
      <c r="AB34" s="968"/>
      <c r="AC34" s="969"/>
      <c r="AD34" s="969"/>
      <c r="AE34" s="969"/>
      <c r="AF34" s="969"/>
      <c r="AG34" s="969"/>
      <c r="AH34" s="969"/>
      <c r="AI34" s="969"/>
      <c r="AJ34" s="969"/>
      <c r="AK34" s="970"/>
      <c r="AL34" s="585"/>
      <c r="AM34" s="888"/>
      <c r="AN34" s="594"/>
      <c r="AO34" s="66"/>
      <c r="AP34" s="62"/>
    </row>
    <row r="35" spans="1:42" ht="13.5" customHeight="1">
      <c r="A35" s="1134"/>
      <c r="B35" s="983"/>
      <c r="C35" s="906"/>
      <c r="D35" s="1130"/>
      <c r="E35" s="1130"/>
      <c r="F35" s="1130"/>
      <c r="G35" s="1130"/>
      <c r="H35" s="1130"/>
      <c r="I35" s="993"/>
      <c r="J35" s="74" t="s">
        <v>105</v>
      </c>
      <c r="K35" s="69"/>
      <c r="L35" s="69"/>
      <c r="M35" s="69"/>
      <c r="N35" s="69"/>
      <c r="O35" s="69"/>
      <c r="P35" s="69"/>
      <c r="Q35" s="160"/>
      <c r="R35" s="968"/>
      <c r="S35" s="969"/>
      <c r="T35" s="969"/>
      <c r="U35" s="969"/>
      <c r="V35" s="969"/>
      <c r="W35" s="969"/>
      <c r="X35" s="969"/>
      <c r="Y35" s="969"/>
      <c r="Z35" s="969"/>
      <c r="AA35" s="970"/>
      <c r="AB35" s="968"/>
      <c r="AC35" s="969"/>
      <c r="AD35" s="969"/>
      <c r="AE35" s="969"/>
      <c r="AF35" s="969"/>
      <c r="AG35" s="969"/>
      <c r="AH35" s="969"/>
      <c r="AI35" s="969"/>
      <c r="AJ35" s="969"/>
      <c r="AK35" s="970"/>
      <c r="AL35" s="585"/>
      <c r="AM35" s="888"/>
      <c r="AN35" s="594"/>
      <c r="AO35" s="66"/>
      <c r="AP35" s="62"/>
    </row>
    <row r="36" spans="1:42" ht="13.5" customHeight="1">
      <c r="A36" s="1134"/>
      <c r="B36" s="983"/>
      <c r="C36" s="906"/>
      <c r="D36" s="1130"/>
      <c r="E36" s="1130"/>
      <c r="F36" s="1130"/>
      <c r="G36" s="1130"/>
      <c r="H36" s="1130"/>
      <c r="I36" s="993"/>
      <c r="J36" s="74" t="s">
        <v>530</v>
      </c>
      <c r="K36" s="69"/>
      <c r="L36" s="69"/>
      <c r="M36" s="69"/>
      <c r="N36" s="69"/>
      <c r="O36" s="69"/>
      <c r="P36" s="69"/>
      <c r="Q36" s="160"/>
      <c r="R36" s="968"/>
      <c r="S36" s="969"/>
      <c r="T36" s="969"/>
      <c r="U36" s="969"/>
      <c r="V36" s="969"/>
      <c r="W36" s="969"/>
      <c r="X36" s="969"/>
      <c r="Y36" s="969"/>
      <c r="Z36" s="969"/>
      <c r="AA36" s="970"/>
      <c r="AB36" s="968"/>
      <c r="AC36" s="969"/>
      <c r="AD36" s="969"/>
      <c r="AE36" s="969"/>
      <c r="AF36" s="969"/>
      <c r="AG36" s="969"/>
      <c r="AH36" s="969"/>
      <c r="AI36" s="969"/>
      <c r="AJ36" s="969"/>
      <c r="AK36" s="970"/>
      <c r="AL36" s="585"/>
      <c r="AM36" s="888"/>
      <c r="AN36" s="594"/>
      <c r="AO36" s="66"/>
      <c r="AP36" s="62"/>
    </row>
    <row r="37" spans="1:42" ht="13.5" customHeight="1">
      <c r="A37" s="6"/>
      <c r="B37" s="77"/>
      <c r="C37" s="784"/>
      <c r="D37" s="803"/>
      <c r="E37" s="803"/>
      <c r="F37" s="803"/>
      <c r="G37" s="803"/>
      <c r="H37" s="803"/>
      <c r="I37" s="804"/>
      <c r="J37" s="74" t="s">
        <v>159</v>
      </c>
      <c r="K37" s="69"/>
      <c r="L37" s="69"/>
      <c r="M37" s="69"/>
      <c r="N37" s="69"/>
      <c r="O37" s="69"/>
      <c r="P37" s="69"/>
      <c r="Q37" s="160"/>
      <c r="R37" s="968"/>
      <c r="S37" s="969"/>
      <c r="T37" s="969"/>
      <c r="U37" s="969"/>
      <c r="V37" s="969"/>
      <c r="W37" s="969"/>
      <c r="X37" s="969"/>
      <c r="Y37" s="969"/>
      <c r="Z37" s="969"/>
      <c r="AA37" s="970"/>
      <c r="AB37" s="968">
        <v>0</v>
      </c>
      <c r="AC37" s="969"/>
      <c r="AD37" s="969"/>
      <c r="AE37" s="969"/>
      <c r="AF37" s="969"/>
      <c r="AG37" s="969"/>
      <c r="AH37" s="969"/>
      <c r="AI37" s="969"/>
      <c r="AJ37" s="969"/>
      <c r="AK37" s="970"/>
      <c r="AL37" s="585"/>
      <c r="AM37" s="889"/>
      <c r="AN37" s="594"/>
      <c r="AO37" s="66"/>
      <c r="AP37" s="62"/>
    </row>
    <row r="38" spans="1:42" ht="13.5" customHeight="1">
      <c r="A38" s="6"/>
      <c r="B38" s="77"/>
      <c r="C38" s="805" t="s">
        <v>545</v>
      </c>
      <c r="D38" s="852"/>
      <c r="E38" s="852"/>
      <c r="F38" s="852"/>
      <c r="G38" s="852"/>
      <c r="H38" s="852"/>
      <c r="I38" s="853"/>
      <c r="J38" s="74" t="s">
        <v>529</v>
      </c>
      <c r="K38" s="69"/>
      <c r="L38" s="69"/>
      <c r="M38" s="69"/>
      <c r="N38" s="69"/>
      <c r="O38" s="69"/>
      <c r="P38" s="69"/>
      <c r="Q38" s="160"/>
      <c r="R38" s="968"/>
      <c r="S38" s="969"/>
      <c r="T38" s="969"/>
      <c r="U38" s="969"/>
      <c r="V38" s="969"/>
      <c r="W38" s="969"/>
      <c r="X38" s="969"/>
      <c r="Y38" s="969"/>
      <c r="Z38" s="969"/>
      <c r="AA38" s="970"/>
      <c r="AB38" s="968"/>
      <c r="AC38" s="969"/>
      <c r="AD38" s="969"/>
      <c r="AE38" s="969"/>
      <c r="AF38" s="969"/>
      <c r="AG38" s="969"/>
      <c r="AH38" s="969"/>
      <c r="AI38" s="969"/>
      <c r="AJ38" s="969"/>
      <c r="AK38" s="970"/>
      <c r="AL38" s="585"/>
      <c r="AM38" s="1053"/>
      <c r="AN38" s="594"/>
      <c r="AO38" s="66"/>
      <c r="AP38" s="62"/>
    </row>
    <row r="39" spans="1:42" ht="13.5" customHeight="1">
      <c r="A39" s="6"/>
      <c r="B39" s="77"/>
      <c r="C39" s="906"/>
      <c r="D39" s="1130"/>
      <c r="E39" s="1130"/>
      <c r="F39" s="1130"/>
      <c r="G39" s="1130"/>
      <c r="H39" s="1130"/>
      <c r="I39" s="993"/>
      <c r="J39" s="74" t="s">
        <v>105</v>
      </c>
      <c r="K39" s="69"/>
      <c r="L39" s="69"/>
      <c r="M39" s="69"/>
      <c r="N39" s="69"/>
      <c r="O39" s="69"/>
      <c r="P39" s="69"/>
      <c r="Q39" s="160"/>
      <c r="R39" s="968"/>
      <c r="S39" s="969"/>
      <c r="T39" s="969"/>
      <c r="U39" s="969"/>
      <c r="V39" s="969"/>
      <c r="W39" s="969"/>
      <c r="X39" s="969"/>
      <c r="Y39" s="969"/>
      <c r="Z39" s="969"/>
      <c r="AA39" s="970"/>
      <c r="AB39" s="968"/>
      <c r="AC39" s="969"/>
      <c r="AD39" s="969"/>
      <c r="AE39" s="969"/>
      <c r="AF39" s="969"/>
      <c r="AG39" s="969"/>
      <c r="AH39" s="969"/>
      <c r="AI39" s="969"/>
      <c r="AJ39" s="969"/>
      <c r="AK39" s="970"/>
      <c r="AL39" s="585"/>
      <c r="AM39" s="888"/>
      <c r="AN39" s="594"/>
      <c r="AO39" s="66"/>
      <c r="AP39" s="62"/>
    </row>
    <row r="40" spans="1:42" ht="13.5" customHeight="1">
      <c r="A40" s="261"/>
      <c r="B40" s="231"/>
      <c r="C40" s="784"/>
      <c r="D40" s="803"/>
      <c r="E40" s="803"/>
      <c r="F40" s="803"/>
      <c r="G40" s="803"/>
      <c r="H40" s="803"/>
      <c r="I40" s="804"/>
      <c r="J40" s="74" t="s">
        <v>530</v>
      </c>
      <c r="K40" s="69"/>
      <c r="L40" s="69"/>
      <c r="M40" s="69"/>
      <c r="N40" s="69"/>
      <c r="O40" s="69"/>
      <c r="P40" s="69"/>
      <c r="Q40" s="160"/>
      <c r="R40" s="968"/>
      <c r="S40" s="969"/>
      <c r="T40" s="969"/>
      <c r="U40" s="969"/>
      <c r="V40" s="969"/>
      <c r="W40" s="969"/>
      <c r="X40" s="969"/>
      <c r="Y40" s="969"/>
      <c r="Z40" s="969"/>
      <c r="AA40" s="970"/>
      <c r="AB40" s="968">
        <v>0</v>
      </c>
      <c r="AC40" s="969"/>
      <c r="AD40" s="969"/>
      <c r="AE40" s="969"/>
      <c r="AF40" s="969"/>
      <c r="AG40" s="969"/>
      <c r="AH40" s="969"/>
      <c r="AI40" s="969"/>
      <c r="AJ40" s="969"/>
      <c r="AK40" s="970"/>
      <c r="AL40" s="585"/>
      <c r="AM40" s="889"/>
      <c r="AN40" s="594"/>
      <c r="AO40" s="66"/>
      <c r="AP40" s="62"/>
    </row>
    <row r="41" spans="1:42" ht="13.5" customHeight="1">
      <c r="A41" s="481"/>
      <c r="B41" s="546" t="s">
        <v>682</v>
      </c>
      <c r="C41" s="352"/>
      <c r="D41" s="563"/>
      <c r="E41" s="637"/>
      <c r="F41" s="588"/>
      <c r="G41" s="69"/>
      <c r="H41" s="352"/>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476"/>
      <c r="AO41" s="66"/>
      <c r="AP41" s="62"/>
    </row>
    <row r="42" spans="1:42" ht="13.5" customHeight="1">
      <c r="A42" s="6"/>
      <c r="B42" s="8"/>
      <c r="C42" s="26" t="s">
        <v>335</v>
      </c>
      <c r="D42" s="66"/>
      <c r="F42" s="66"/>
      <c r="G42" s="66"/>
      <c r="H42" s="66"/>
      <c r="I42" s="66"/>
      <c r="J42" s="66"/>
      <c r="K42" s="66"/>
      <c r="L42" s="66"/>
      <c r="M42" s="66"/>
      <c r="N42" s="62"/>
      <c r="O42" s="66"/>
      <c r="P42" s="66"/>
      <c r="Q42" s="66"/>
      <c r="R42" s="66"/>
      <c r="S42" s="66"/>
      <c r="T42" s="66"/>
      <c r="U42" s="66"/>
      <c r="V42" s="66"/>
      <c r="W42" s="66"/>
      <c r="X42" s="66"/>
      <c r="Y42" s="66"/>
      <c r="Z42" s="66"/>
      <c r="AA42" s="66"/>
      <c r="AB42" s="66"/>
      <c r="AC42" s="66"/>
      <c r="AD42" s="66"/>
      <c r="AE42" s="66"/>
      <c r="AF42" s="66"/>
      <c r="AG42" s="66"/>
      <c r="AH42" s="629"/>
      <c r="AI42" s="629"/>
      <c r="AJ42" s="629"/>
      <c r="AK42" s="66"/>
      <c r="AL42" s="66"/>
      <c r="AM42" s="66"/>
      <c r="AN42" s="157"/>
      <c r="AO42" s="66"/>
      <c r="AP42" s="62"/>
    </row>
    <row r="43" spans="1:42" ht="13.5" customHeight="1">
      <c r="A43" s="651"/>
      <c r="B43" s="655"/>
      <c r="C43" s="677"/>
      <c r="D43" s="677" t="s">
        <v>702</v>
      </c>
      <c r="E43" s="653"/>
      <c r="F43" s="677"/>
      <c r="G43" s="677"/>
      <c r="H43" s="677"/>
      <c r="I43" s="677"/>
      <c r="J43" s="677"/>
      <c r="K43" s="677"/>
      <c r="L43" s="677"/>
      <c r="M43" s="677"/>
      <c r="N43" s="678"/>
      <c r="O43" s="677"/>
      <c r="P43" s="677"/>
      <c r="Q43" s="677"/>
      <c r="R43" s="677"/>
      <c r="S43" s="677"/>
      <c r="T43" s="677"/>
      <c r="U43" s="677"/>
      <c r="V43" s="677"/>
      <c r="W43" s="677"/>
      <c r="X43" s="677"/>
      <c r="Y43" s="677"/>
      <c r="Z43" s="677"/>
      <c r="AA43" s="677"/>
      <c r="AB43" s="677"/>
      <c r="AC43" s="677"/>
      <c r="AD43" s="677"/>
      <c r="AE43" s="677"/>
      <c r="AF43" s="677"/>
      <c r="AG43" s="677"/>
      <c r="AH43" s="677"/>
      <c r="AI43" s="677"/>
      <c r="AJ43" s="677"/>
      <c r="AK43" s="677"/>
      <c r="AL43" s="677"/>
      <c r="AM43" s="677"/>
      <c r="AN43" s="679"/>
      <c r="AO43" s="66"/>
      <c r="AP43" s="62"/>
    </row>
    <row r="44" spans="1:42" ht="13.5" customHeight="1">
      <c r="A44" s="651"/>
      <c r="B44" s="655"/>
      <c r="C44" s="677"/>
      <c r="D44" s="1131" t="s">
        <v>686</v>
      </c>
      <c r="E44" s="1132"/>
      <c r="F44" s="1132"/>
      <c r="G44" s="1132"/>
      <c r="H44" s="1132"/>
      <c r="I44" s="1132"/>
      <c r="J44" s="1132"/>
      <c r="K44" s="1132"/>
      <c r="L44" s="1132"/>
      <c r="M44" s="1132"/>
      <c r="N44" s="1132"/>
      <c r="O44" s="1132"/>
      <c r="P44" s="1132"/>
      <c r="Q44" s="1132"/>
      <c r="R44" s="1132"/>
      <c r="S44" s="1132"/>
      <c r="T44" s="1132"/>
      <c r="U44" s="1132"/>
      <c r="V44" s="1132"/>
      <c r="W44" s="1132"/>
      <c r="X44" s="1132"/>
      <c r="Y44" s="1132"/>
      <c r="Z44" s="1132"/>
      <c r="AA44" s="1132"/>
      <c r="AB44" s="677" t="s">
        <v>703</v>
      </c>
      <c r="AC44" s="677"/>
      <c r="AD44" s="677"/>
      <c r="AE44" s="677"/>
      <c r="AF44" s="677"/>
      <c r="AG44" s="677"/>
      <c r="AH44" s="677"/>
      <c r="AI44" s="677"/>
      <c r="AJ44" s="677"/>
      <c r="AK44" s="677"/>
      <c r="AL44" s="677"/>
      <c r="AM44" s="677"/>
      <c r="AN44" s="679"/>
      <c r="AO44" s="66"/>
      <c r="AP44" s="62"/>
    </row>
    <row r="45" spans="1:42" ht="13.5" customHeight="1">
      <c r="A45" s="683"/>
      <c r="B45" s="680"/>
      <c r="C45" s="681"/>
      <c r="D45" s="1133"/>
      <c r="E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681"/>
      <c r="AC45" s="681"/>
      <c r="AD45" s="681"/>
      <c r="AE45" s="681"/>
      <c r="AF45" s="681"/>
      <c r="AG45" s="681"/>
      <c r="AH45" s="681"/>
      <c r="AI45" s="681"/>
      <c r="AJ45" s="681"/>
      <c r="AK45" s="681"/>
      <c r="AL45" s="681"/>
      <c r="AM45" s="681"/>
      <c r="AN45" s="682"/>
      <c r="AO45" s="66"/>
      <c r="AP45" s="62"/>
    </row>
    <row r="46" spans="1:42" ht="13.5" customHeight="1">
      <c r="A46" s="6"/>
      <c r="B46" s="8"/>
      <c r="C46" s="66" t="s">
        <v>551</v>
      </c>
      <c r="D46" s="66" t="s">
        <v>552</v>
      </c>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157"/>
      <c r="AO46" s="66"/>
      <c r="AP46" s="62"/>
    </row>
    <row r="47" spans="1:42" ht="13.5" customHeight="1">
      <c r="A47" s="651"/>
      <c r="B47" s="655"/>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9"/>
      <c r="AO47" s="66"/>
      <c r="AP47" s="62"/>
    </row>
    <row r="48" spans="1:42" ht="13.5" customHeight="1">
      <c r="A48" s="651"/>
      <c r="B48" s="655"/>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9"/>
      <c r="AO48" s="66"/>
      <c r="AP48" s="62"/>
    </row>
    <row r="49" spans="1:42" ht="13.5" customHeight="1">
      <c r="A49" s="651"/>
      <c r="B49" s="655"/>
      <c r="C49" s="677"/>
      <c r="D49" s="677"/>
      <c r="E49" s="677"/>
      <c r="F49" s="677"/>
      <c r="G49" s="677"/>
      <c r="H49" s="677"/>
      <c r="I49" s="677"/>
      <c r="J49" s="677"/>
      <c r="K49" s="677"/>
      <c r="L49" s="677"/>
      <c r="M49" s="677"/>
      <c r="N49" s="677"/>
      <c r="O49" s="677"/>
      <c r="P49" s="677"/>
      <c r="Q49" s="677"/>
      <c r="R49" s="677"/>
      <c r="S49" s="677"/>
      <c r="T49" s="677"/>
      <c r="U49" s="677"/>
      <c r="V49" s="677"/>
      <c r="W49" s="677"/>
      <c r="X49" s="677"/>
      <c r="Y49" s="677"/>
      <c r="Z49" s="677"/>
      <c r="AA49" s="677"/>
      <c r="AB49" s="677"/>
      <c r="AC49" s="677"/>
      <c r="AD49" s="677"/>
      <c r="AE49" s="677"/>
      <c r="AF49" s="677"/>
      <c r="AG49" s="677"/>
      <c r="AH49" s="677"/>
      <c r="AI49" s="677"/>
      <c r="AJ49" s="677"/>
      <c r="AK49" s="677"/>
      <c r="AL49" s="677"/>
      <c r="AM49" s="677"/>
      <c r="AN49" s="679"/>
      <c r="AO49" s="66"/>
      <c r="AP49" s="62"/>
    </row>
    <row r="50" spans="1:42" ht="13.5" customHeight="1">
      <c r="A50" s="651"/>
      <c r="B50" s="655"/>
      <c r="C50" s="677"/>
      <c r="D50" s="677"/>
      <c r="E50" s="677"/>
      <c r="F50" s="677"/>
      <c r="G50" s="677"/>
      <c r="H50" s="677"/>
      <c r="I50" s="677"/>
      <c r="J50" s="677"/>
      <c r="K50" s="677"/>
      <c r="L50" s="677"/>
      <c r="M50" s="677"/>
      <c r="N50" s="677"/>
      <c r="O50" s="677"/>
      <c r="P50" s="677"/>
      <c r="Q50" s="677"/>
      <c r="R50" s="677"/>
      <c r="S50" s="677"/>
      <c r="T50" s="677"/>
      <c r="U50" s="677"/>
      <c r="V50" s="677"/>
      <c r="W50" s="677"/>
      <c r="X50" s="677"/>
      <c r="Y50" s="677"/>
      <c r="Z50" s="677"/>
      <c r="AA50" s="677"/>
      <c r="AB50" s="677"/>
      <c r="AC50" s="677"/>
      <c r="AD50" s="677"/>
      <c r="AE50" s="677"/>
      <c r="AF50" s="677"/>
      <c r="AG50" s="677"/>
      <c r="AH50" s="677"/>
      <c r="AI50" s="677"/>
      <c r="AJ50" s="677"/>
      <c r="AK50" s="677"/>
      <c r="AL50" s="677"/>
      <c r="AM50" s="677"/>
      <c r="AN50" s="679"/>
      <c r="AO50" s="66"/>
      <c r="AP50" s="62"/>
    </row>
    <row r="51" spans="1:42" ht="13.5" customHeight="1">
      <c r="A51" s="651"/>
      <c r="B51" s="655"/>
      <c r="C51" s="677"/>
      <c r="D51" s="677"/>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c r="AH51" s="677"/>
      <c r="AI51" s="677"/>
      <c r="AJ51" s="677"/>
      <c r="AK51" s="677"/>
      <c r="AL51" s="677"/>
      <c r="AM51" s="677"/>
      <c r="AN51" s="679"/>
      <c r="AO51" s="66"/>
      <c r="AP51" s="62"/>
    </row>
    <row r="52" spans="1:42" ht="13.5" customHeight="1">
      <c r="A52" s="651"/>
      <c r="B52" s="655"/>
      <c r="C52" s="677"/>
      <c r="D52" s="677"/>
      <c r="E52" s="677"/>
      <c r="F52" s="677"/>
      <c r="G52" s="677"/>
      <c r="H52" s="677"/>
      <c r="I52" s="677"/>
      <c r="J52" s="677"/>
      <c r="K52" s="677"/>
      <c r="L52" s="677"/>
      <c r="M52" s="677"/>
      <c r="N52" s="677"/>
      <c r="O52" s="677"/>
      <c r="P52" s="677"/>
      <c r="Q52" s="677"/>
      <c r="R52" s="677"/>
      <c r="S52" s="677"/>
      <c r="T52" s="677"/>
      <c r="U52" s="677"/>
      <c r="V52" s="677"/>
      <c r="W52" s="677"/>
      <c r="X52" s="677"/>
      <c r="Y52" s="677"/>
      <c r="Z52" s="677"/>
      <c r="AA52" s="677"/>
      <c r="AB52" s="677"/>
      <c r="AC52" s="677"/>
      <c r="AD52" s="677"/>
      <c r="AE52" s="677"/>
      <c r="AF52" s="677"/>
      <c r="AG52" s="677"/>
      <c r="AH52" s="677"/>
      <c r="AI52" s="677"/>
      <c r="AJ52" s="677"/>
      <c r="AK52" s="677"/>
      <c r="AL52" s="677"/>
      <c r="AM52" s="677"/>
      <c r="AN52" s="679"/>
      <c r="AO52" s="66"/>
      <c r="AP52" s="62"/>
    </row>
    <row r="53" spans="1:42" ht="13.5" customHeight="1">
      <c r="A53" s="651"/>
      <c r="B53" s="655"/>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c r="AH53" s="677"/>
      <c r="AI53" s="677"/>
      <c r="AJ53" s="677"/>
      <c r="AK53" s="677"/>
      <c r="AL53" s="677"/>
      <c r="AM53" s="677"/>
      <c r="AN53" s="679"/>
      <c r="AO53" s="66"/>
      <c r="AP53" s="62"/>
    </row>
    <row r="54" spans="1:42" ht="13.5" customHeight="1">
      <c r="A54" s="651"/>
      <c r="B54" s="655"/>
      <c r="C54" s="677"/>
      <c r="D54" s="677"/>
      <c r="E54" s="677"/>
      <c r="F54" s="677"/>
      <c r="G54" s="677"/>
      <c r="H54" s="677"/>
      <c r="I54" s="677"/>
      <c r="J54" s="677"/>
      <c r="K54" s="677"/>
      <c r="L54" s="677"/>
      <c r="M54" s="677"/>
      <c r="N54" s="677"/>
      <c r="O54" s="677"/>
      <c r="P54" s="677"/>
      <c r="Q54" s="677"/>
      <c r="R54" s="677"/>
      <c r="S54" s="677"/>
      <c r="T54" s="677"/>
      <c r="U54" s="677"/>
      <c r="V54" s="677"/>
      <c r="W54" s="677"/>
      <c r="X54" s="677"/>
      <c r="Y54" s="677"/>
      <c r="Z54" s="677"/>
      <c r="AA54" s="677"/>
      <c r="AB54" s="677"/>
      <c r="AC54" s="677"/>
      <c r="AD54" s="677"/>
      <c r="AE54" s="677"/>
      <c r="AF54" s="677"/>
      <c r="AG54" s="677"/>
      <c r="AH54" s="677"/>
      <c r="AI54" s="677"/>
      <c r="AJ54" s="677"/>
      <c r="AK54" s="677"/>
      <c r="AL54" s="677"/>
      <c r="AM54" s="677"/>
      <c r="AN54" s="679"/>
      <c r="AO54" s="66"/>
      <c r="AP54" s="62"/>
    </row>
    <row r="55" spans="1:42" ht="13.5" customHeight="1">
      <c r="A55" s="651"/>
      <c r="B55" s="655"/>
      <c r="C55" s="677"/>
      <c r="D55" s="677"/>
      <c r="E55" s="677"/>
      <c r="F55" s="677"/>
      <c r="G55" s="677"/>
      <c r="H55" s="677"/>
      <c r="I55" s="677"/>
      <c r="J55" s="677"/>
      <c r="K55" s="677"/>
      <c r="L55" s="677"/>
      <c r="M55" s="677"/>
      <c r="N55" s="677"/>
      <c r="O55" s="677"/>
      <c r="P55" s="677"/>
      <c r="Q55" s="677"/>
      <c r="R55" s="677"/>
      <c r="S55" s="677"/>
      <c r="T55" s="677"/>
      <c r="U55" s="677"/>
      <c r="V55" s="677"/>
      <c r="W55" s="677"/>
      <c r="X55" s="677"/>
      <c r="Y55" s="677"/>
      <c r="Z55" s="677"/>
      <c r="AA55" s="677"/>
      <c r="AB55" s="677"/>
      <c r="AC55" s="677"/>
      <c r="AD55" s="677"/>
      <c r="AE55" s="677"/>
      <c r="AF55" s="677"/>
      <c r="AG55" s="677"/>
      <c r="AH55" s="677"/>
      <c r="AI55" s="677"/>
      <c r="AJ55" s="677"/>
      <c r="AK55" s="677"/>
      <c r="AL55" s="677"/>
      <c r="AM55" s="677"/>
      <c r="AN55" s="679"/>
      <c r="AO55" s="66"/>
      <c r="AP55" s="62"/>
    </row>
    <row r="56" spans="1:42" ht="13.5" customHeight="1">
      <c r="A56" s="651"/>
      <c r="B56" s="655"/>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9"/>
      <c r="AO56" s="66"/>
      <c r="AP56" s="62"/>
    </row>
    <row r="57" spans="1:42" ht="13.5" customHeight="1">
      <c r="A57" s="651"/>
      <c r="B57" s="655"/>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677"/>
      <c r="AM57" s="677"/>
      <c r="AN57" s="679"/>
      <c r="AO57" s="66"/>
      <c r="AP57" s="62"/>
    </row>
    <row r="58" spans="1:42" ht="13.5" customHeight="1">
      <c r="A58" s="651"/>
      <c r="B58" s="655"/>
      <c r="C58" s="677"/>
      <c r="D58" s="677"/>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8"/>
      <c r="AM58" s="678"/>
      <c r="AN58" s="679"/>
      <c r="AO58" s="60"/>
      <c r="AP58" s="62"/>
    </row>
    <row r="59" spans="1:42" ht="13.5" customHeight="1">
      <c r="A59" s="651"/>
      <c r="B59" s="655"/>
      <c r="C59" s="647"/>
      <c r="D59" s="647"/>
      <c r="E59" s="647"/>
      <c r="F59" s="647"/>
      <c r="G59" s="647"/>
      <c r="H59" s="647"/>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6"/>
      <c r="AM59" s="656"/>
      <c r="AN59" s="684"/>
      <c r="AO59" s="301"/>
      <c r="AP59" s="62"/>
    </row>
    <row r="60" spans="1:42" ht="13.5" customHeight="1">
      <c r="A60" s="651"/>
      <c r="B60" s="655"/>
      <c r="C60" s="647"/>
      <c r="D60" s="647"/>
      <c r="E60" s="647"/>
      <c r="F60" s="647"/>
      <c r="G60" s="647"/>
      <c r="H60" s="647"/>
      <c r="I60" s="652"/>
      <c r="J60" s="652"/>
      <c r="K60" s="652"/>
      <c r="L60" s="652"/>
      <c r="M60" s="652"/>
      <c r="N60" s="652"/>
      <c r="O60" s="652"/>
      <c r="P60" s="652"/>
      <c r="Q60" s="652"/>
      <c r="R60" s="652"/>
      <c r="S60" s="652"/>
      <c r="T60" s="652"/>
      <c r="U60" s="652"/>
      <c r="V60" s="652"/>
      <c r="W60" s="652"/>
      <c r="X60" s="652"/>
      <c r="Y60" s="652"/>
      <c r="Z60" s="652"/>
      <c r="AA60" s="652"/>
      <c r="AB60" s="652"/>
      <c r="AC60" s="652"/>
      <c r="AD60" s="652"/>
      <c r="AE60" s="652"/>
      <c r="AF60" s="652"/>
      <c r="AG60" s="652"/>
      <c r="AH60" s="652"/>
      <c r="AI60" s="652"/>
      <c r="AJ60" s="652"/>
      <c r="AK60" s="652"/>
      <c r="AL60" s="656"/>
      <c r="AM60" s="656"/>
      <c r="AN60" s="684"/>
      <c r="AO60" s="301"/>
      <c r="AP60" s="62"/>
    </row>
    <row r="61" spans="1:42" ht="9" customHeight="1" thickBot="1">
      <c r="A61" s="661"/>
      <c r="B61" s="662"/>
      <c r="C61" s="685"/>
      <c r="D61" s="685"/>
      <c r="E61" s="685"/>
      <c r="F61" s="685"/>
      <c r="G61" s="685"/>
      <c r="H61" s="685"/>
      <c r="I61" s="675"/>
      <c r="J61" s="675"/>
      <c r="K61" s="675"/>
      <c r="L61" s="675"/>
      <c r="M61" s="675"/>
      <c r="N61" s="675"/>
      <c r="O61" s="675"/>
      <c r="P61" s="675"/>
      <c r="Q61" s="675"/>
      <c r="R61" s="675"/>
      <c r="S61" s="675"/>
      <c r="T61" s="675"/>
      <c r="U61" s="675"/>
      <c r="V61" s="675"/>
      <c r="W61" s="675"/>
      <c r="X61" s="675"/>
      <c r="Y61" s="675"/>
      <c r="Z61" s="675"/>
      <c r="AA61" s="675"/>
      <c r="AB61" s="675"/>
      <c r="AC61" s="675"/>
      <c r="AD61" s="675"/>
      <c r="AE61" s="675"/>
      <c r="AF61" s="675"/>
      <c r="AG61" s="675"/>
      <c r="AH61" s="675"/>
      <c r="AI61" s="675"/>
      <c r="AJ61" s="675"/>
      <c r="AK61" s="675"/>
      <c r="AL61" s="686"/>
      <c r="AM61" s="686"/>
      <c r="AN61" s="687"/>
      <c r="AO61" s="473"/>
      <c r="AP61" s="62"/>
    </row>
    <row r="62" spans="2:43" ht="13.5" customHeight="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9"/>
      <c r="AO62" s="8"/>
      <c r="AP62" s="8"/>
      <c r="AQ62" s="8"/>
    </row>
    <row r="63" spans="2:40" ht="13.5" customHeight="1">
      <c r="B63" s="8"/>
      <c r="AN63" s="8"/>
    </row>
    <row r="64" ht="13.5" customHeight="1">
      <c r="B64" s="8"/>
    </row>
    <row r="65" ht="13.5" customHeight="1">
      <c r="B65" s="8"/>
    </row>
    <row r="66" ht="13.5" customHeight="1">
      <c r="B66" s="8"/>
    </row>
    <row r="67" ht="13.5" customHeight="1">
      <c r="B67" s="8"/>
    </row>
    <row r="68" ht="13.5" customHeight="1">
      <c r="B68" s="8"/>
    </row>
    <row r="69" ht="13.5" customHeight="1">
      <c r="B69" s="8"/>
    </row>
    <row r="70" ht="13.5" customHeight="1"/>
    <row r="71" ht="13.5" customHeight="1"/>
    <row r="72" ht="13.5" customHeight="1"/>
    <row r="73" ht="13.5" customHeight="1"/>
    <row r="74" ht="13.5" customHeight="1"/>
    <row r="75" ht="13.5" customHeight="1"/>
  </sheetData>
  <sheetProtection password="9350" sheet="1" scenarios="1" formatCells="0" selectLockedCells="1"/>
  <mergeCells count="101">
    <mergeCell ref="AM31:AM37"/>
    <mergeCell ref="AM38:AM40"/>
    <mergeCell ref="AM15:AM16"/>
    <mergeCell ref="AM17:AM18"/>
    <mergeCell ref="AM19:AM21"/>
    <mergeCell ref="AM22:AM24"/>
    <mergeCell ref="D44:AA45"/>
    <mergeCell ref="AL5:AN5"/>
    <mergeCell ref="A8:B36"/>
    <mergeCell ref="A1:AL1"/>
    <mergeCell ref="A3:AM3"/>
    <mergeCell ref="A4:AK4"/>
    <mergeCell ref="AL4:AN4"/>
    <mergeCell ref="R40:AA40"/>
    <mergeCell ref="AB40:AK40"/>
    <mergeCell ref="AB31:AK31"/>
    <mergeCell ref="C31:I37"/>
    <mergeCell ref="C38:I40"/>
    <mergeCell ref="R38:AA38"/>
    <mergeCell ref="AB38:AK38"/>
    <mergeCell ref="R39:AA39"/>
    <mergeCell ref="AB39:AK39"/>
    <mergeCell ref="R36:AA36"/>
    <mergeCell ref="AB36:AK36"/>
    <mergeCell ref="R37:AA37"/>
    <mergeCell ref="AB37:AK37"/>
    <mergeCell ref="R34:AA34"/>
    <mergeCell ref="AB34:AK34"/>
    <mergeCell ref="R35:AA35"/>
    <mergeCell ref="AB35:AK35"/>
    <mergeCell ref="AB15:AK15"/>
    <mergeCell ref="D15:I16"/>
    <mergeCell ref="D17:I18"/>
    <mergeCell ref="D19:I21"/>
    <mergeCell ref="R20:AA20"/>
    <mergeCell ref="AB20:AK20"/>
    <mergeCell ref="R21:AA21"/>
    <mergeCell ref="AB21:AK21"/>
    <mergeCell ref="R18:AA18"/>
    <mergeCell ref="AB18:AK18"/>
    <mergeCell ref="R26:AA26"/>
    <mergeCell ref="AB26:AK26"/>
    <mergeCell ref="R25:AA25"/>
    <mergeCell ref="AB25:AK25"/>
    <mergeCell ref="R23:AA23"/>
    <mergeCell ref="AB23:AK23"/>
    <mergeCell ref="R24:AA24"/>
    <mergeCell ref="AB24:AK24"/>
    <mergeCell ref="R19:AA19"/>
    <mergeCell ref="AB19:AK19"/>
    <mergeCell ref="R16:AA16"/>
    <mergeCell ref="AB16:AK16"/>
    <mergeCell ref="R17:AA17"/>
    <mergeCell ref="AB17:AK17"/>
    <mergeCell ref="C7:Q7"/>
    <mergeCell ref="C8:Q8"/>
    <mergeCell ref="C9:Q9"/>
    <mergeCell ref="C10:Q10"/>
    <mergeCell ref="C11:Q11"/>
    <mergeCell ref="C12:Q12"/>
    <mergeCell ref="R14:AA14"/>
    <mergeCell ref="AB14:AK14"/>
    <mergeCell ref="R15:AA15"/>
    <mergeCell ref="R11:AA11"/>
    <mergeCell ref="R12:AA12"/>
    <mergeCell ref="AB7:AK7"/>
    <mergeCell ref="AB8:AK8"/>
    <mergeCell ref="AB9:AK9"/>
    <mergeCell ref="AB10:AK10"/>
    <mergeCell ref="AB11:AK11"/>
    <mergeCell ref="AB12:AK12"/>
    <mergeCell ref="R7:AA7"/>
    <mergeCell ref="R8:AA8"/>
    <mergeCell ref="R9:AA9"/>
    <mergeCell ref="R10:AA10"/>
    <mergeCell ref="R6:AA6"/>
    <mergeCell ref="AB6:AK6"/>
    <mergeCell ref="C29:Q29"/>
    <mergeCell ref="AB29:AK29"/>
    <mergeCell ref="R29:AA29"/>
    <mergeCell ref="R28:AA28"/>
    <mergeCell ref="AB28:AK28"/>
    <mergeCell ref="D26:Q26"/>
    <mergeCell ref="D22:G25"/>
    <mergeCell ref="H22:I24"/>
    <mergeCell ref="C15:C21"/>
    <mergeCell ref="C22:C26"/>
    <mergeCell ref="AB30:AK30"/>
    <mergeCell ref="R30:AA30"/>
    <mergeCell ref="C30:Q30"/>
    <mergeCell ref="H25:Q25"/>
    <mergeCell ref="J22:Q22"/>
    <mergeCell ref="J23:Q23"/>
    <mergeCell ref="J24:Q24"/>
    <mergeCell ref="R22:AA22"/>
    <mergeCell ref="AB22:AK22"/>
    <mergeCell ref="R31:AA31"/>
    <mergeCell ref="R32:AA32"/>
    <mergeCell ref="AB32:AK32"/>
    <mergeCell ref="R33:AA33"/>
    <mergeCell ref="AB33:AK33"/>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Ｐ明朝,標準"&amp;8H24-072</oddHeader>
  </headerFooter>
  <legacyDrawing r:id="rId1"/>
</worksheet>
</file>

<file path=xl/worksheets/sheet6.xml><?xml version="1.0" encoding="utf-8"?>
<worksheet xmlns="http://schemas.openxmlformats.org/spreadsheetml/2006/main" xmlns:r="http://schemas.openxmlformats.org/officeDocument/2006/relationships">
  <dimension ref="A1:AW65"/>
  <sheetViews>
    <sheetView showGridLines="0" view="pageBreakPreview" zoomScaleSheetLayoutView="100" workbookViewId="0" topLeftCell="A1">
      <selection activeCell="N14" sqref="N14:S14"/>
    </sheetView>
  </sheetViews>
  <sheetFormatPr defaultColWidth="9.00390625" defaultRowHeight="13.5"/>
  <cols>
    <col min="1" max="1" width="1.75390625" style="0" customWidth="1"/>
    <col min="2" max="2" width="1.875" style="0" customWidth="1"/>
    <col min="3" max="19" width="2.25390625" style="0" customWidth="1"/>
    <col min="20" max="20" width="2.00390625" style="0" customWidth="1"/>
    <col min="21" max="32" width="2.25390625" style="0" customWidth="1"/>
    <col min="33" max="33" width="2.00390625" style="0" customWidth="1"/>
    <col min="34" max="34" width="2.125" style="0" customWidth="1"/>
    <col min="35" max="37" width="2.25390625" style="0" customWidth="1"/>
    <col min="38" max="38" width="2.75390625" style="0" customWidth="1"/>
    <col min="39" max="39" width="4.25390625" style="0" customWidth="1"/>
    <col min="40" max="40" width="2.875" style="0" customWidth="1"/>
    <col min="41" max="46" width="2.25390625" style="0" customWidth="1"/>
  </cols>
  <sheetData>
    <row r="1" spans="1:44" ht="15.75" customHeight="1">
      <c r="A1" s="840" t="s">
        <v>79</v>
      </c>
      <c r="B1" s="840"/>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22"/>
      <c r="AM1" s="22"/>
      <c r="AN1" s="23"/>
      <c r="AO1" s="23"/>
      <c r="AP1" s="23"/>
      <c r="AQ1" s="19"/>
      <c r="AR1" s="19"/>
    </row>
    <row r="2" spans="1:44" ht="10.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3"/>
      <c r="AO2" s="23"/>
      <c r="AP2" s="23"/>
      <c r="AQ2" s="19"/>
      <c r="AR2" s="19"/>
    </row>
    <row r="3" spans="1:44" ht="13.5" customHeight="1">
      <c r="A3" s="841" t="s">
        <v>674</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23"/>
      <c r="AP3" s="23"/>
      <c r="AQ3" s="23"/>
      <c r="AR3" s="23"/>
    </row>
    <row r="4" spans="1:44" ht="15.75" customHeight="1" thickBot="1">
      <c r="A4" s="932" t="s">
        <v>2</v>
      </c>
      <c r="B4" s="932"/>
      <c r="C4" s="932"/>
      <c r="D4" s="932"/>
      <c r="E4" s="932"/>
      <c r="F4" s="932"/>
      <c r="G4" s="932"/>
      <c r="H4" s="932"/>
      <c r="I4" s="932"/>
      <c r="J4" s="932"/>
      <c r="K4" s="932"/>
      <c r="L4" s="932"/>
      <c r="M4" s="932"/>
      <c r="N4" s="932"/>
      <c r="O4" s="932"/>
      <c r="P4" s="932"/>
      <c r="Q4" s="932"/>
      <c r="R4" s="932"/>
      <c r="S4" s="932"/>
      <c r="T4" s="932"/>
      <c r="U4" s="932"/>
      <c r="V4" s="932"/>
      <c r="W4" s="932"/>
      <c r="X4" s="932"/>
      <c r="Y4" s="932"/>
      <c r="Z4" s="932"/>
      <c r="AA4" s="932"/>
      <c r="AB4" s="932"/>
      <c r="AC4" s="932"/>
      <c r="AD4" s="932"/>
      <c r="AE4" s="932"/>
      <c r="AF4" s="932"/>
      <c r="AG4" s="932"/>
      <c r="AH4" s="932"/>
      <c r="AI4" s="932"/>
      <c r="AJ4" s="932"/>
      <c r="AK4" s="932"/>
      <c r="AL4" s="1"/>
      <c r="AM4" s="1"/>
      <c r="AN4" s="1"/>
      <c r="AO4" s="23"/>
      <c r="AP4" s="23"/>
      <c r="AQ4" s="23"/>
      <c r="AR4" s="23"/>
    </row>
    <row r="5" spans="1:44" ht="15.75" customHeight="1">
      <c r="A5" s="729"/>
      <c r="B5" s="730"/>
      <c r="C5" s="730"/>
      <c r="D5" s="730"/>
      <c r="E5" s="730"/>
      <c r="F5" s="730"/>
      <c r="G5" s="730"/>
      <c r="H5" s="730"/>
      <c r="I5" s="730"/>
      <c r="J5" s="730"/>
      <c r="K5" s="730"/>
      <c r="L5" s="730"/>
      <c r="M5" s="9"/>
      <c r="N5" s="403"/>
      <c r="O5" s="730"/>
      <c r="P5" s="730"/>
      <c r="Q5" s="730"/>
      <c r="R5" s="730"/>
      <c r="S5" s="731"/>
      <c r="T5" s="212"/>
      <c r="U5" s="212"/>
      <c r="V5" s="730"/>
      <c r="W5" s="730"/>
      <c r="X5" s="730"/>
      <c r="Y5" s="730"/>
      <c r="Z5" s="730"/>
      <c r="AA5" s="730"/>
      <c r="AB5" s="730"/>
      <c r="AC5" s="730"/>
      <c r="AD5" s="730"/>
      <c r="AE5" s="730"/>
      <c r="AF5" s="730"/>
      <c r="AG5" s="730"/>
      <c r="AH5" s="730"/>
      <c r="AI5" s="730"/>
      <c r="AJ5" s="730"/>
      <c r="AK5" s="730"/>
      <c r="AL5" s="9"/>
      <c r="AM5" s="9"/>
      <c r="AN5" s="4"/>
      <c r="AO5" s="23"/>
      <c r="AP5" s="23"/>
      <c r="AQ5" s="23"/>
      <c r="AR5" s="23"/>
    </row>
    <row r="6" spans="1:44" ht="15.75" customHeight="1">
      <c r="A6" s="205"/>
      <c r="B6" s="49"/>
      <c r="C6" s="49"/>
      <c r="D6" s="49"/>
      <c r="E6" s="49"/>
      <c r="F6" s="49"/>
      <c r="G6" s="49"/>
      <c r="H6" s="1193" t="s">
        <v>134</v>
      </c>
      <c r="I6" s="1193"/>
      <c r="J6" s="749"/>
      <c r="K6" s="1193" t="s">
        <v>146</v>
      </c>
      <c r="L6" s="1193"/>
      <c r="M6" s="1193" t="s">
        <v>138</v>
      </c>
      <c r="N6" s="1193"/>
      <c r="O6" s="749"/>
      <c r="P6" s="749"/>
      <c r="Q6" s="749"/>
      <c r="R6" s="1193" t="s">
        <v>139</v>
      </c>
      <c r="S6" s="1193"/>
      <c r="T6" s="49"/>
      <c r="U6" s="398"/>
      <c r="V6" s="398"/>
      <c r="W6" s="49"/>
      <c r="X6" s="49"/>
      <c r="Y6" s="397"/>
      <c r="Z6" s="397"/>
      <c r="AA6" s="397"/>
      <c r="AB6" s="49"/>
      <c r="AC6" s="49"/>
      <c r="AD6" s="396"/>
      <c r="AE6" s="396"/>
      <c r="AF6" s="49"/>
      <c r="AG6" s="49"/>
      <c r="AH6" s="49"/>
      <c r="AI6" s="49"/>
      <c r="AJ6" s="49"/>
      <c r="AK6" s="49"/>
      <c r="AL6" s="8"/>
      <c r="AM6" s="8"/>
      <c r="AN6" s="2"/>
      <c r="AO6" s="23"/>
      <c r="AP6" s="23"/>
      <c r="AQ6" s="23"/>
      <c r="AR6" s="23"/>
    </row>
    <row r="7" spans="1:44" ht="13.5" customHeight="1">
      <c r="A7" s="205"/>
      <c r="B7" s="49"/>
      <c r="C7" s="49"/>
      <c r="D7" s="49"/>
      <c r="E7" s="49"/>
      <c r="F7" s="49"/>
      <c r="G7" s="49"/>
      <c r="H7" s="51"/>
      <c r="I7" s="48"/>
      <c r="J7" s="48"/>
      <c r="K7" s="48"/>
      <c r="L7" s="48"/>
      <c r="M7" s="51"/>
      <c r="N7" s="48"/>
      <c r="O7" s="48"/>
      <c r="P7" s="48"/>
      <c r="Q7" s="48"/>
      <c r="R7" s="51"/>
      <c r="S7" s="48"/>
      <c r="T7" s="49"/>
      <c r="U7" s="49"/>
      <c r="V7" s="49"/>
      <c r="W7" s="942" t="s">
        <v>496</v>
      </c>
      <c r="X7" s="1194"/>
      <c r="Y7" s="1194"/>
      <c r="Z7" s="1194"/>
      <c r="AA7" s="1194"/>
      <c r="AB7" s="1194"/>
      <c r="AC7" s="1194"/>
      <c r="AD7" s="1194"/>
      <c r="AE7" s="1194"/>
      <c r="AF7" s="1194"/>
      <c r="AG7" s="1194"/>
      <c r="AH7" s="1194"/>
      <c r="AI7" s="1194"/>
      <c r="AJ7" s="1194"/>
      <c r="AK7" s="1194"/>
      <c r="AL7" s="1194"/>
      <c r="AM7" s="8"/>
      <c r="AN7" s="2"/>
      <c r="AO7" s="23"/>
      <c r="AP7" s="23"/>
      <c r="AQ7" s="23"/>
      <c r="AR7" s="23"/>
    </row>
    <row r="8" spans="1:49" ht="13.5" customHeight="1">
      <c r="A8" s="205"/>
      <c r="B8" s="49"/>
      <c r="C8" s="49"/>
      <c r="D8" s="49"/>
      <c r="E8" s="49"/>
      <c r="F8" s="49"/>
      <c r="G8" s="50"/>
      <c r="H8" s="400"/>
      <c r="I8" s="401"/>
      <c r="J8" s="401"/>
      <c r="K8" s="401"/>
      <c r="L8" s="401"/>
      <c r="M8" s="401"/>
      <c r="N8" s="401"/>
      <c r="O8" s="401"/>
      <c r="P8" s="401"/>
      <c r="Q8" s="401"/>
      <c r="R8" s="401"/>
      <c r="S8" s="402"/>
      <c r="T8" s="170"/>
      <c r="U8" s="170"/>
      <c r="V8" s="170"/>
      <c r="W8" s="1194"/>
      <c r="X8" s="1194"/>
      <c r="Y8" s="1194"/>
      <c r="Z8" s="1194"/>
      <c r="AA8" s="1194"/>
      <c r="AB8" s="1194"/>
      <c r="AC8" s="1194"/>
      <c r="AD8" s="1194"/>
      <c r="AE8" s="1194"/>
      <c r="AF8" s="1194"/>
      <c r="AG8" s="1194"/>
      <c r="AH8" s="1194"/>
      <c r="AI8" s="1194"/>
      <c r="AJ8" s="1194"/>
      <c r="AK8" s="1194"/>
      <c r="AL8" s="1194"/>
      <c r="AM8" s="8"/>
      <c r="AN8" s="2"/>
      <c r="AO8" s="23"/>
      <c r="AP8" s="23"/>
      <c r="AQ8" s="23"/>
      <c r="AR8" s="23"/>
      <c r="AU8" s="23"/>
      <c r="AW8" s="46"/>
    </row>
    <row r="9" spans="1:44" ht="14.25" customHeight="1">
      <c r="A9" s="205"/>
      <c r="B9" s="49"/>
      <c r="C9" s="49"/>
      <c r="D9" s="49"/>
      <c r="E9" s="49"/>
      <c r="F9" s="49"/>
      <c r="G9" s="49"/>
      <c r="H9" s="170"/>
      <c r="I9" s="170"/>
      <c r="J9" s="170"/>
      <c r="K9" s="170"/>
      <c r="L9" s="170"/>
      <c r="M9" s="170"/>
      <c r="N9" s="170"/>
      <c r="O9" s="170"/>
      <c r="P9" s="170"/>
      <c r="Q9" s="170"/>
      <c r="R9" s="170"/>
      <c r="S9" s="170"/>
      <c r="T9" s="170"/>
      <c r="U9" s="170"/>
      <c r="V9" s="170"/>
      <c r="W9" s="750" t="s">
        <v>549</v>
      </c>
      <c r="X9" s="170"/>
      <c r="Y9" s="170"/>
      <c r="Z9" s="170"/>
      <c r="AA9" s="170"/>
      <c r="AB9" s="170"/>
      <c r="AC9" s="170"/>
      <c r="AD9" s="170"/>
      <c r="AE9" s="170"/>
      <c r="AF9" s="170"/>
      <c r="AG9" s="170"/>
      <c r="AH9" s="170"/>
      <c r="AI9" s="170"/>
      <c r="AJ9" s="170"/>
      <c r="AK9" s="49"/>
      <c r="AL9" s="8"/>
      <c r="AM9" s="8"/>
      <c r="AN9" s="2"/>
      <c r="AO9" s="23"/>
      <c r="AP9" s="23"/>
      <c r="AQ9" s="23"/>
      <c r="AR9" s="23"/>
    </row>
    <row r="10" spans="1:46" ht="13.5" customHeight="1">
      <c r="A10" s="477"/>
      <c r="B10" s="478"/>
      <c r="C10" s="193"/>
      <c r="D10" s="193"/>
      <c r="E10" s="193"/>
      <c r="F10" s="193"/>
      <c r="G10" s="193"/>
      <c r="H10" s="193"/>
      <c r="I10" s="193"/>
      <c r="J10" s="193"/>
      <c r="K10" s="193"/>
      <c r="L10" s="193"/>
      <c r="M10" s="193"/>
      <c r="N10" s="357"/>
      <c r="O10" s="357"/>
      <c r="P10" s="357"/>
      <c r="Q10" s="357"/>
      <c r="R10" s="357"/>
      <c r="S10" s="357"/>
      <c r="T10" s="357"/>
      <c r="U10" s="357"/>
      <c r="V10" s="357"/>
      <c r="W10" s="357"/>
      <c r="X10" s="357"/>
      <c r="Y10" s="357"/>
      <c r="Z10" s="193"/>
      <c r="AA10" s="193"/>
      <c r="AB10" s="193"/>
      <c r="AC10" s="193"/>
      <c r="AD10" s="193"/>
      <c r="AE10" s="193"/>
      <c r="AF10" s="193"/>
      <c r="AG10" s="193"/>
      <c r="AH10" s="193"/>
      <c r="AI10" s="193"/>
      <c r="AJ10" s="193"/>
      <c r="AK10" s="193"/>
      <c r="AL10" s="193"/>
      <c r="AM10" s="193"/>
      <c r="AN10" s="479"/>
      <c r="AO10" s="49"/>
      <c r="AP10" s="38"/>
      <c r="AQ10" s="38"/>
      <c r="AT10" s="38"/>
    </row>
    <row r="11" spans="1:46" ht="13.5" customHeight="1">
      <c r="A11" s="404"/>
      <c r="B11" s="405"/>
      <c r="C11" s="751" t="s">
        <v>438</v>
      </c>
      <c r="D11" s="34"/>
      <c r="E11" s="34"/>
      <c r="F11" s="34"/>
      <c r="G11" s="34"/>
      <c r="H11" s="34"/>
      <c r="I11" s="34"/>
      <c r="J11" s="34"/>
      <c r="K11" s="34"/>
      <c r="L11" s="34"/>
      <c r="M11" s="34"/>
      <c r="N11" s="34"/>
      <c r="O11" s="34"/>
      <c r="P11" s="34"/>
      <c r="Q11" s="34"/>
      <c r="R11" s="37"/>
      <c r="S11" s="37"/>
      <c r="T11" s="37"/>
      <c r="U11" s="37"/>
      <c r="V11" s="34"/>
      <c r="W11" s="34"/>
      <c r="X11" s="34"/>
      <c r="Y11" s="34"/>
      <c r="Z11" s="393"/>
      <c r="AA11" s="393"/>
      <c r="AB11" s="393"/>
      <c r="AC11" s="393"/>
      <c r="AD11" s="393"/>
      <c r="AE11" s="393"/>
      <c r="AF11" s="393"/>
      <c r="AG11" s="393"/>
      <c r="AH11" s="393"/>
      <c r="AI11" s="393"/>
      <c r="AJ11" s="393"/>
      <c r="AK11" s="393"/>
      <c r="AL11" s="34"/>
      <c r="AM11" s="395"/>
      <c r="AN11" s="331"/>
      <c r="AO11" s="49"/>
      <c r="AP11" s="38"/>
      <c r="AQ11" s="38"/>
      <c r="AS11" s="154"/>
      <c r="AT11" s="206"/>
    </row>
    <row r="12" spans="1:46" ht="15" customHeight="1">
      <c r="A12" s="785" t="s">
        <v>642</v>
      </c>
      <c r="B12" s="786"/>
      <c r="C12" s="23"/>
      <c r="D12" s="23"/>
      <c r="E12" s="23"/>
      <c r="F12" s="23"/>
      <c r="G12" s="23"/>
      <c r="H12" s="23"/>
      <c r="I12" s="23"/>
      <c r="J12" s="23" t="s">
        <v>336</v>
      </c>
      <c r="K12" s="23"/>
      <c r="L12" s="23"/>
      <c r="M12" s="23"/>
      <c r="N12" s="848" t="s">
        <v>707</v>
      </c>
      <c r="O12" s="849"/>
      <c r="P12" s="849"/>
      <c r="Q12" s="849"/>
      <c r="R12" s="849"/>
      <c r="S12" s="849"/>
      <c r="T12" s="849"/>
      <c r="U12" s="849"/>
      <c r="V12" s="849"/>
      <c r="W12" s="849"/>
      <c r="X12" s="849"/>
      <c r="Y12" s="850"/>
      <c r="Z12" s="848" t="s">
        <v>708</v>
      </c>
      <c r="AA12" s="849"/>
      <c r="AB12" s="849"/>
      <c r="AC12" s="849"/>
      <c r="AD12" s="849"/>
      <c r="AE12" s="849"/>
      <c r="AF12" s="849"/>
      <c r="AG12" s="849"/>
      <c r="AH12" s="849"/>
      <c r="AI12" s="849"/>
      <c r="AJ12" s="849"/>
      <c r="AK12" s="850"/>
      <c r="AL12" s="848" t="s">
        <v>112</v>
      </c>
      <c r="AM12" s="849"/>
      <c r="AN12" s="769"/>
      <c r="AO12" s="91"/>
      <c r="AP12" s="49"/>
      <c r="AQ12" s="38"/>
      <c r="AT12" s="38"/>
    </row>
    <row r="13" spans="1:47" ht="13.5" customHeight="1">
      <c r="A13" s="787"/>
      <c r="B13" s="788"/>
      <c r="C13" s="35"/>
      <c r="D13" s="35"/>
      <c r="E13" s="23"/>
      <c r="F13" s="23"/>
      <c r="G13" s="23"/>
      <c r="H13" s="23"/>
      <c r="I13" s="23"/>
      <c r="J13" s="23"/>
      <c r="K13" s="23"/>
      <c r="L13" s="23"/>
      <c r="M13" s="23"/>
      <c r="N13" s="819" t="s">
        <v>161</v>
      </c>
      <c r="O13" s="820"/>
      <c r="P13" s="820"/>
      <c r="Q13" s="820"/>
      <c r="R13" s="820"/>
      <c r="S13" s="813"/>
      <c r="T13" s="819" t="s">
        <v>162</v>
      </c>
      <c r="U13" s="820"/>
      <c r="V13" s="820"/>
      <c r="W13" s="820"/>
      <c r="X13" s="820"/>
      <c r="Y13" s="813"/>
      <c r="Z13" s="819" t="s">
        <v>161</v>
      </c>
      <c r="AA13" s="820"/>
      <c r="AB13" s="820"/>
      <c r="AC13" s="820"/>
      <c r="AD13" s="820"/>
      <c r="AE13" s="813"/>
      <c r="AF13" s="819" t="s">
        <v>162</v>
      </c>
      <c r="AG13" s="820"/>
      <c r="AH13" s="820"/>
      <c r="AI13" s="820"/>
      <c r="AJ13" s="820"/>
      <c r="AK13" s="813"/>
      <c r="AL13" s="53" t="s">
        <v>117</v>
      </c>
      <c r="AM13" s="53" t="s">
        <v>127</v>
      </c>
      <c r="AN13" s="54" t="s">
        <v>118</v>
      </c>
      <c r="AO13" s="23"/>
      <c r="AP13" s="23"/>
      <c r="AQ13" s="38"/>
      <c r="AT13" s="38"/>
      <c r="AU13" s="46"/>
    </row>
    <row r="14" spans="1:46" ht="13.5" customHeight="1">
      <c r="A14" s="787"/>
      <c r="B14" s="788"/>
      <c r="C14" s="806" t="s">
        <v>168</v>
      </c>
      <c r="D14" s="806"/>
      <c r="E14" s="807"/>
      <c r="F14" s="848" t="s">
        <v>166</v>
      </c>
      <c r="G14" s="849"/>
      <c r="H14" s="849"/>
      <c r="I14" s="849"/>
      <c r="J14" s="849"/>
      <c r="K14" s="849"/>
      <c r="L14" s="849"/>
      <c r="M14" s="850"/>
      <c r="N14" s="965">
        <v>0</v>
      </c>
      <c r="O14" s="966"/>
      <c r="P14" s="966"/>
      <c r="Q14" s="966"/>
      <c r="R14" s="966"/>
      <c r="S14" s="967"/>
      <c r="T14" s="1138"/>
      <c r="U14" s="897"/>
      <c r="V14" s="897"/>
      <c r="W14" s="897"/>
      <c r="X14" s="897"/>
      <c r="Y14" s="898"/>
      <c r="Z14" s="965"/>
      <c r="AA14" s="966"/>
      <c r="AB14" s="966"/>
      <c r="AC14" s="966"/>
      <c r="AD14" s="966"/>
      <c r="AE14" s="967"/>
      <c r="AF14" s="965"/>
      <c r="AG14" s="966"/>
      <c r="AH14" s="966"/>
      <c r="AI14" s="966"/>
      <c r="AJ14" s="966"/>
      <c r="AK14" s="967"/>
      <c r="AL14" s="585"/>
      <c r="AM14" s="648"/>
      <c r="AN14" s="1135" t="s">
        <v>151</v>
      </c>
      <c r="AO14" s="23"/>
      <c r="AP14" s="23"/>
      <c r="AT14" s="38"/>
    </row>
    <row r="15" spans="1:46" ht="13.5" customHeight="1">
      <c r="A15" s="787"/>
      <c r="B15" s="788"/>
      <c r="C15" s="800"/>
      <c r="D15" s="800"/>
      <c r="E15" s="801"/>
      <c r="F15" s="784" t="s">
        <v>167</v>
      </c>
      <c r="G15" s="803"/>
      <c r="H15" s="803"/>
      <c r="I15" s="803"/>
      <c r="J15" s="803"/>
      <c r="K15" s="803"/>
      <c r="L15" s="803"/>
      <c r="M15" s="804"/>
      <c r="N15" s="965"/>
      <c r="O15" s="966"/>
      <c r="P15" s="966"/>
      <c r="Q15" s="966"/>
      <c r="R15" s="966"/>
      <c r="S15" s="967"/>
      <c r="T15" s="1138"/>
      <c r="U15" s="897"/>
      <c r="V15" s="897"/>
      <c r="W15" s="897"/>
      <c r="X15" s="897"/>
      <c r="Y15" s="898"/>
      <c r="Z15" s="965"/>
      <c r="AA15" s="966"/>
      <c r="AB15" s="966"/>
      <c r="AC15" s="966"/>
      <c r="AD15" s="966"/>
      <c r="AE15" s="967"/>
      <c r="AF15" s="965"/>
      <c r="AG15" s="966"/>
      <c r="AH15" s="966"/>
      <c r="AI15" s="966"/>
      <c r="AJ15" s="966"/>
      <c r="AK15" s="967"/>
      <c r="AL15" s="585"/>
      <c r="AM15" s="650"/>
      <c r="AN15" s="1136"/>
      <c r="AO15" s="23"/>
      <c r="AP15" s="23"/>
      <c r="AQ15" s="49"/>
      <c r="AT15" s="38"/>
    </row>
    <row r="16" spans="1:43" ht="13.5" customHeight="1">
      <c r="A16" s="787"/>
      <c r="B16" s="788"/>
      <c r="C16" s="806" t="s">
        <v>169</v>
      </c>
      <c r="D16" s="806"/>
      <c r="E16" s="807"/>
      <c r="F16" s="848" t="s">
        <v>152</v>
      </c>
      <c r="G16" s="849"/>
      <c r="H16" s="849"/>
      <c r="I16" s="849"/>
      <c r="J16" s="849"/>
      <c r="K16" s="849"/>
      <c r="L16" s="849"/>
      <c r="M16" s="850"/>
      <c r="N16" s="965"/>
      <c r="O16" s="966"/>
      <c r="P16" s="966"/>
      <c r="Q16" s="966"/>
      <c r="R16" s="966"/>
      <c r="S16" s="967"/>
      <c r="T16" s="1138"/>
      <c r="U16" s="897"/>
      <c r="V16" s="897"/>
      <c r="W16" s="897"/>
      <c r="X16" s="897"/>
      <c r="Y16" s="898"/>
      <c r="Z16" s="965"/>
      <c r="AA16" s="966"/>
      <c r="AB16" s="966"/>
      <c r="AC16" s="966"/>
      <c r="AD16" s="966"/>
      <c r="AE16" s="967"/>
      <c r="AF16" s="965"/>
      <c r="AG16" s="966"/>
      <c r="AH16" s="966"/>
      <c r="AI16" s="966"/>
      <c r="AJ16" s="966"/>
      <c r="AK16" s="967"/>
      <c r="AL16" s="585"/>
      <c r="AM16" s="1053"/>
      <c r="AN16" s="1136"/>
      <c r="AO16" s="23"/>
      <c r="AP16" s="38"/>
      <c r="AQ16" s="23"/>
    </row>
    <row r="17" spans="1:43" ht="13.5" customHeight="1">
      <c r="A17" s="787"/>
      <c r="B17" s="788"/>
      <c r="C17" s="795"/>
      <c r="D17" s="795"/>
      <c r="E17" s="796"/>
      <c r="F17" s="848" t="s">
        <v>153</v>
      </c>
      <c r="G17" s="849"/>
      <c r="H17" s="849"/>
      <c r="I17" s="849"/>
      <c r="J17" s="849"/>
      <c r="K17" s="849"/>
      <c r="L17" s="849"/>
      <c r="M17" s="850"/>
      <c r="N17" s="965"/>
      <c r="O17" s="966"/>
      <c r="P17" s="966"/>
      <c r="Q17" s="966"/>
      <c r="R17" s="966"/>
      <c r="S17" s="967"/>
      <c r="T17" s="1138"/>
      <c r="U17" s="897"/>
      <c r="V17" s="897"/>
      <c r="W17" s="897"/>
      <c r="X17" s="897"/>
      <c r="Y17" s="898"/>
      <c r="Z17" s="965"/>
      <c r="AA17" s="966"/>
      <c r="AB17" s="966"/>
      <c r="AC17" s="966"/>
      <c r="AD17" s="966"/>
      <c r="AE17" s="967"/>
      <c r="AF17" s="965"/>
      <c r="AG17" s="966"/>
      <c r="AH17" s="966"/>
      <c r="AI17" s="966"/>
      <c r="AJ17" s="966"/>
      <c r="AK17" s="967"/>
      <c r="AL17" s="585"/>
      <c r="AM17" s="888"/>
      <c r="AN17" s="1136"/>
      <c r="AO17" s="23"/>
      <c r="AP17" s="38"/>
      <c r="AQ17" s="23"/>
    </row>
    <row r="18" spans="1:43" ht="13.5" customHeight="1">
      <c r="A18" s="787"/>
      <c r="B18" s="788"/>
      <c r="C18" s="795"/>
      <c r="D18" s="795"/>
      <c r="E18" s="796"/>
      <c r="F18" s="848" t="s">
        <v>163</v>
      </c>
      <c r="G18" s="849"/>
      <c r="H18" s="849"/>
      <c r="I18" s="849"/>
      <c r="J18" s="849"/>
      <c r="K18" s="849"/>
      <c r="L18" s="849"/>
      <c r="M18" s="850"/>
      <c r="N18" s="965"/>
      <c r="O18" s="966"/>
      <c r="P18" s="966"/>
      <c r="Q18" s="966"/>
      <c r="R18" s="966"/>
      <c r="S18" s="967"/>
      <c r="T18" s="1138"/>
      <c r="U18" s="897"/>
      <c r="V18" s="897"/>
      <c r="W18" s="897"/>
      <c r="X18" s="897"/>
      <c r="Y18" s="898"/>
      <c r="Z18" s="965">
        <v>0</v>
      </c>
      <c r="AA18" s="966"/>
      <c r="AB18" s="966"/>
      <c r="AC18" s="966"/>
      <c r="AD18" s="966"/>
      <c r="AE18" s="967"/>
      <c r="AF18" s="965"/>
      <c r="AG18" s="966"/>
      <c r="AH18" s="966"/>
      <c r="AI18" s="966"/>
      <c r="AJ18" s="966"/>
      <c r="AK18" s="967"/>
      <c r="AL18" s="585"/>
      <c r="AM18" s="888"/>
      <c r="AN18" s="1136"/>
      <c r="AO18" s="23"/>
      <c r="AP18" s="138"/>
      <c r="AQ18" s="23"/>
    </row>
    <row r="19" spans="1:43" ht="13.5" customHeight="1">
      <c r="A19" s="787"/>
      <c r="B19" s="788"/>
      <c r="C19" s="795"/>
      <c r="D19" s="795"/>
      <c r="E19" s="796"/>
      <c r="F19" s="848" t="s">
        <v>158</v>
      </c>
      <c r="G19" s="849"/>
      <c r="H19" s="849"/>
      <c r="I19" s="849"/>
      <c r="J19" s="849"/>
      <c r="K19" s="849"/>
      <c r="L19" s="849"/>
      <c r="M19" s="850"/>
      <c r="N19" s="965"/>
      <c r="O19" s="966"/>
      <c r="P19" s="966"/>
      <c r="Q19" s="966"/>
      <c r="R19" s="966"/>
      <c r="S19" s="967"/>
      <c r="T19" s="1138"/>
      <c r="U19" s="897"/>
      <c r="V19" s="897"/>
      <c r="W19" s="897"/>
      <c r="X19" s="897"/>
      <c r="Y19" s="898"/>
      <c r="Z19" s="965"/>
      <c r="AA19" s="966"/>
      <c r="AB19" s="966"/>
      <c r="AC19" s="966"/>
      <c r="AD19" s="966"/>
      <c r="AE19" s="967"/>
      <c r="AF19" s="965"/>
      <c r="AG19" s="966"/>
      <c r="AH19" s="966"/>
      <c r="AI19" s="966"/>
      <c r="AJ19" s="966"/>
      <c r="AK19" s="967"/>
      <c r="AL19" s="585"/>
      <c r="AM19" s="888"/>
      <c r="AN19" s="1136"/>
      <c r="AO19" s="23"/>
      <c r="AP19" s="138"/>
      <c r="AQ19" s="38"/>
    </row>
    <row r="20" spans="1:46" ht="13.5" customHeight="1">
      <c r="A20" s="787"/>
      <c r="B20" s="788"/>
      <c r="C20" s="795"/>
      <c r="D20" s="795"/>
      <c r="E20" s="796"/>
      <c r="F20" s="851" t="s">
        <v>105</v>
      </c>
      <c r="G20" s="852"/>
      <c r="H20" s="852"/>
      <c r="I20" s="852"/>
      <c r="J20" s="852"/>
      <c r="K20" s="852"/>
      <c r="L20" s="852"/>
      <c r="M20" s="853"/>
      <c r="N20" s="965"/>
      <c r="O20" s="966"/>
      <c r="P20" s="966"/>
      <c r="Q20" s="966"/>
      <c r="R20" s="966"/>
      <c r="S20" s="967"/>
      <c r="T20" s="1138"/>
      <c r="U20" s="897"/>
      <c r="V20" s="897"/>
      <c r="W20" s="897"/>
      <c r="X20" s="897"/>
      <c r="Y20" s="898"/>
      <c r="Z20" s="965"/>
      <c r="AA20" s="966"/>
      <c r="AB20" s="966"/>
      <c r="AC20" s="966"/>
      <c r="AD20" s="966"/>
      <c r="AE20" s="967"/>
      <c r="AF20" s="965"/>
      <c r="AG20" s="966"/>
      <c r="AH20" s="966"/>
      <c r="AI20" s="966"/>
      <c r="AJ20" s="966"/>
      <c r="AK20" s="967"/>
      <c r="AL20" s="585"/>
      <c r="AM20" s="888"/>
      <c r="AN20" s="1136"/>
      <c r="AO20" s="23"/>
      <c r="AP20" s="138"/>
      <c r="AQ20" s="138"/>
      <c r="AT20" s="8"/>
    </row>
    <row r="21" spans="1:43" ht="13.5" customHeight="1">
      <c r="A21" s="787"/>
      <c r="B21" s="788"/>
      <c r="C21" s="795"/>
      <c r="D21" s="795"/>
      <c r="E21" s="796"/>
      <c r="F21" s="848" t="s">
        <v>310</v>
      </c>
      <c r="G21" s="849"/>
      <c r="H21" s="849"/>
      <c r="I21" s="849"/>
      <c r="J21" s="849"/>
      <c r="K21" s="849"/>
      <c r="L21" s="849"/>
      <c r="M21" s="850"/>
      <c r="N21" s="965"/>
      <c r="O21" s="966"/>
      <c r="P21" s="966"/>
      <c r="Q21" s="966"/>
      <c r="R21" s="966"/>
      <c r="S21" s="967"/>
      <c r="T21" s="1138"/>
      <c r="U21" s="897"/>
      <c r="V21" s="897"/>
      <c r="W21" s="897"/>
      <c r="X21" s="897"/>
      <c r="Y21" s="898"/>
      <c r="Z21" s="965"/>
      <c r="AA21" s="966"/>
      <c r="AB21" s="966"/>
      <c r="AC21" s="966"/>
      <c r="AD21" s="966"/>
      <c r="AE21" s="967"/>
      <c r="AF21" s="965"/>
      <c r="AG21" s="966"/>
      <c r="AH21" s="966"/>
      <c r="AI21" s="966"/>
      <c r="AJ21" s="966"/>
      <c r="AK21" s="967"/>
      <c r="AL21" s="585"/>
      <c r="AM21" s="889"/>
      <c r="AN21" s="1136"/>
      <c r="AO21" s="23"/>
      <c r="AP21" s="138"/>
      <c r="AQ21" s="138"/>
    </row>
    <row r="22" spans="1:43" ht="13.5" customHeight="1">
      <c r="A22" s="787"/>
      <c r="B22" s="788"/>
      <c r="C22" s="806" t="s">
        <v>171</v>
      </c>
      <c r="D22" s="806"/>
      <c r="E22" s="807"/>
      <c r="F22" s="1171" t="s">
        <v>164</v>
      </c>
      <c r="G22" s="1172"/>
      <c r="H22" s="1172"/>
      <c r="I22" s="1172"/>
      <c r="J22" s="1173"/>
      <c r="K22" s="1015" t="s">
        <v>433</v>
      </c>
      <c r="L22" s="971"/>
      <c r="M22" s="981"/>
      <c r="N22" s="965">
        <v>0</v>
      </c>
      <c r="O22" s="966"/>
      <c r="P22" s="966"/>
      <c r="Q22" s="966"/>
      <c r="R22" s="966"/>
      <c r="S22" s="967"/>
      <c r="T22" s="1138"/>
      <c r="U22" s="897"/>
      <c r="V22" s="897"/>
      <c r="W22" s="897"/>
      <c r="X22" s="897"/>
      <c r="Y22" s="898"/>
      <c r="Z22" s="965"/>
      <c r="AA22" s="966"/>
      <c r="AB22" s="966"/>
      <c r="AC22" s="966"/>
      <c r="AD22" s="966"/>
      <c r="AE22" s="967"/>
      <c r="AF22" s="965"/>
      <c r="AG22" s="966"/>
      <c r="AH22" s="966"/>
      <c r="AI22" s="966"/>
      <c r="AJ22" s="966"/>
      <c r="AK22" s="967"/>
      <c r="AL22" s="1226"/>
      <c r="AM22" s="1053"/>
      <c r="AN22" s="1136"/>
      <c r="AO22" s="23"/>
      <c r="AP22" s="138"/>
      <c r="AQ22" s="138"/>
    </row>
    <row r="23" spans="1:43" ht="13.5" customHeight="1">
      <c r="A23" s="787"/>
      <c r="B23" s="788"/>
      <c r="C23" s="795"/>
      <c r="D23" s="795"/>
      <c r="E23" s="796"/>
      <c r="F23" s="1174"/>
      <c r="G23" s="1175"/>
      <c r="H23" s="1175"/>
      <c r="I23" s="1175"/>
      <c r="J23" s="1176"/>
      <c r="K23" s="956" t="s">
        <v>175</v>
      </c>
      <c r="L23" s="956"/>
      <c r="M23" s="1170"/>
      <c r="N23" s="625"/>
      <c r="O23" s="626"/>
      <c r="P23" s="626"/>
      <c r="Q23" s="626"/>
      <c r="R23" s="626"/>
      <c r="S23" s="626"/>
      <c r="T23" s="638"/>
      <c r="U23" s="980" t="str">
        <f>'設条'!Q33</f>
        <v>-1.8</v>
      </c>
      <c r="V23" s="980"/>
      <c r="W23" s="980"/>
      <c r="X23" s="971" t="s">
        <v>435</v>
      </c>
      <c r="Y23" s="971"/>
      <c r="Z23" s="971"/>
      <c r="AA23" s="971"/>
      <c r="AB23" s="980">
        <f>'設条'!Q30</f>
        <v>21</v>
      </c>
      <c r="AC23" s="980"/>
      <c r="AD23" s="980"/>
      <c r="AE23" s="626"/>
      <c r="AF23" s="626"/>
      <c r="AG23" s="626"/>
      <c r="AH23" s="626"/>
      <c r="AI23" s="626"/>
      <c r="AJ23" s="626"/>
      <c r="AK23" s="624"/>
      <c r="AL23" s="1227"/>
      <c r="AM23" s="888"/>
      <c r="AN23" s="1136"/>
      <c r="AO23" s="23"/>
      <c r="AP23" s="138"/>
      <c r="AQ23" s="138"/>
    </row>
    <row r="24" spans="1:43" ht="13.5" customHeight="1">
      <c r="A24" s="787"/>
      <c r="B24" s="788"/>
      <c r="C24" s="795"/>
      <c r="D24" s="795"/>
      <c r="E24" s="796"/>
      <c r="F24" s="805" t="s">
        <v>434</v>
      </c>
      <c r="G24" s="806"/>
      <c r="H24" s="806"/>
      <c r="I24" s="806"/>
      <c r="J24" s="806"/>
      <c r="K24" s="1015" t="s">
        <v>433</v>
      </c>
      <c r="L24" s="971"/>
      <c r="M24" s="981"/>
      <c r="N24" s="965">
        <v>0</v>
      </c>
      <c r="O24" s="966"/>
      <c r="P24" s="966"/>
      <c r="Q24" s="966"/>
      <c r="R24" s="966"/>
      <c r="S24" s="967"/>
      <c r="T24" s="1138"/>
      <c r="U24" s="897"/>
      <c r="V24" s="897"/>
      <c r="W24" s="897"/>
      <c r="X24" s="897"/>
      <c r="Y24" s="898"/>
      <c r="Z24" s="965"/>
      <c r="AA24" s="966"/>
      <c r="AB24" s="966"/>
      <c r="AC24" s="966"/>
      <c r="AD24" s="966"/>
      <c r="AE24" s="967"/>
      <c r="AF24" s="965"/>
      <c r="AG24" s="966"/>
      <c r="AH24" s="966"/>
      <c r="AI24" s="966"/>
      <c r="AJ24" s="966"/>
      <c r="AK24" s="967"/>
      <c r="AL24" s="1226"/>
      <c r="AM24" s="888"/>
      <c r="AN24" s="1136"/>
      <c r="AO24" s="23"/>
      <c r="AP24" s="138"/>
      <c r="AQ24" s="138"/>
    </row>
    <row r="25" spans="1:43" ht="13.5" customHeight="1">
      <c r="A25" s="787"/>
      <c r="B25" s="788"/>
      <c r="C25" s="795"/>
      <c r="D25" s="795"/>
      <c r="E25" s="796"/>
      <c r="F25" s="799"/>
      <c r="G25" s="800"/>
      <c r="H25" s="800"/>
      <c r="I25" s="800"/>
      <c r="J25" s="800"/>
      <c r="K25" s="1015" t="s">
        <v>175</v>
      </c>
      <c r="L25" s="971"/>
      <c r="M25" s="981"/>
      <c r="N25" s="625"/>
      <c r="O25" s="626"/>
      <c r="P25" s="626"/>
      <c r="Q25" s="626"/>
      <c r="R25" s="626"/>
      <c r="S25" s="626"/>
      <c r="T25" s="638"/>
      <c r="U25" s="980">
        <f>'設条'!Q34</f>
        <v>0</v>
      </c>
      <c r="V25" s="980"/>
      <c r="W25" s="980"/>
      <c r="X25" s="971" t="s">
        <v>435</v>
      </c>
      <c r="Y25" s="971"/>
      <c r="Z25" s="971"/>
      <c r="AA25" s="971"/>
      <c r="AB25" s="980">
        <f>'設条'!Q32</f>
        <v>16</v>
      </c>
      <c r="AC25" s="980"/>
      <c r="AD25" s="980"/>
      <c r="AE25" s="626"/>
      <c r="AF25" s="626"/>
      <c r="AG25" s="626"/>
      <c r="AH25" s="626"/>
      <c r="AI25" s="626"/>
      <c r="AJ25" s="626"/>
      <c r="AK25" s="624"/>
      <c r="AL25" s="1227"/>
      <c r="AM25" s="888"/>
      <c r="AN25" s="1136"/>
      <c r="AO25" s="23"/>
      <c r="AP25" s="138"/>
      <c r="AQ25" s="138"/>
    </row>
    <row r="26" spans="1:43" ht="13.5" customHeight="1">
      <c r="A26" s="787"/>
      <c r="B26" s="788"/>
      <c r="C26" s="795"/>
      <c r="D26" s="795"/>
      <c r="E26" s="796"/>
      <c r="F26" s="1171" t="s">
        <v>170</v>
      </c>
      <c r="G26" s="1172"/>
      <c r="H26" s="1172"/>
      <c r="I26" s="1172"/>
      <c r="J26" s="1173"/>
      <c r="K26" s="1015" t="s">
        <v>433</v>
      </c>
      <c r="L26" s="971"/>
      <c r="M26" s="981"/>
      <c r="N26" s="965"/>
      <c r="O26" s="966"/>
      <c r="P26" s="966"/>
      <c r="Q26" s="966"/>
      <c r="R26" s="966"/>
      <c r="S26" s="967"/>
      <c r="T26" s="1138"/>
      <c r="U26" s="897"/>
      <c r="V26" s="897"/>
      <c r="W26" s="897"/>
      <c r="X26" s="897"/>
      <c r="Y26" s="898"/>
      <c r="Z26" s="965"/>
      <c r="AA26" s="966"/>
      <c r="AB26" s="966"/>
      <c r="AC26" s="966"/>
      <c r="AD26" s="966"/>
      <c r="AE26" s="967"/>
      <c r="AF26" s="965"/>
      <c r="AG26" s="966"/>
      <c r="AH26" s="966"/>
      <c r="AI26" s="966"/>
      <c r="AJ26" s="966"/>
      <c r="AK26" s="967"/>
      <c r="AL26" s="1226"/>
      <c r="AM26" s="888"/>
      <c r="AN26" s="1136"/>
      <c r="AO26" s="23"/>
      <c r="AP26" s="138"/>
      <c r="AQ26" s="138"/>
    </row>
    <row r="27" spans="1:43" ht="13.5" customHeight="1">
      <c r="A27" s="787"/>
      <c r="B27" s="788"/>
      <c r="C27" s="795"/>
      <c r="D27" s="795"/>
      <c r="E27" s="796"/>
      <c r="F27" s="1174"/>
      <c r="G27" s="1175"/>
      <c r="H27" s="1175"/>
      <c r="I27" s="1175"/>
      <c r="J27" s="1176"/>
      <c r="K27" s="1015" t="s">
        <v>175</v>
      </c>
      <c r="L27" s="971"/>
      <c r="M27" s="981"/>
      <c r="N27" s="625"/>
      <c r="O27" s="626"/>
      <c r="P27" s="626"/>
      <c r="Q27" s="626"/>
      <c r="R27" s="626"/>
      <c r="S27" s="626"/>
      <c r="T27" s="638"/>
      <c r="U27" s="980">
        <f>'設条'!Q35</f>
        <v>-1.8</v>
      </c>
      <c r="V27" s="980"/>
      <c r="W27" s="980"/>
      <c r="X27" s="971" t="s">
        <v>435</v>
      </c>
      <c r="Y27" s="971"/>
      <c r="Z27" s="971"/>
      <c r="AA27" s="971"/>
      <c r="AB27" s="980">
        <f>'設条'!Q32</f>
        <v>16</v>
      </c>
      <c r="AC27" s="980"/>
      <c r="AD27" s="980"/>
      <c r="AE27" s="626"/>
      <c r="AF27" s="626"/>
      <c r="AG27" s="626"/>
      <c r="AH27" s="626"/>
      <c r="AI27" s="626"/>
      <c r="AJ27" s="626"/>
      <c r="AK27" s="624"/>
      <c r="AL27" s="1227"/>
      <c r="AM27" s="888"/>
      <c r="AN27" s="1136"/>
      <c r="AO27" s="23"/>
      <c r="AP27" s="138"/>
      <c r="AQ27" s="138"/>
    </row>
    <row r="28" spans="1:43" ht="13.5" customHeight="1">
      <c r="A28" s="787"/>
      <c r="B28" s="788"/>
      <c r="C28" s="794"/>
      <c r="D28" s="795"/>
      <c r="E28" s="796"/>
      <c r="F28" s="851" t="s">
        <v>311</v>
      </c>
      <c r="G28" s="852"/>
      <c r="H28" s="852"/>
      <c r="I28" s="852"/>
      <c r="J28" s="853"/>
      <c r="K28" s="1015" t="s">
        <v>433</v>
      </c>
      <c r="L28" s="971"/>
      <c r="M28" s="981"/>
      <c r="N28" s="965"/>
      <c r="O28" s="966"/>
      <c r="P28" s="966"/>
      <c r="Q28" s="966"/>
      <c r="R28" s="966"/>
      <c r="S28" s="967"/>
      <c r="T28" s="1138"/>
      <c r="U28" s="897"/>
      <c r="V28" s="897"/>
      <c r="W28" s="897"/>
      <c r="X28" s="897"/>
      <c r="Y28" s="898"/>
      <c r="Z28" s="965"/>
      <c r="AA28" s="966"/>
      <c r="AB28" s="966"/>
      <c r="AC28" s="966"/>
      <c r="AD28" s="966"/>
      <c r="AE28" s="967"/>
      <c r="AF28" s="965"/>
      <c r="AG28" s="966"/>
      <c r="AH28" s="966"/>
      <c r="AI28" s="966"/>
      <c r="AJ28" s="966"/>
      <c r="AK28" s="967"/>
      <c r="AL28" s="1226"/>
      <c r="AM28" s="888"/>
      <c r="AN28" s="1136"/>
      <c r="AO28" s="23"/>
      <c r="AP28" s="138"/>
      <c r="AQ28" s="138"/>
    </row>
    <row r="29" spans="1:43" ht="13.5" customHeight="1">
      <c r="A29" s="787"/>
      <c r="B29" s="788"/>
      <c r="C29" s="799"/>
      <c r="D29" s="800"/>
      <c r="E29" s="801"/>
      <c r="F29" s="784"/>
      <c r="G29" s="803"/>
      <c r="H29" s="803"/>
      <c r="I29" s="803"/>
      <c r="J29" s="804"/>
      <c r="K29" s="1015" t="s">
        <v>175</v>
      </c>
      <c r="L29" s="971"/>
      <c r="M29" s="981"/>
      <c r="N29" s="639"/>
      <c r="O29" s="640"/>
      <c r="P29" s="640"/>
      <c r="Q29" s="640"/>
      <c r="R29" s="640"/>
      <c r="S29" s="640"/>
      <c r="T29" s="401"/>
      <c r="U29" s="980">
        <f>'設条'!Q35-0.5</f>
        <v>-2.3</v>
      </c>
      <c r="V29" s="980"/>
      <c r="W29" s="980"/>
      <c r="X29" s="971" t="s">
        <v>435</v>
      </c>
      <c r="Y29" s="971"/>
      <c r="Z29" s="971"/>
      <c r="AA29" s="971"/>
      <c r="AB29" s="980">
        <f>'設条'!Q32*1.15</f>
        <v>18.4</v>
      </c>
      <c r="AC29" s="980"/>
      <c r="AD29" s="980"/>
      <c r="AE29" s="640"/>
      <c r="AF29" s="640"/>
      <c r="AG29" s="640"/>
      <c r="AH29" s="640"/>
      <c r="AI29" s="640"/>
      <c r="AJ29" s="640"/>
      <c r="AK29" s="641"/>
      <c r="AL29" s="1227"/>
      <c r="AM29" s="889"/>
      <c r="AN29" s="1137"/>
      <c r="AO29" s="23"/>
      <c r="AP29" s="138"/>
      <c r="AQ29" s="138"/>
    </row>
    <row r="30" spans="1:43" ht="13.5" customHeight="1">
      <c r="A30" s="787"/>
      <c r="B30" s="788"/>
      <c r="C30" s="747" t="s">
        <v>173</v>
      </c>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160"/>
      <c r="AL30" s="53" t="s">
        <v>117</v>
      </c>
      <c r="AM30" s="53" t="s">
        <v>127</v>
      </c>
      <c r="AN30" s="54" t="s">
        <v>118</v>
      </c>
      <c r="AO30" s="23"/>
      <c r="AP30" s="138"/>
      <c r="AQ30" s="138"/>
    </row>
    <row r="31" spans="1:43" ht="13.5" customHeight="1">
      <c r="A31" s="787"/>
      <c r="B31" s="788"/>
      <c r="C31" s="547"/>
      <c r="D31" s="71"/>
      <c r="E31" s="71"/>
      <c r="F31" s="71"/>
      <c r="G31" s="71"/>
      <c r="H31" s="64"/>
      <c r="I31" s="62"/>
      <c r="J31" s="62"/>
      <c r="K31" s="62"/>
      <c r="L31" s="62"/>
      <c r="M31" s="62"/>
      <c r="N31" s="62"/>
      <c r="O31" s="62"/>
      <c r="P31" s="62"/>
      <c r="Q31" s="848" t="s">
        <v>705</v>
      </c>
      <c r="R31" s="849"/>
      <c r="S31" s="849"/>
      <c r="T31" s="849"/>
      <c r="U31" s="849"/>
      <c r="V31" s="850"/>
      <c r="W31" s="848" t="s">
        <v>706</v>
      </c>
      <c r="X31" s="849"/>
      <c r="Y31" s="849"/>
      <c r="Z31" s="849"/>
      <c r="AA31" s="849"/>
      <c r="AB31" s="850"/>
      <c r="AC31" s="848" t="s">
        <v>437</v>
      </c>
      <c r="AD31" s="849"/>
      <c r="AE31" s="849"/>
      <c r="AF31" s="849"/>
      <c r="AG31" s="849"/>
      <c r="AH31" s="849"/>
      <c r="AI31" s="849"/>
      <c r="AJ31" s="849"/>
      <c r="AK31" s="850"/>
      <c r="AL31" s="603"/>
      <c r="AM31" s="688"/>
      <c r="AN31" s="604"/>
      <c r="AO31" s="23"/>
      <c r="AP31" s="138"/>
      <c r="AQ31" s="138"/>
    </row>
    <row r="32" spans="1:43" ht="13.5" customHeight="1">
      <c r="A32" s="787"/>
      <c r="B32" s="788"/>
      <c r="C32" s="805" t="s">
        <v>76</v>
      </c>
      <c r="D32" s="852"/>
      <c r="E32" s="852"/>
      <c r="F32" s="852"/>
      <c r="G32" s="853"/>
      <c r="H32" s="784" t="s">
        <v>77</v>
      </c>
      <c r="I32" s="849"/>
      <c r="J32" s="849"/>
      <c r="K32" s="849"/>
      <c r="L32" s="849"/>
      <c r="M32" s="849"/>
      <c r="N32" s="849"/>
      <c r="O32" s="849"/>
      <c r="P32" s="850"/>
      <c r="Q32" s="857"/>
      <c r="R32" s="858"/>
      <c r="S32" s="858"/>
      <c r="T32" s="858"/>
      <c r="U32" s="858"/>
      <c r="V32" s="833"/>
      <c r="W32" s="857"/>
      <c r="X32" s="858"/>
      <c r="Y32" s="858"/>
      <c r="Z32" s="858"/>
      <c r="AA32" s="858"/>
      <c r="AB32" s="833"/>
      <c r="AC32" s="991" t="s">
        <v>440</v>
      </c>
      <c r="AD32" s="974"/>
      <c r="AE32" s="974"/>
      <c r="AF32" s="974"/>
      <c r="AG32" s="974"/>
      <c r="AH32" s="974"/>
      <c r="AI32" s="974"/>
      <c r="AJ32" s="974"/>
      <c r="AK32" s="1201"/>
      <c r="AL32" s="585"/>
      <c r="AM32" s="1053"/>
      <c r="AN32" s="1033"/>
      <c r="AO32" s="23"/>
      <c r="AP32" s="138"/>
      <c r="AQ32" s="138"/>
    </row>
    <row r="33" spans="1:43" ht="13.5" customHeight="1">
      <c r="A33" s="787"/>
      <c r="B33" s="788"/>
      <c r="C33" s="906"/>
      <c r="D33" s="907"/>
      <c r="E33" s="907"/>
      <c r="F33" s="907"/>
      <c r="G33" s="993"/>
      <c r="H33" s="848" t="s">
        <v>78</v>
      </c>
      <c r="I33" s="849"/>
      <c r="J33" s="849"/>
      <c r="K33" s="849"/>
      <c r="L33" s="849"/>
      <c r="M33" s="849"/>
      <c r="N33" s="849"/>
      <c r="O33" s="849"/>
      <c r="P33" s="850"/>
      <c r="Q33" s="857"/>
      <c r="R33" s="858"/>
      <c r="S33" s="858"/>
      <c r="T33" s="858"/>
      <c r="U33" s="858"/>
      <c r="V33" s="833"/>
      <c r="W33" s="857"/>
      <c r="X33" s="858"/>
      <c r="Y33" s="858"/>
      <c r="Z33" s="858"/>
      <c r="AA33" s="858"/>
      <c r="AB33" s="833"/>
      <c r="AC33" s="1105"/>
      <c r="AD33" s="1202"/>
      <c r="AE33" s="1202"/>
      <c r="AF33" s="1202"/>
      <c r="AG33" s="1202"/>
      <c r="AH33" s="1202"/>
      <c r="AI33" s="1202"/>
      <c r="AJ33" s="1202"/>
      <c r="AK33" s="1203"/>
      <c r="AL33" s="585"/>
      <c r="AM33" s="888"/>
      <c r="AN33" s="1136"/>
      <c r="AO33" s="23"/>
      <c r="AP33" s="138"/>
      <c r="AQ33" s="138"/>
    </row>
    <row r="34" spans="1:43" ht="13.5" customHeight="1">
      <c r="A34" s="789"/>
      <c r="B34" s="777"/>
      <c r="C34" s="784"/>
      <c r="D34" s="803"/>
      <c r="E34" s="803"/>
      <c r="F34" s="803"/>
      <c r="G34" s="804"/>
      <c r="H34" s="848" t="s">
        <v>439</v>
      </c>
      <c r="I34" s="849"/>
      <c r="J34" s="849"/>
      <c r="K34" s="849"/>
      <c r="L34" s="849"/>
      <c r="M34" s="849"/>
      <c r="N34" s="849"/>
      <c r="O34" s="849"/>
      <c r="P34" s="850"/>
      <c r="Q34" s="1015" t="e">
        <f>Q32/Q33</f>
        <v>#DIV/0!</v>
      </c>
      <c r="R34" s="971"/>
      <c r="S34" s="971"/>
      <c r="T34" s="971"/>
      <c r="U34" s="971"/>
      <c r="V34" s="981"/>
      <c r="W34" s="1015" t="e">
        <f>W32/W33</f>
        <v>#DIV/0!</v>
      </c>
      <c r="X34" s="971"/>
      <c r="Y34" s="971"/>
      <c r="Z34" s="971"/>
      <c r="AA34" s="971"/>
      <c r="AB34" s="981"/>
      <c r="AC34" s="992"/>
      <c r="AD34" s="956"/>
      <c r="AE34" s="956"/>
      <c r="AF34" s="956"/>
      <c r="AG34" s="956"/>
      <c r="AH34" s="956"/>
      <c r="AI34" s="956"/>
      <c r="AJ34" s="956"/>
      <c r="AK34" s="1170"/>
      <c r="AL34" s="585"/>
      <c r="AM34" s="889"/>
      <c r="AN34" s="1137"/>
      <c r="AO34" s="23"/>
      <c r="AP34" s="138"/>
      <c r="AQ34" s="138"/>
    </row>
    <row r="35" spans="1:43" ht="13.5" customHeight="1">
      <c r="A35" s="411"/>
      <c r="B35" s="72"/>
      <c r="C35" s="751" t="s">
        <v>452</v>
      </c>
      <c r="D35" s="308"/>
      <c r="E35" s="308"/>
      <c r="F35" s="308"/>
      <c r="G35" s="308"/>
      <c r="H35" s="37"/>
      <c r="I35" s="37"/>
      <c r="J35" s="37"/>
      <c r="K35" s="37"/>
      <c r="L35" s="37"/>
      <c r="M35" s="37"/>
      <c r="N35" s="37"/>
      <c r="O35" s="69"/>
      <c r="P35" s="69"/>
      <c r="Q35" s="37"/>
      <c r="R35" s="37"/>
      <c r="S35" s="37"/>
      <c r="T35" s="37"/>
      <c r="U35" s="37"/>
      <c r="V35" s="37"/>
      <c r="W35" s="37"/>
      <c r="X35" s="37"/>
      <c r="Y35" s="37"/>
      <c r="Z35" s="37"/>
      <c r="AA35" s="37"/>
      <c r="AB35" s="37"/>
      <c r="AC35" s="193"/>
      <c r="AD35" s="193"/>
      <c r="AE35" s="193"/>
      <c r="AF35" s="193"/>
      <c r="AG35" s="193"/>
      <c r="AH35" s="193"/>
      <c r="AI35" s="193"/>
      <c r="AJ35" s="193"/>
      <c r="AK35" s="394"/>
      <c r="AL35" s="394"/>
      <c r="AM35" s="394"/>
      <c r="AN35" s="413"/>
      <c r="AO35" s="23"/>
      <c r="AP35" s="138"/>
      <c r="AQ35" s="138"/>
    </row>
    <row r="36" spans="1:43" ht="13.5" customHeight="1">
      <c r="A36" s="787" t="s">
        <v>643</v>
      </c>
      <c r="B36" s="788"/>
      <c r="C36" s="35"/>
      <c r="D36" s="35"/>
      <c r="E36" s="35"/>
      <c r="F36" s="35"/>
      <c r="G36" s="35"/>
      <c r="H36" s="35"/>
      <c r="I36" s="35"/>
      <c r="J36" s="35"/>
      <c r="K36" s="35"/>
      <c r="L36" s="35"/>
      <c r="M36" s="35"/>
      <c r="N36" s="35"/>
      <c r="O36" s="64"/>
      <c r="P36" s="65"/>
      <c r="Q36" s="1195" t="s">
        <v>134</v>
      </c>
      <c r="R36" s="1196"/>
      <c r="S36" s="1196"/>
      <c r="T36" s="1196"/>
      <c r="U36" s="1196"/>
      <c r="V36" s="1197"/>
      <c r="W36" s="1195" t="s">
        <v>139</v>
      </c>
      <c r="X36" s="1196"/>
      <c r="Y36" s="1196"/>
      <c r="Z36" s="1196"/>
      <c r="AA36" s="1196"/>
      <c r="AB36" s="1197"/>
      <c r="AC36" s="848" t="s">
        <v>437</v>
      </c>
      <c r="AD36" s="849"/>
      <c r="AE36" s="849"/>
      <c r="AF36" s="849"/>
      <c r="AG36" s="849"/>
      <c r="AH36" s="849"/>
      <c r="AI36" s="849"/>
      <c r="AJ36" s="849"/>
      <c r="AK36" s="850"/>
      <c r="AL36" s="53" t="s">
        <v>117</v>
      </c>
      <c r="AM36" s="53" t="s">
        <v>127</v>
      </c>
      <c r="AN36" s="54" t="s">
        <v>118</v>
      </c>
      <c r="AO36" s="23"/>
      <c r="AP36" s="138"/>
      <c r="AQ36" s="138"/>
    </row>
    <row r="37" spans="1:43" ht="13.5" customHeight="1">
      <c r="A37" s="787"/>
      <c r="B37" s="788"/>
      <c r="C37" s="1213" t="s">
        <v>240</v>
      </c>
      <c r="D37" s="819" t="s">
        <v>337</v>
      </c>
      <c r="E37" s="820"/>
      <c r="F37" s="820"/>
      <c r="G37" s="820"/>
      <c r="H37" s="820"/>
      <c r="I37" s="820"/>
      <c r="J37" s="820"/>
      <c r="K37" s="820"/>
      <c r="L37" s="820"/>
      <c r="M37" s="820"/>
      <c r="N37" s="820"/>
      <c r="O37" s="820"/>
      <c r="P37" s="813"/>
      <c r="Q37" s="1158">
        <v>0.3</v>
      </c>
      <c r="R37" s="1159"/>
      <c r="S37" s="1159"/>
      <c r="T37" s="1159"/>
      <c r="U37" s="1159"/>
      <c r="V37" s="1160"/>
      <c r="W37" s="1198">
        <v>0.5</v>
      </c>
      <c r="X37" s="1199"/>
      <c r="Y37" s="1199"/>
      <c r="Z37" s="1199"/>
      <c r="AA37" s="1199"/>
      <c r="AB37" s="1200"/>
      <c r="AC37" s="1075" t="s">
        <v>449</v>
      </c>
      <c r="AD37" s="1018"/>
      <c r="AE37" s="1018"/>
      <c r="AF37" s="1018"/>
      <c r="AG37" s="1018"/>
      <c r="AH37" s="1018"/>
      <c r="AI37" s="1018"/>
      <c r="AJ37" s="1018"/>
      <c r="AK37" s="1019"/>
      <c r="AL37" s="605"/>
      <c r="AM37" s="1142"/>
      <c r="AN37" s="608"/>
      <c r="AO37" s="23"/>
      <c r="AP37" s="138"/>
      <c r="AQ37" s="138"/>
    </row>
    <row r="38" spans="1:43" ht="13.5" customHeight="1">
      <c r="A38" s="787"/>
      <c r="B38" s="788"/>
      <c r="C38" s="1214"/>
      <c r="D38" s="819" t="s">
        <v>338</v>
      </c>
      <c r="E38" s="820"/>
      <c r="F38" s="820"/>
      <c r="G38" s="820"/>
      <c r="H38" s="820"/>
      <c r="I38" s="820"/>
      <c r="J38" s="820"/>
      <c r="K38" s="820"/>
      <c r="L38" s="820"/>
      <c r="M38" s="820"/>
      <c r="N38" s="820"/>
      <c r="O38" s="820"/>
      <c r="P38" s="813"/>
      <c r="Q38" s="1198">
        <v>0</v>
      </c>
      <c r="R38" s="1199"/>
      <c r="S38" s="1199"/>
      <c r="T38" s="1199"/>
      <c r="U38" s="1199"/>
      <c r="V38" s="1200"/>
      <c r="W38" s="1198"/>
      <c r="X38" s="1199"/>
      <c r="Y38" s="1199"/>
      <c r="Z38" s="1199"/>
      <c r="AA38" s="1199"/>
      <c r="AB38" s="1200"/>
      <c r="AC38" s="1075" t="s">
        <v>277</v>
      </c>
      <c r="AD38" s="1018"/>
      <c r="AE38" s="1018"/>
      <c r="AF38" s="1018"/>
      <c r="AG38" s="1018"/>
      <c r="AH38" s="1018"/>
      <c r="AI38" s="1018"/>
      <c r="AJ38" s="1018"/>
      <c r="AK38" s="1019"/>
      <c r="AL38" s="605"/>
      <c r="AM38" s="1143"/>
      <c r="AN38" s="1139" t="s">
        <v>151</v>
      </c>
      <c r="AO38" s="23"/>
      <c r="AP38" s="138"/>
      <c r="AQ38" s="138"/>
    </row>
    <row r="39" spans="1:43" ht="13.5" customHeight="1">
      <c r="A39" s="787"/>
      <c r="B39" s="788"/>
      <c r="C39" s="1214"/>
      <c r="D39" s="1223" t="s">
        <v>339</v>
      </c>
      <c r="E39" s="1224"/>
      <c r="F39" s="1224"/>
      <c r="G39" s="1224"/>
      <c r="H39" s="1224"/>
      <c r="I39" s="1224"/>
      <c r="J39" s="1224"/>
      <c r="K39" s="1224"/>
      <c r="L39" s="1224"/>
      <c r="M39" s="1224"/>
      <c r="N39" s="1224"/>
      <c r="O39" s="1224"/>
      <c r="P39" s="1225"/>
      <c r="Q39" s="1177">
        <v>0</v>
      </c>
      <c r="R39" s="1178"/>
      <c r="S39" s="1178"/>
      <c r="T39" s="1178"/>
      <c r="U39" s="1178"/>
      <c r="V39" s="1179"/>
      <c r="W39" s="1177"/>
      <c r="X39" s="1178"/>
      <c r="Y39" s="1178"/>
      <c r="Z39" s="1178"/>
      <c r="AA39" s="1178"/>
      <c r="AB39" s="1179"/>
      <c r="AC39" s="1205">
        <f>'設条'!Q37</f>
        <v>0.65</v>
      </c>
      <c r="AD39" s="980"/>
      <c r="AE39" s="980"/>
      <c r="AF39" s="980"/>
      <c r="AG39" s="980"/>
      <c r="AH39" s="980"/>
      <c r="AI39" s="980"/>
      <c r="AJ39" s="980"/>
      <c r="AK39" s="1204"/>
      <c r="AL39" s="606"/>
      <c r="AM39" s="689"/>
      <c r="AN39" s="1140"/>
      <c r="AO39" s="23"/>
      <c r="AP39" s="138"/>
      <c r="AQ39" s="138"/>
    </row>
    <row r="40" spans="1:43" ht="13.5" customHeight="1">
      <c r="A40" s="787"/>
      <c r="B40" s="788"/>
      <c r="C40" s="1214"/>
      <c r="D40" s="1215" t="s">
        <v>667</v>
      </c>
      <c r="E40" s="1073"/>
      <c r="F40" s="1073"/>
      <c r="G40" s="1073"/>
      <c r="H40" s="1216"/>
      <c r="I40" s="1217" t="s">
        <v>122</v>
      </c>
      <c r="J40" s="1218"/>
      <c r="K40" s="1218"/>
      <c r="L40" s="1218"/>
      <c r="M40" s="1219"/>
      <c r="N40" s="1210" t="s">
        <v>444</v>
      </c>
      <c r="O40" s="1211"/>
      <c r="P40" s="1212"/>
      <c r="Q40" s="1177">
        <v>0</v>
      </c>
      <c r="R40" s="1178"/>
      <c r="S40" s="1178"/>
      <c r="T40" s="1178"/>
      <c r="U40" s="1178"/>
      <c r="V40" s="1179"/>
      <c r="W40" s="1177"/>
      <c r="X40" s="1178"/>
      <c r="Y40" s="1178"/>
      <c r="Z40" s="1178"/>
      <c r="AA40" s="1178"/>
      <c r="AB40" s="1179"/>
      <c r="AC40" s="1205" t="s">
        <v>442</v>
      </c>
      <c r="AD40" s="980"/>
      <c r="AE40" s="980"/>
      <c r="AF40" s="980"/>
      <c r="AG40" s="980"/>
      <c r="AH40" s="980" t="str">
        <f>'設条'!Q39</f>
        <v>-1.2</v>
      </c>
      <c r="AI40" s="980"/>
      <c r="AJ40" s="980"/>
      <c r="AK40" s="1204"/>
      <c r="AL40" s="606"/>
      <c r="AM40" s="1144"/>
      <c r="AN40" s="1140"/>
      <c r="AO40" s="23"/>
      <c r="AP40" s="138"/>
      <c r="AQ40" s="138"/>
    </row>
    <row r="41" spans="1:43" ht="13.5" customHeight="1">
      <c r="A41" s="787"/>
      <c r="B41" s="788"/>
      <c r="C41" s="1214"/>
      <c r="D41" s="1215"/>
      <c r="E41" s="1073"/>
      <c r="F41" s="1073"/>
      <c r="G41" s="1073"/>
      <c r="H41" s="1216"/>
      <c r="I41" s="1220" t="s">
        <v>114</v>
      </c>
      <c r="J41" s="1221"/>
      <c r="K41" s="1221"/>
      <c r="L41" s="1221"/>
      <c r="M41" s="1222"/>
      <c r="N41" s="1210" t="s">
        <v>445</v>
      </c>
      <c r="O41" s="1211"/>
      <c r="P41" s="1212"/>
      <c r="Q41" s="1177"/>
      <c r="R41" s="1178"/>
      <c r="S41" s="1178"/>
      <c r="T41" s="1178"/>
      <c r="U41" s="1178"/>
      <c r="V41" s="1179"/>
      <c r="W41" s="1177">
        <v>0</v>
      </c>
      <c r="X41" s="1178"/>
      <c r="Y41" s="1178"/>
      <c r="Z41" s="1178"/>
      <c r="AA41" s="1178"/>
      <c r="AB41" s="1179"/>
      <c r="AC41" s="1205" t="s">
        <v>441</v>
      </c>
      <c r="AD41" s="980"/>
      <c r="AE41" s="980"/>
      <c r="AF41" s="980"/>
      <c r="AG41" s="980"/>
      <c r="AH41" s="980" t="str">
        <f>'設条'!Q40</f>
        <v>－2.3</v>
      </c>
      <c r="AI41" s="980"/>
      <c r="AJ41" s="980"/>
      <c r="AK41" s="1204"/>
      <c r="AL41" s="606"/>
      <c r="AM41" s="1145"/>
      <c r="AN41" s="1140"/>
      <c r="AO41" s="23"/>
      <c r="AP41" s="138"/>
      <c r="AQ41" s="138"/>
    </row>
    <row r="42" spans="1:43" ht="13.5" customHeight="1">
      <c r="A42" s="787"/>
      <c r="B42" s="788"/>
      <c r="C42" s="1146" t="s">
        <v>340</v>
      </c>
      <c r="D42" s="805" t="s">
        <v>443</v>
      </c>
      <c r="E42" s="806"/>
      <c r="F42" s="806"/>
      <c r="G42" s="806"/>
      <c r="H42" s="807"/>
      <c r="I42" s="781" t="s">
        <v>448</v>
      </c>
      <c r="J42" s="782"/>
      <c r="K42" s="782"/>
      <c r="L42" s="782"/>
      <c r="M42" s="782"/>
      <c r="N42" s="782"/>
      <c r="O42" s="782"/>
      <c r="P42" s="783"/>
      <c r="Q42" s="1182">
        <v>0</v>
      </c>
      <c r="R42" s="1183"/>
      <c r="S42" s="1183"/>
      <c r="T42" s="1183"/>
      <c r="U42" s="1183"/>
      <c r="V42" s="1184"/>
      <c r="W42" s="1182"/>
      <c r="X42" s="1183"/>
      <c r="Y42" s="1183"/>
      <c r="Z42" s="1183"/>
      <c r="AA42" s="1183"/>
      <c r="AB42" s="1184"/>
      <c r="AC42" s="1206" t="s">
        <v>446</v>
      </c>
      <c r="AD42" s="982"/>
      <c r="AE42" s="982"/>
      <c r="AF42" s="982"/>
      <c r="AG42" s="982"/>
      <c r="AH42" s="982"/>
      <c r="AI42" s="982"/>
      <c r="AJ42" s="982"/>
      <c r="AK42" s="1207"/>
      <c r="AL42" s="607"/>
      <c r="AM42" s="690"/>
      <c r="AN42" s="1140"/>
      <c r="AO42" s="23"/>
      <c r="AP42" s="138"/>
      <c r="AQ42" s="138"/>
    </row>
    <row r="43" spans="1:43" ht="13.5" customHeight="1">
      <c r="A43" s="787"/>
      <c r="B43" s="788"/>
      <c r="C43" s="1147"/>
      <c r="D43" s="794"/>
      <c r="E43" s="795"/>
      <c r="F43" s="795"/>
      <c r="G43" s="795"/>
      <c r="H43" s="796"/>
      <c r="I43" s="1187" t="s">
        <v>447</v>
      </c>
      <c r="J43" s="1188"/>
      <c r="K43" s="1188"/>
      <c r="L43" s="1188"/>
      <c r="M43" s="1188"/>
      <c r="N43" s="1188"/>
      <c r="O43" s="1188"/>
      <c r="P43" s="1189"/>
      <c r="Q43" s="1182"/>
      <c r="R43" s="1183"/>
      <c r="S43" s="1183"/>
      <c r="T43" s="1183"/>
      <c r="U43" s="1183"/>
      <c r="V43" s="1184"/>
      <c r="W43" s="1182">
        <v>0</v>
      </c>
      <c r="X43" s="1183"/>
      <c r="Y43" s="1183"/>
      <c r="Z43" s="1183"/>
      <c r="AA43" s="1183"/>
      <c r="AB43" s="1184"/>
      <c r="AC43" s="1208"/>
      <c r="AD43" s="1001"/>
      <c r="AE43" s="1001"/>
      <c r="AF43" s="1001"/>
      <c r="AG43" s="1001"/>
      <c r="AH43" s="1001"/>
      <c r="AI43" s="1001"/>
      <c r="AJ43" s="1001"/>
      <c r="AK43" s="1209"/>
      <c r="AL43" s="607"/>
      <c r="AM43" s="690"/>
      <c r="AN43" s="1140"/>
      <c r="AO43" s="23"/>
      <c r="AP43" s="138"/>
      <c r="AQ43" s="138"/>
    </row>
    <row r="44" spans="1:43" ht="13.5" customHeight="1">
      <c r="A44" s="787"/>
      <c r="B44" s="788"/>
      <c r="C44" s="1147"/>
      <c r="D44" s="1190" t="s">
        <v>339</v>
      </c>
      <c r="E44" s="1191"/>
      <c r="F44" s="1191"/>
      <c r="G44" s="1191"/>
      <c r="H44" s="1191"/>
      <c r="I44" s="1191"/>
      <c r="J44" s="1191"/>
      <c r="K44" s="1191"/>
      <c r="L44" s="1191"/>
      <c r="M44" s="1191"/>
      <c r="N44" s="1191"/>
      <c r="O44" s="1191"/>
      <c r="P44" s="1192"/>
      <c r="Q44" s="1177">
        <v>0</v>
      </c>
      <c r="R44" s="1178"/>
      <c r="S44" s="1178"/>
      <c r="T44" s="1178"/>
      <c r="U44" s="1178"/>
      <c r="V44" s="1179"/>
      <c r="W44" s="1177">
        <v>0</v>
      </c>
      <c r="X44" s="1178"/>
      <c r="Y44" s="1178"/>
      <c r="Z44" s="1178"/>
      <c r="AA44" s="1178"/>
      <c r="AB44" s="1179"/>
      <c r="AC44" s="1205">
        <f>'設条'!Q38</f>
        <v>6</v>
      </c>
      <c r="AD44" s="980"/>
      <c r="AE44" s="980"/>
      <c r="AF44" s="980"/>
      <c r="AG44" s="980"/>
      <c r="AH44" s="980"/>
      <c r="AI44" s="980"/>
      <c r="AJ44" s="980"/>
      <c r="AK44" s="1204"/>
      <c r="AL44" s="606"/>
      <c r="AM44" s="689"/>
      <c r="AN44" s="1140"/>
      <c r="AO44" s="23"/>
      <c r="AP44" s="138"/>
      <c r="AQ44" s="138"/>
    </row>
    <row r="45" spans="1:43" ht="13.5" customHeight="1">
      <c r="A45" s="787"/>
      <c r="B45" s="788"/>
      <c r="C45" s="1147"/>
      <c r="D45" s="1057" t="s">
        <v>3</v>
      </c>
      <c r="E45" s="994"/>
      <c r="F45" s="994"/>
      <c r="G45" s="994"/>
      <c r="H45" s="1058"/>
      <c r="I45" s="814" t="s">
        <v>342</v>
      </c>
      <c r="J45" s="815"/>
      <c r="K45" s="815"/>
      <c r="L45" s="815"/>
      <c r="M45" s="815"/>
      <c r="N45" s="815"/>
      <c r="O45" s="815"/>
      <c r="P45" s="816"/>
      <c r="Q45" s="779">
        <v>0</v>
      </c>
      <c r="R45" s="780"/>
      <c r="S45" s="780"/>
      <c r="T45" s="780"/>
      <c r="U45" s="780"/>
      <c r="V45" s="771"/>
      <c r="W45" s="779"/>
      <c r="X45" s="780"/>
      <c r="Y45" s="780"/>
      <c r="Z45" s="780"/>
      <c r="AA45" s="780"/>
      <c r="AB45" s="771"/>
      <c r="AC45" s="1161" t="s">
        <v>450</v>
      </c>
      <c r="AD45" s="1041"/>
      <c r="AE45" s="1041"/>
      <c r="AF45" s="1041"/>
      <c r="AG45" s="1041"/>
      <c r="AH45" s="1041"/>
      <c r="AI45" s="1041"/>
      <c r="AJ45" s="1041"/>
      <c r="AK45" s="1042"/>
      <c r="AL45" s="605"/>
      <c r="AM45" s="1142"/>
      <c r="AN45" s="1140"/>
      <c r="AO45" s="23"/>
      <c r="AP45" s="138"/>
      <c r="AQ45" s="138"/>
    </row>
    <row r="46" spans="1:43" ht="13.5" customHeight="1">
      <c r="A46" s="787"/>
      <c r="B46" s="788"/>
      <c r="C46" s="1147"/>
      <c r="D46" s="1215"/>
      <c r="E46" s="1073"/>
      <c r="F46" s="1073"/>
      <c r="G46" s="1073"/>
      <c r="H46" s="1216"/>
      <c r="I46" s="814" t="s">
        <v>341</v>
      </c>
      <c r="J46" s="815"/>
      <c r="K46" s="815"/>
      <c r="L46" s="815"/>
      <c r="M46" s="815"/>
      <c r="N46" s="815"/>
      <c r="O46" s="815"/>
      <c r="P46" s="816"/>
      <c r="Q46" s="779"/>
      <c r="R46" s="780"/>
      <c r="S46" s="780"/>
      <c r="T46" s="780"/>
      <c r="U46" s="780"/>
      <c r="V46" s="771"/>
      <c r="W46" s="779"/>
      <c r="X46" s="780"/>
      <c r="Y46" s="780"/>
      <c r="Z46" s="780"/>
      <c r="AA46" s="780"/>
      <c r="AB46" s="771"/>
      <c r="AC46" s="1162"/>
      <c r="AD46" s="1163"/>
      <c r="AE46" s="1163"/>
      <c r="AF46" s="1163"/>
      <c r="AG46" s="1163"/>
      <c r="AH46" s="1163"/>
      <c r="AI46" s="1163"/>
      <c r="AJ46" s="1163"/>
      <c r="AK46" s="1164"/>
      <c r="AL46" s="605"/>
      <c r="AM46" s="1143"/>
      <c r="AN46" s="1140"/>
      <c r="AO46" s="23"/>
      <c r="AP46" s="138"/>
      <c r="AQ46" s="138"/>
    </row>
    <row r="47" spans="1:43" ht="13.5" customHeight="1">
      <c r="A47" s="787"/>
      <c r="B47" s="788"/>
      <c r="C47" s="1147"/>
      <c r="D47" s="1215"/>
      <c r="E47" s="1073"/>
      <c r="F47" s="1073"/>
      <c r="G47" s="1073"/>
      <c r="H47" s="1216"/>
      <c r="I47" s="851" t="s">
        <v>132</v>
      </c>
      <c r="J47" s="852"/>
      <c r="K47" s="853"/>
      <c r="L47" s="814" t="s">
        <v>386</v>
      </c>
      <c r="M47" s="815"/>
      <c r="N47" s="815"/>
      <c r="O47" s="815"/>
      <c r="P47" s="816"/>
      <c r="Q47" s="779"/>
      <c r="R47" s="780"/>
      <c r="S47" s="780"/>
      <c r="T47" s="780"/>
      <c r="U47" s="780"/>
      <c r="V47" s="771"/>
      <c r="W47" s="779">
        <v>0</v>
      </c>
      <c r="X47" s="780"/>
      <c r="Y47" s="780"/>
      <c r="Z47" s="780"/>
      <c r="AA47" s="780"/>
      <c r="AB47" s="771"/>
      <c r="AC47" s="1162"/>
      <c r="AD47" s="1163"/>
      <c r="AE47" s="1163"/>
      <c r="AF47" s="1163"/>
      <c r="AG47" s="1163"/>
      <c r="AH47" s="1163"/>
      <c r="AI47" s="1163"/>
      <c r="AJ47" s="1163"/>
      <c r="AK47" s="1164"/>
      <c r="AL47" s="605"/>
      <c r="AM47" s="1142"/>
      <c r="AN47" s="1140"/>
      <c r="AO47" s="23"/>
      <c r="AP47" s="138"/>
      <c r="AQ47" s="138"/>
    </row>
    <row r="48" spans="1:43" ht="13.5" customHeight="1">
      <c r="A48" s="787"/>
      <c r="B48" s="788"/>
      <c r="C48" s="1147"/>
      <c r="D48" s="1059"/>
      <c r="E48" s="1060"/>
      <c r="F48" s="1060"/>
      <c r="G48" s="1060"/>
      <c r="H48" s="1061"/>
      <c r="I48" s="784"/>
      <c r="J48" s="803"/>
      <c r="K48" s="804"/>
      <c r="L48" s="814" t="s">
        <v>343</v>
      </c>
      <c r="M48" s="815"/>
      <c r="N48" s="815"/>
      <c r="O48" s="815"/>
      <c r="P48" s="816"/>
      <c r="Q48" s="358" t="s">
        <v>384</v>
      </c>
      <c r="R48" s="1014"/>
      <c r="S48" s="1185"/>
      <c r="T48" s="360" t="s">
        <v>387</v>
      </c>
      <c r="U48" s="1186"/>
      <c r="V48" s="1181"/>
      <c r="W48" s="350" t="s">
        <v>384</v>
      </c>
      <c r="X48" s="1014"/>
      <c r="Y48" s="780"/>
      <c r="Z48" s="359" t="s">
        <v>387</v>
      </c>
      <c r="AA48" s="1180"/>
      <c r="AB48" s="1181"/>
      <c r="AC48" s="1165"/>
      <c r="AD48" s="1166"/>
      <c r="AE48" s="1166"/>
      <c r="AF48" s="1166"/>
      <c r="AG48" s="1166"/>
      <c r="AH48" s="1166"/>
      <c r="AI48" s="1166"/>
      <c r="AJ48" s="1166"/>
      <c r="AK48" s="1167"/>
      <c r="AL48" s="605"/>
      <c r="AM48" s="1143"/>
      <c r="AN48" s="609"/>
      <c r="AO48" s="23"/>
      <c r="AP48" s="138"/>
      <c r="AQ48" s="138"/>
    </row>
    <row r="49" spans="1:43" ht="13.5" customHeight="1">
      <c r="A49" s="787"/>
      <c r="B49" s="788"/>
      <c r="C49" s="1147"/>
      <c r="D49" s="1149" t="s">
        <v>648</v>
      </c>
      <c r="E49" s="1150"/>
      <c r="F49" s="1150"/>
      <c r="G49" s="1150"/>
      <c r="H49" s="1151"/>
      <c r="I49" s="814" t="s">
        <v>342</v>
      </c>
      <c r="J49" s="815"/>
      <c r="K49" s="815"/>
      <c r="L49" s="815"/>
      <c r="M49" s="815"/>
      <c r="N49" s="815"/>
      <c r="O49" s="815"/>
      <c r="P49" s="816"/>
      <c r="Q49" s="779">
        <v>0</v>
      </c>
      <c r="R49" s="780"/>
      <c r="S49" s="780"/>
      <c r="T49" s="780"/>
      <c r="U49" s="780"/>
      <c r="V49" s="771"/>
      <c r="W49" s="779"/>
      <c r="X49" s="780"/>
      <c r="Y49" s="780"/>
      <c r="Z49" s="780"/>
      <c r="AA49" s="780"/>
      <c r="AB49" s="771"/>
      <c r="AC49" s="1161" t="s">
        <v>451</v>
      </c>
      <c r="AD49" s="1168"/>
      <c r="AE49" s="1168"/>
      <c r="AF49" s="1168"/>
      <c r="AG49" s="1168"/>
      <c r="AH49" s="1168"/>
      <c r="AI49" s="1168"/>
      <c r="AJ49" s="1168"/>
      <c r="AK49" s="1169"/>
      <c r="AL49" s="605"/>
      <c r="AM49" s="691"/>
      <c r="AN49" s="1139" t="s">
        <v>151</v>
      </c>
      <c r="AO49" s="23"/>
      <c r="AP49" s="138"/>
      <c r="AQ49" s="138"/>
    </row>
    <row r="50" spans="1:43" ht="13.5" customHeight="1">
      <c r="A50" s="787"/>
      <c r="B50" s="788"/>
      <c r="C50" s="1147"/>
      <c r="D50" s="1152"/>
      <c r="E50" s="1153"/>
      <c r="F50" s="1153"/>
      <c r="G50" s="1153"/>
      <c r="H50" s="1154"/>
      <c r="I50" s="851" t="s">
        <v>132</v>
      </c>
      <c r="J50" s="852"/>
      <c r="K50" s="853"/>
      <c r="L50" s="814" t="s">
        <v>386</v>
      </c>
      <c r="M50" s="815"/>
      <c r="N50" s="815"/>
      <c r="O50" s="815"/>
      <c r="P50" s="816"/>
      <c r="Q50" s="779">
        <v>0</v>
      </c>
      <c r="R50" s="780"/>
      <c r="S50" s="780"/>
      <c r="T50" s="780"/>
      <c r="U50" s="780"/>
      <c r="V50" s="771"/>
      <c r="W50" s="779">
        <v>0</v>
      </c>
      <c r="X50" s="780"/>
      <c r="Y50" s="780"/>
      <c r="Z50" s="780"/>
      <c r="AA50" s="780"/>
      <c r="AB50" s="771"/>
      <c r="AC50" s="1043"/>
      <c r="AD50" s="1044"/>
      <c r="AE50" s="1044"/>
      <c r="AF50" s="1044"/>
      <c r="AG50" s="1044"/>
      <c r="AH50" s="1044"/>
      <c r="AI50" s="1044"/>
      <c r="AJ50" s="1044"/>
      <c r="AK50" s="1045"/>
      <c r="AL50" s="605"/>
      <c r="AM50" s="1142"/>
      <c r="AN50" s="1141"/>
      <c r="AO50" s="23"/>
      <c r="AP50" s="138"/>
      <c r="AQ50" s="138"/>
    </row>
    <row r="51" spans="1:43" ht="13.5" customHeight="1">
      <c r="A51" s="789"/>
      <c r="B51" s="777"/>
      <c r="C51" s="1148"/>
      <c r="D51" s="1155"/>
      <c r="E51" s="1156"/>
      <c r="F51" s="1156"/>
      <c r="G51" s="1156"/>
      <c r="H51" s="1157"/>
      <c r="I51" s="784"/>
      <c r="J51" s="803"/>
      <c r="K51" s="804"/>
      <c r="L51" s="814" t="s">
        <v>343</v>
      </c>
      <c r="M51" s="815"/>
      <c r="N51" s="815"/>
      <c r="O51" s="815"/>
      <c r="P51" s="816"/>
      <c r="Q51" s="358" t="s">
        <v>388</v>
      </c>
      <c r="R51" s="1014"/>
      <c r="S51" s="780"/>
      <c r="T51" s="1014"/>
      <c r="U51" s="780"/>
      <c r="V51" s="409" t="s">
        <v>257</v>
      </c>
      <c r="W51" s="357" t="s">
        <v>388</v>
      </c>
      <c r="X51" s="1014"/>
      <c r="Y51" s="780"/>
      <c r="Z51" s="1014"/>
      <c r="AA51" s="780"/>
      <c r="AB51" s="409" t="s">
        <v>257</v>
      </c>
      <c r="AC51" s="1046"/>
      <c r="AD51" s="1047"/>
      <c r="AE51" s="1047"/>
      <c r="AF51" s="1047"/>
      <c r="AG51" s="1047"/>
      <c r="AH51" s="1047"/>
      <c r="AI51" s="1047"/>
      <c r="AJ51" s="1047"/>
      <c r="AK51" s="1048"/>
      <c r="AL51" s="605"/>
      <c r="AM51" s="1143"/>
      <c r="AN51" s="608"/>
      <c r="AO51" s="23"/>
      <c r="AP51" s="138"/>
      <c r="AQ51" s="138"/>
    </row>
    <row r="52" spans="1:43" ht="13.5" customHeight="1">
      <c r="A52" s="29"/>
      <c r="B52" s="23"/>
      <c r="C52" s="391"/>
      <c r="D52" s="90" t="s">
        <v>335</v>
      </c>
      <c r="E52" s="391"/>
      <c r="F52" s="38"/>
      <c r="G52" s="38"/>
      <c r="H52" s="38"/>
      <c r="I52" s="38"/>
      <c r="J52" s="38"/>
      <c r="K52" s="8"/>
      <c r="L52" s="8"/>
      <c r="M52" s="8"/>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111"/>
      <c r="AM52" s="111"/>
      <c r="AN52" s="309"/>
      <c r="AO52" s="23"/>
      <c r="AP52" s="138"/>
      <c r="AQ52" s="138"/>
    </row>
    <row r="53" spans="1:43" ht="13.5" customHeight="1">
      <c r="A53" s="692"/>
      <c r="B53" s="652"/>
      <c r="C53" s="693"/>
      <c r="D53" s="693"/>
      <c r="E53" s="1131" t="s">
        <v>687</v>
      </c>
      <c r="F53" s="1132"/>
      <c r="G53" s="1132"/>
      <c r="H53" s="1132"/>
      <c r="I53" s="1132"/>
      <c r="J53" s="1132"/>
      <c r="K53" s="1132"/>
      <c r="L53" s="1132"/>
      <c r="M53" s="1132"/>
      <c r="N53" s="1132"/>
      <c r="O53" s="1132"/>
      <c r="P53" s="1132"/>
      <c r="Q53" s="1132"/>
      <c r="R53" s="1132"/>
      <c r="S53" s="1132"/>
      <c r="T53" s="1132"/>
      <c r="U53" s="1132"/>
      <c r="V53" s="1132"/>
      <c r="W53" s="1132"/>
      <c r="X53" s="1132"/>
      <c r="Y53" s="1132"/>
      <c r="Z53" s="1132"/>
      <c r="AA53" s="1132"/>
      <c r="AB53" s="1132"/>
      <c r="AC53" s="1132"/>
      <c r="AD53" s="1132"/>
      <c r="AE53" s="1132"/>
      <c r="AF53" s="752" t="s">
        <v>704</v>
      </c>
      <c r="AG53" s="694"/>
      <c r="AH53" s="694"/>
      <c r="AI53" s="694"/>
      <c r="AJ53" s="694"/>
      <c r="AK53" s="694"/>
      <c r="AL53" s="647"/>
      <c r="AM53" s="647"/>
      <c r="AN53" s="643"/>
      <c r="AO53" s="23"/>
      <c r="AP53" s="138"/>
      <c r="AQ53" s="138"/>
    </row>
    <row r="54" spans="1:43" ht="13.5" customHeight="1">
      <c r="A54" s="692"/>
      <c r="B54" s="652"/>
      <c r="C54" s="693"/>
      <c r="D54" s="693"/>
      <c r="E54" s="1132"/>
      <c r="F54" s="1132"/>
      <c r="G54" s="1132"/>
      <c r="H54" s="1132"/>
      <c r="I54" s="1132"/>
      <c r="J54" s="1132"/>
      <c r="K54" s="1132"/>
      <c r="L54" s="1132"/>
      <c r="M54" s="1132"/>
      <c r="N54" s="1132"/>
      <c r="O54" s="1132"/>
      <c r="P54" s="1132"/>
      <c r="Q54" s="1132"/>
      <c r="R54" s="1132"/>
      <c r="S54" s="1132"/>
      <c r="T54" s="1132"/>
      <c r="U54" s="1132"/>
      <c r="V54" s="1132"/>
      <c r="W54" s="1132"/>
      <c r="X54" s="1132"/>
      <c r="Y54" s="1132"/>
      <c r="Z54" s="1132"/>
      <c r="AA54" s="1132"/>
      <c r="AB54" s="1132"/>
      <c r="AC54" s="1132"/>
      <c r="AD54" s="1132"/>
      <c r="AE54" s="1132"/>
      <c r="AF54" s="694"/>
      <c r="AG54" s="694"/>
      <c r="AH54" s="694"/>
      <c r="AI54" s="694"/>
      <c r="AJ54" s="694"/>
      <c r="AK54" s="694"/>
      <c r="AL54" s="647"/>
      <c r="AM54" s="647"/>
      <c r="AN54" s="643"/>
      <c r="AO54" s="23"/>
      <c r="AP54" s="138"/>
      <c r="AQ54" s="138"/>
    </row>
    <row r="55" spans="1:43" ht="13.5" customHeight="1">
      <c r="A55" s="692"/>
      <c r="B55" s="652"/>
      <c r="C55" s="693"/>
      <c r="D55" s="693"/>
      <c r="E55" s="728"/>
      <c r="F55" s="728"/>
      <c r="G55" s="728"/>
      <c r="H55" s="728"/>
      <c r="I55" s="728"/>
      <c r="J55" s="728"/>
      <c r="K55" s="728"/>
      <c r="L55" s="728"/>
      <c r="M55" s="728"/>
      <c r="N55" s="728"/>
      <c r="O55" s="728"/>
      <c r="P55" s="728"/>
      <c r="Q55" s="728"/>
      <c r="R55" s="728"/>
      <c r="S55" s="728"/>
      <c r="T55" s="728"/>
      <c r="U55" s="728"/>
      <c r="V55" s="728"/>
      <c r="W55" s="728"/>
      <c r="X55" s="728"/>
      <c r="Y55" s="728"/>
      <c r="Z55" s="728"/>
      <c r="AA55" s="728"/>
      <c r="AB55" s="728"/>
      <c r="AC55" s="728"/>
      <c r="AD55" s="728"/>
      <c r="AE55" s="728"/>
      <c r="AF55" s="694"/>
      <c r="AG55" s="694"/>
      <c r="AH55" s="694"/>
      <c r="AI55" s="694"/>
      <c r="AJ55" s="694"/>
      <c r="AK55" s="694"/>
      <c r="AL55" s="647"/>
      <c r="AM55" s="647"/>
      <c r="AN55" s="643"/>
      <c r="AO55" s="23"/>
      <c r="AP55" s="138"/>
      <c r="AQ55" s="138"/>
    </row>
    <row r="56" spans="1:43" ht="13.5" customHeight="1">
      <c r="A56" s="692"/>
      <c r="B56" s="652"/>
      <c r="C56" s="693"/>
      <c r="D56" s="693"/>
      <c r="E56" s="728"/>
      <c r="F56" s="728"/>
      <c r="G56" s="728"/>
      <c r="H56" s="728"/>
      <c r="I56" s="728"/>
      <c r="J56" s="728"/>
      <c r="K56" s="728"/>
      <c r="L56" s="728"/>
      <c r="M56" s="728"/>
      <c r="N56" s="728"/>
      <c r="O56" s="728"/>
      <c r="P56" s="728"/>
      <c r="Q56" s="728"/>
      <c r="R56" s="728"/>
      <c r="S56" s="728"/>
      <c r="T56" s="728"/>
      <c r="U56" s="728"/>
      <c r="V56" s="728"/>
      <c r="W56" s="728"/>
      <c r="X56" s="728"/>
      <c r="Y56" s="728"/>
      <c r="Z56" s="728"/>
      <c r="AA56" s="728"/>
      <c r="AB56" s="728"/>
      <c r="AC56" s="728"/>
      <c r="AD56" s="728"/>
      <c r="AE56" s="728"/>
      <c r="AF56" s="694"/>
      <c r="AG56" s="694"/>
      <c r="AH56" s="694"/>
      <c r="AI56" s="694"/>
      <c r="AJ56" s="694"/>
      <c r="AK56" s="694"/>
      <c r="AL56" s="647"/>
      <c r="AM56" s="647"/>
      <c r="AN56" s="643"/>
      <c r="AO56" s="23"/>
      <c r="AP56" s="138"/>
      <c r="AQ56" s="138"/>
    </row>
    <row r="57" spans="1:43" ht="13.5" customHeight="1">
      <c r="A57" s="692"/>
      <c r="B57" s="652"/>
      <c r="C57" s="693"/>
      <c r="D57" s="693"/>
      <c r="E57" s="728"/>
      <c r="F57" s="728"/>
      <c r="G57" s="728"/>
      <c r="H57" s="728"/>
      <c r="I57" s="728"/>
      <c r="J57" s="728"/>
      <c r="K57" s="728"/>
      <c r="L57" s="728"/>
      <c r="M57" s="728"/>
      <c r="N57" s="728"/>
      <c r="O57" s="728"/>
      <c r="P57" s="728"/>
      <c r="Q57" s="728"/>
      <c r="R57" s="728"/>
      <c r="S57" s="728"/>
      <c r="T57" s="728"/>
      <c r="U57" s="728"/>
      <c r="V57" s="728"/>
      <c r="W57" s="728"/>
      <c r="X57" s="728"/>
      <c r="Y57" s="728"/>
      <c r="Z57" s="728"/>
      <c r="AA57" s="728"/>
      <c r="AB57" s="728"/>
      <c r="AC57" s="728"/>
      <c r="AD57" s="728"/>
      <c r="AE57" s="728"/>
      <c r="AF57" s="694"/>
      <c r="AG57" s="694"/>
      <c r="AH57" s="694"/>
      <c r="AI57" s="694"/>
      <c r="AJ57" s="694"/>
      <c r="AK57" s="694"/>
      <c r="AL57" s="647"/>
      <c r="AM57" s="647"/>
      <c r="AN57" s="643"/>
      <c r="AO57" s="23"/>
      <c r="AP57" s="138"/>
      <c r="AQ57" s="138"/>
    </row>
    <row r="58" spans="1:43" ht="13.5" customHeight="1">
      <c r="A58" s="692"/>
      <c r="B58" s="652"/>
      <c r="C58" s="693"/>
      <c r="D58" s="655"/>
      <c r="E58" s="655"/>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5"/>
      <c r="AK58" s="655"/>
      <c r="AL58" s="655"/>
      <c r="AM58" s="647"/>
      <c r="AN58" s="643"/>
      <c r="AO58" s="23"/>
      <c r="AP58" s="138"/>
      <c r="AQ58" s="138"/>
    </row>
    <row r="59" spans="1:43" ht="13.5" customHeight="1" thickBot="1">
      <c r="A59" s="732"/>
      <c r="B59" s="675"/>
      <c r="C59" s="733"/>
      <c r="D59" s="662"/>
      <c r="E59" s="662"/>
      <c r="F59" s="662"/>
      <c r="G59" s="662"/>
      <c r="H59" s="662"/>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c r="AH59" s="662"/>
      <c r="AI59" s="662"/>
      <c r="AJ59" s="662"/>
      <c r="AK59" s="662"/>
      <c r="AL59" s="662"/>
      <c r="AM59" s="685"/>
      <c r="AN59" s="734"/>
      <c r="AO59" s="23"/>
      <c r="AP59" s="138"/>
      <c r="AQ59" s="138"/>
    </row>
    <row r="60" spans="1:43" ht="13.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23"/>
      <c r="AP60" s="138"/>
      <c r="AQ60" s="138"/>
    </row>
    <row r="61" spans="1:43"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23"/>
      <c r="AP61" s="23"/>
      <c r="AQ61" s="138"/>
    </row>
    <row r="62" spans="40:43" ht="13.5" customHeight="1">
      <c r="AN62" s="8"/>
      <c r="AP62" s="23"/>
      <c r="AQ62" s="138"/>
    </row>
    <row r="63" ht="13.5" customHeight="1">
      <c r="AQ63" s="138"/>
    </row>
    <row r="64" ht="13.5" customHeight="1">
      <c r="AQ64" s="23"/>
    </row>
    <row r="65" ht="13.5" customHeight="1">
      <c r="AQ65" s="23"/>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sheetData>
  <sheetProtection password="9350" sheet="1" scenarios="1" formatCells="0" selectLockedCells="1"/>
  <mergeCells count="204">
    <mergeCell ref="AM16:AM21"/>
    <mergeCell ref="AM22:AM29"/>
    <mergeCell ref="AL22:AL23"/>
    <mergeCell ref="AL24:AL25"/>
    <mergeCell ref="AL26:AL27"/>
    <mergeCell ref="AL28:AL29"/>
    <mergeCell ref="C37:C41"/>
    <mergeCell ref="D45:H48"/>
    <mergeCell ref="D42:H43"/>
    <mergeCell ref="I40:M40"/>
    <mergeCell ref="I41:M41"/>
    <mergeCell ref="D40:H41"/>
    <mergeCell ref="D38:P38"/>
    <mergeCell ref="D39:P39"/>
    <mergeCell ref="N41:P41"/>
    <mergeCell ref="L47:P47"/>
    <mergeCell ref="Q40:V40"/>
    <mergeCell ref="W40:AB40"/>
    <mergeCell ref="AC31:AK31"/>
    <mergeCell ref="N40:P40"/>
    <mergeCell ref="AC38:AK38"/>
    <mergeCell ref="Q38:V38"/>
    <mergeCell ref="W38:AB38"/>
    <mergeCell ref="Q39:V39"/>
    <mergeCell ref="W39:AB39"/>
    <mergeCell ref="AC39:AK39"/>
    <mergeCell ref="AH41:AK41"/>
    <mergeCell ref="AC40:AG40"/>
    <mergeCell ref="AH40:AK40"/>
    <mergeCell ref="AC44:AK44"/>
    <mergeCell ref="AC42:AK43"/>
    <mergeCell ref="AC41:AG41"/>
    <mergeCell ref="E53:AE54"/>
    <mergeCell ref="C32:G34"/>
    <mergeCell ref="Q34:V34"/>
    <mergeCell ref="Q32:V32"/>
    <mergeCell ref="W32:AB32"/>
    <mergeCell ref="Q33:V33"/>
    <mergeCell ref="W33:AB33"/>
    <mergeCell ref="W34:AB34"/>
    <mergeCell ref="H34:P34"/>
    <mergeCell ref="H33:P33"/>
    <mergeCell ref="AM32:AM34"/>
    <mergeCell ref="AN32:AN34"/>
    <mergeCell ref="AC32:AK34"/>
    <mergeCell ref="H32:P32"/>
    <mergeCell ref="A1:AK1"/>
    <mergeCell ref="A4:AK4"/>
    <mergeCell ref="W7:AL8"/>
    <mergeCell ref="D37:P37"/>
    <mergeCell ref="AC36:AK36"/>
    <mergeCell ref="AC37:AK37"/>
    <mergeCell ref="Q36:V36"/>
    <mergeCell ref="W36:AB36"/>
    <mergeCell ref="A36:B51"/>
    <mergeCell ref="W37:AB37"/>
    <mergeCell ref="H6:I6"/>
    <mergeCell ref="R6:S6"/>
    <mergeCell ref="M6:N6"/>
    <mergeCell ref="K6:L6"/>
    <mergeCell ref="Q41:V41"/>
    <mergeCell ref="Q47:V47"/>
    <mergeCell ref="I46:P46"/>
    <mergeCell ref="W42:AB42"/>
    <mergeCell ref="Q42:V42"/>
    <mergeCell ref="I42:P42"/>
    <mergeCell ref="I43:P43"/>
    <mergeCell ref="D44:P44"/>
    <mergeCell ref="Q45:V45"/>
    <mergeCell ref="W45:AB45"/>
    <mergeCell ref="Q43:V43"/>
    <mergeCell ref="Q46:V46"/>
    <mergeCell ref="R48:S48"/>
    <mergeCell ref="U48:V48"/>
    <mergeCell ref="Q44:V44"/>
    <mergeCell ref="C22:E29"/>
    <mergeCell ref="K26:M26"/>
    <mergeCell ref="F19:M19"/>
    <mergeCell ref="K28:M28"/>
    <mergeCell ref="K29:M29"/>
    <mergeCell ref="F24:J25"/>
    <mergeCell ref="K24:M24"/>
    <mergeCell ref="K25:M25"/>
    <mergeCell ref="F22:J23"/>
    <mergeCell ref="K22:M22"/>
    <mergeCell ref="W41:AB41"/>
    <mergeCell ref="X48:Y48"/>
    <mergeCell ref="AA48:AB48"/>
    <mergeCell ref="W47:AB47"/>
    <mergeCell ref="W44:AB44"/>
    <mergeCell ref="W46:AB46"/>
    <mergeCell ref="W43:AB43"/>
    <mergeCell ref="F15:M15"/>
    <mergeCell ref="F17:M17"/>
    <mergeCell ref="F16:M16"/>
    <mergeCell ref="C16:E21"/>
    <mergeCell ref="F21:M21"/>
    <mergeCell ref="F18:M18"/>
    <mergeCell ref="F20:M20"/>
    <mergeCell ref="C14:E15"/>
    <mergeCell ref="F14:M14"/>
    <mergeCell ref="F28:J29"/>
    <mergeCell ref="F26:J27"/>
    <mergeCell ref="K27:M27"/>
    <mergeCell ref="U29:W29"/>
    <mergeCell ref="T28:Y28"/>
    <mergeCell ref="T26:Y26"/>
    <mergeCell ref="U27:W27"/>
    <mergeCell ref="N22:S22"/>
    <mergeCell ref="N26:S26"/>
    <mergeCell ref="AB27:AD27"/>
    <mergeCell ref="AB29:AD29"/>
    <mergeCell ref="X29:AA29"/>
    <mergeCell ref="T22:Y22"/>
    <mergeCell ref="K23:M23"/>
    <mergeCell ref="AF28:AK28"/>
    <mergeCell ref="AF26:AK26"/>
    <mergeCell ref="AF24:AK24"/>
    <mergeCell ref="Z24:AE24"/>
    <mergeCell ref="AB23:AD23"/>
    <mergeCell ref="U25:W25"/>
    <mergeCell ref="T24:Y24"/>
    <mergeCell ref="AB25:AD25"/>
    <mergeCell ref="N28:S28"/>
    <mergeCell ref="Z18:AE18"/>
    <mergeCell ref="AF17:AK17"/>
    <mergeCell ref="AF16:AK16"/>
    <mergeCell ref="Q50:V50"/>
    <mergeCell ref="N21:S21"/>
    <mergeCell ref="T21:Y21"/>
    <mergeCell ref="X27:AA27"/>
    <mergeCell ref="X25:AA25"/>
    <mergeCell ref="Z22:AE22"/>
    <mergeCell ref="N24:S24"/>
    <mergeCell ref="Q37:V37"/>
    <mergeCell ref="AC45:AK48"/>
    <mergeCell ref="W50:AB50"/>
    <mergeCell ref="AC49:AK51"/>
    <mergeCell ref="Z51:AA51"/>
    <mergeCell ref="W49:AB49"/>
    <mergeCell ref="Q49:V49"/>
    <mergeCell ref="R51:S51"/>
    <mergeCell ref="T51:U51"/>
    <mergeCell ref="X51:Y51"/>
    <mergeCell ref="C42:C51"/>
    <mergeCell ref="D49:H51"/>
    <mergeCell ref="I50:K51"/>
    <mergeCell ref="I47:K48"/>
    <mergeCell ref="I49:P49"/>
    <mergeCell ref="L50:P50"/>
    <mergeCell ref="L51:P51"/>
    <mergeCell ref="L48:P48"/>
    <mergeCell ref="I45:P45"/>
    <mergeCell ref="Z15:AE15"/>
    <mergeCell ref="Z16:AE16"/>
    <mergeCell ref="AF14:AK14"/>
    <mergeCell ref="Z17:AE17"/>
    <mergeCell ref="AN38:AN47"/>
    <mergeCell ref="AN49:AN50"/>
    <mergeCell ref="AM37:AM38"/>
    <mergeCell ref="AM47:AM48"/>
    <mergeCell ref="AM50:AM51"/>
    <mergeCell ref="AM40:AM41"/>
    <mergeCell ref="AM45:AM46"/>
    <mergeCell ref="N14:S14"/>
    <mergeCell ref="N20:S20"/>
    <mergeCell ref="N19:S19"/>
    <mergeCell ref="T18:Y18"/>
    <mergeCell ref="N16:S16"/>
    <mergeCell ref="N15:S15"/>
    <mergeCell ref="N18:S18"/>
    <mergeCell ref="T17:Y17"/>
    <mergeCell ref="N17:S17"/>
    <mergeCell ref="T15:Y15"/>
    <mergeCell ref="AF20:AK20"/>
    <mergeCell ref="Z26:AE26"/>
    <mergeCell ref="T16:Y16"/>
    <mergeCell ref="AF19:AK19"/>
    <mergeCell ref="AF18:AK18"/>
    <mergeCell ref="AF21:AK21"/>
    <mergeCell ref="AF22:AK22"/>
    <mergeCell ref="T20:Y20"/>
    <mergeCell ref="T19:Y19"/>
    <mergeCell ref="U23:W23"/>
    <mergeCell ref="AN14:AN29"/>
    <mergeCell ref="AL12:AN12"/>
    <mergeCell ref="Z21:AE21"/>
    <mergeCell ref="Z20:AE20"/>
    <mergeCell ref="Z19:AE19"/>
    <mergeCell ref="Z28:AE28"/>
    <mergeCell ref="X23:AA23"/>
    <mergeCell ref="T14:Y14"/>
    <mergeCell ref="T13:Y13"/>
    <mergeCell ref="Z14:AE14"/>
    <mergeCell ref="Q31:V31"/>
    <mergeCell ref="W31:AB31"/>
    <mergeCell ref="A12:B34"/>
    <mergeCell ref="A3:AM3"/>
    <mergeCell ref="N13:S13"/>
    <mergeCell ref="N12:Y12"/>
    <mergeCell ref="Z12:AK12"/>
    <mergeCell ref="Z13:AE13"/>
    <mergeCell ref="AF13:AK13"/>
    <mergeCell ref="AF15:AK15"/>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Ｐ明朝,標準"&amp;8H24-072</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U88"/>
  <sheetViews>
    <sheetView showGridLines="0" view="pageBreakPreview" zoomScaleSheetLayoutView="100" workbookViewId="0" topLeftCell="A1">
      <selection activeCell="AE11" sqref="AE11:AG11"/>
    </sheetView>
  </sheetViews>
  <sheetFormatPr defaultColWidth="9.00390625" defaultRowHeight="13.5"/>
  <cols>
    <col min="1" max="1" width="2.00390625" style="0" customWidth="1"/>
    <col min="2" max="2" width="2.125" style="0" customWidth="1"/>
    <col min="3" max="3" width="1.75390625" style="0" customWidth="1"/>
    <col min="4" max="38" width="2.125" style="0" customWidth="1"/>
    <col min="39" max="39" width="2.75390625" style="0" customWidth="1"/>
    <col min="40" max="40" width="3.75390625" style="0" customWidth="1"/>
    <col min="41" max="41" width="2.875" style="0" customWidth="1"/>
    <col min="42" max="42" width="3.00390625" style="0" customWidth="1"/>
    <col min="43" max="46" width="2.25390625" style="0" customWidth="1"/>
  </cols>
  <sheetData>
    <row r="1" spans="1:44" ht="15.75"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19"/>
      <c r="AN1" s="19"/>
      <c r="AO1" s="19"/>
      <c r="AP1" s="19"/>
      <c r="AQ1" s="19"/>
      <c r="AR1" s="19"/>
    </row>
    <row r="2" spans="1:44" ht="13.5" customHeight="1">
      <c r="A2" s="23"/>
      <c r="B2" s="19"/>
      <c r="C2" s="19"/>
      <c r="D2" s="19"/>
      <c r="E2" s="19"/>
      <c r="F2" s="19"/>
      <c r="G2" s="19"/>
      <c r="H2" s="19"/>
      <c r="I2" s="19"/>
      <c r="J2" s="19"/>
      <c r="K2" s="19"/>
      <c r="L2" s="19"/>
      <c r="M2" s="23"/>
      <c r="N2" s="166"/>
      <c r="O2" s="166"/>
      <c r="P2" s="19"/>
      <c r="Q2" s="19"/>
      <c r="R2" s="19"/>
      <c r="S2" s="19"/>
      <c r="T2" s="165"/>
      <c r="U2" s="46"/>
      <c r="V2" s="173"/>
      <c r="W2" s="173"/>
      <c r="X2" s="173"/>
      <c r="Y2" s="173"/>
      <c r="Z2" s="173"/>
      <c r="AA2" s="19"/>
      <c r="AB2" s="19"/>
      <c r="AC2" s="19"/>
      <c r="AD2" s="19"/>
      <c r="AE2" s="19"/>
      <c r="AF2" s="19"/>
      <c r="AG2" s="19"/>
      <c r="AH2" s="19"/>
      <c r="AI2" s="19"/>
      <c r="AJ2" s="19"/>
      <c r="AK2" s="19"/>
      <c r="AL2" s="19"/>
      <c r="AM2" s="19"/>
      <c r="AN2" s="19"/>
      <c r="AO2" s="19"/>
      <c r="AP2" s="19"/>
      <c r="AQ2" s="19"/>
      <c r="AR2" s="19"/>
    </row>
    <row r="3" spans="1:44" ht="15" customHeight="1">
      <c r="A3" s="841" t="s">
        <v>675</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19"/>
      <c r="AO3" s="19"/>
      <c r="AP3" s="19"/>
      <c r="AQ3" s="19"/>
      <c r="AR3" s="19"/>
    </row>
    <row r="4" spans="1:45" ht="16.5" customHeight="1" thickBot="1">
      <c r="A4" s="1251" t="s">
        <v>178</v>
      </c>
      <c r="B4" s="1251"/>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c r="AK4" s="1251"/>
      <c r="AL4" s="1251"/>
      <c r="AM4" s="176"/>
      <c r="AN4" s="176"/>
      <c r="AO4" s="176"/>
      <c r="AP4" s="204"/>
      <c r="AQ4" s="23"/>
      <c r="AR4" s="23"/>
      <c r="AS4" s="8"/>
    </row>
    <row r="5" spans="1:44" ht="13.5" customHeight="1">
      <c r="A5" s="29"/>
      <c r="B5" s="23"/>
      <c r="C5" s="317"/>
      <c r="D5" s="312"/>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3"/>
      <c r="AF5" s="313"/>
      <c r="AG5" s="313"/>
      <c r="AH5" s="313"/>
      <c r="AI5" s="313"/>
      <c r="AJ5" s="313"/>
      <c r="AK5" s="313"/>
      <c r="AL5" s="313"/>
      <c r="AM5" s="314"/>
      <c r="AN5" s="314"/>
      <c r="AO5" s="315"/>
      <c r="AP5" s="23"/>
      <c r="AQ5" s="23"/>
      <c r="AR5" s="23"/>
    </row>
    <row r="6" spans="1:44" ht="13.5" customHeight="1">
      <c r="A6" s="29"/>
      <c r="B6" s="23"/>
      <c r="C6" s="44"/>
      <c r="D6" s="45"/>
      <c r="E6" s="19"/>
      <c r="F6" s="19"/>
      <c r="G6" s="19"/>
      <c r="H6" s="19"/>
      <c r="I6" s="19"/>
      <c r="J6" s="19"/>
      <c r="K6" s="19"/>
      <c r="L6" s="19"/>
      <c r="M6" s="19"/>
      <c r="N6" s="19"/>
      <c r="O6" s="23"/>
      <c r="P6" s="23"/>
      <c r="Q6" s="23"/>
      <c r="R6" s="23"/>
      <c r="S6" s="23"/>
      <c r="T6" s="23"/>
      <c r="U6" s="19"/>
      <c r="V6" s="19"/>
      <c r="W6" s="19"/>
      <c r="X6" s="19"/>
      <c r="Y6" s="23"/>
      <c r="Z6" s="23"/>
      <c r="AA6" s="23"/>
      <c r="AB6" s="23"/>
      <c r="AC6" s="23"/>
      <c r="AD6" s="23"/>
      <c r="AE6" s="23"/>
      <c r="AF6" s="23"/>
      <c r="AG6" s="23"/>
      <c r="AH6" s="23"/>
      <c r="AI6" s="23"/>
      <c r="AJ6" s="23"/>
      <c r="AK6" s="23"/>
      <c r="AL6" s="23"/>
      <c r="AM6" s="23"/>
      <c r="AN6" s="23"/>
      <c r="AO6" s="28"/>
      <c r="AP6" s="23"/>
      <c r="AQ6" s="23"/>
      <c r="AR6" s="23"/>
    </row>
    <row r="7" spans="1:44" ht="13.5" customHeight="1">
      <c r="A7" s="29"/>
      <c r="B7" s="23"/>
      <c r="C7" s="44"/>
      <c r="D7" s="45"/>
      <c r="E7" s="19"/>
      <c r="G7" s="19"/>
      <c r="I7" s="23" t="s">
        <v>179</v>
      </c>
      <c r="K7" s="23"/>
      <c r="L7" s="23"/>
      <c r="M7" s="23"/>
      <c r="N7" s="23"/>
      <c r="O7" s="334"/>
      <c r="P7" s="334"/>
      <c r="Q7" s="334"/>
      <c r="R7" s="343"/>
      <c r="S7" s="343"/>
      <c r="T7" s="334"/>
      <c r="U7" s="19" t="s">
        <v>344</v>
      </c>
      <c r="V7" s="19"/>
      <c r="W7" s="19"/>
      <c r="X7" s="23"/>
      <c r="Y7" s="23"/>
      <c r="Z7" s="49"/>
      <c r="AA7" s="23"/>
      <c r="AB7" s="38"/>
      <c r="AC7" s="38"/>
      <c r="AD7" s="38"/>
      <c r="AE7" s="38"/>
      <c r="AF7" s="38"/>
      <c r="AG7" s="38"/>
      <c r="AH7" s="38"/>
      <c r="AI7" s="38"/>
      <c r="AJ7" s="38"/>
      <c r="AK7" s="38"/>
      <c r="AL7" s="38"/>
      <c r="AM7" s="38"/>
      <c r="AN7" s="38"/>
      <c r="AO7" s="28"/>
      <c r="AP7" s="23"/>
      <c r="AQ7" s="23"/>
      <c r="AR7" s="23"/>
    </row>
    <row r="8" spans="1:44" ht="13.5" customHeight="1">
      <c r="A8" s="29"/>
      <c r="B8" s="23"/>
      <c r="C8" s="950" t="s">
        <v>180</v>
      </c>
      <c r="D8" s="983"/>
      <c r="E8" s="19"/>
      <c r="F8" s="19"/>
      <c r="G8" s="45"/>
      <c r="K8" s="23" t="s">
        <v>345</v>
      </c>
      <c r="L8" s="23"/>
      <c r="M8" s="23"/>
      <c r="N8" s="23"/>
      <c r="O8" s="334"/>
      <c r="P8" s="334"/>
      <c r="Q8" s="334"/>
      <c r="R8" s="316"/>
      <c r="S8" s="316"/>
      <c r="T8" s="334"/>
      <c r="U8" s="19"/>
      <c r="W8" s="19"/>
      <c r="X8" s="23"/>
      <c r="Y8" s="38"/>
      <c r="Z8" s="38"/>
      <c r="AA8" s="38"/>
      <c r="AB8" s="90" t="s">
        <v>181</v>
      </c>
      <c r="AC8" s="8"/>
      <c r="AD8" s="8"/>
      <c r="AE8" s="8"/>
      <c r="AF8" s="8"/>
      <c r="AG8" s="8"/>
      <c r="AH8" s="8"/>
      <c r="AI8" s="8"/>
      <c r="AJ8" s="8"/>
      <c r="AK8" s="31"/>
      <c r="AL8" s="31"/>
      <c r="AM8" s="31"/>
      <c r="AN8" s="31"/>
      <c r="AO8" s="149"/>
      <c r="AP8" s="23"/>
      <c r="AQ8" s="23"/>
      <c r="AR8" s="23"/>
    </row>
    <row r="9" spans="1:44" ht="13.5" customHeight="1">
      <c r="A9" s="29"/>
      <c r="B9" s="23"/>
      <c r="C9" s="1253"/>
      <c r="D9" s="983"/>
      <c r="E9" s="19"/>
      <c r="F9" s="19"/>
      <c r="G9" s="45"/>
      <c r="H9" s="19"/>
      <c r="I9" s="45"/>
      <c r="J9" s="44"/>
      <c r="K9" s="19"/>
      <c r="L9" s="19"/>
      <c r="M9" s="19"/>
      <c r="N9" s="19"/>
      <c r="O9" s="19"/>
      <c r="P9" s="19"/>
      <c r="Q9" s="45"/>
      <c r="R9" s="44"/>
      <c r="S9" s="23"/>
      <c r="T9" s="19"/>
      <c r="U9" s="19"/>
      <c r="V9" s="19"/>
      <c r="W9" s="19"/>
      <c r="X9" s="23"/>
      <c r="Y9" s="31"/>
      <c r="Z9" s="31"/>
      <c r="AA9" s="31"/>
      <c r="AB9" s="35"/>
      <c r="AC9" s="35"/>
      <c r="AD9" s="35"/>
      <c r="AE9" s="37"/>
      <c r="AF9" s="37"/>
      <c r="AG9" s="37"/>
      <c r="AH9" s="37"/>
      <c r="AI9" s="37"/>
      <c r="AJ9" s="37"/>
      <c r="AK9" s="38"/>
      <c r="AL9" s="38"/>
      <c r="AM9" s="38"/>
      <c r="AN9" s="38"/>
      <c r="AO9" s="28"/>
      <c r="AP9" s="8"/>
      <c r="AQ9" s="23"/>
      <c r="AR9" s="23"/>
    </row>
    <row r="10" spans="1:44" ht="13.5" customHeight="1" thickBot="1">
      <c r="A10" s="29"/>
      <c r="B10" s="23"/>
      <c r="C10" s="1253"/>
      <c r="D10" s="983"/>
      <c r="E10" s="19"/>
      <c r="F10" s="23"/>
      <c r="G10" s="93"/>
      <c r="H10" s="93"/>
      <c r="I10" s="93"/>
      <c r="J10" s="93"/>
      <c r="K10" s="93"/>
      <c r="L10" s="93"/>
      <c r="M10" s="93"/>
      <c r="N10" s="93"/>
      <c r="O10" s="93"/>
      <c r="P10" s="93"/>
      <c r="Q10" s="93"/>
      <c r="R10" s="93"/>
      <c r="S10" s="93"/>
      <c r="T10" s="93"/>
      <c r="U10" s="146"/>
      <c r="V10" s="23"/>
      <c r="W10" s="23"/>
      <c r="X10" s="23"/>
      <c r="Z10" s="19"/>
      <c r="AB10" s="42"/>
      <c r="AC10" s="35"/>
      <c r="AD10" s="35"/>
      <c r="AE10" s="848" t="s">
        <v>201</v>
      </c>
      <c r="AF10" s="849"/>
      <c r="AG10" s="850"/>
      <c r="AH10" s="848" t="s">
        <v>346</v>
      </c>
      <c r="AI10" s="849"/>
      <c r="AJ10" s="850"/>
      <c r="AK10" s="8"/>
      <c r="AL10" s="8"/>
      <c r="AM10" s="8"/>
      <c r="AN10" s="8"/>
      <c r="AO10" s="2"/>
      <c r="AP10" s="23"/>
      <c r="AQ10" s="23"/>
      <c r="AR10" s="23"/>
    </row>
    <row r="11" spans="1:44" ht="13.5" customHeight="1" thickBot="1">
      <c r="A11" s="29"/>
      <c r="B11" s="23"/>
      <c r="C11" s="1253"/>
      <c r="D11" s="983"/>
      <c r="E11" s="19"/>
      <c r="F11" s="23"/>
      <c r="G11" s="174"/>
      <c r="H11" s="174"/>
      <c r="I11" s="174"/>
      <c r="J11" s="319"/>
      <c r="K11" s="319"/>
      <c r="L11" s="319"/>
      <c r="M11" s="320"/>
      <c r="N11" s="320"/>
      <c r="O11" s="319"/>
      <c r="P11" s="319"/>
      <c r="Q11" s="319"/>
      <c r="R11" s="174"/>
      <c r="S11" s="174"/>
      <c r="T11" s="174"/>
      <c r="U11" s="146"/>
      <c r="V11" s="19"/>
      <c r="W11" s="19"/>
      <c r="X11" s="23"/>
      <c r="Y11" s="8"/>
      <c r="AB11" s="848" t="s">
        <v>182</v>
      </c>
      <c r="AC11" s="849"/>
      <c r="AD11" s="850"/>
      <c r="AE11" s="1240">
        <v>0</v>
      </c>
      <c r="AF11" s="1241"/>
      <c r="AG11" s="1242"/>
      <c r="AH11" s="779">
        <v>0</v>
      </c>
      <c r="AI11" s="780"/>
      <c r="AJ11" s="771"/>
      <c r="AO11" s="2"/>
      <c r="AP11" s="23"/>
      <c r="AQ11" s="23"/>
      <c r="AR11" s="23"/>
    </row>
    <row r="12" spans="1:44" ht="13.5" customHeight="1">
      <c r="A12" s="29"/>
      <c r="B12" s="23"/>
      <c r="C12" s="1253"/>
      <c r="D12" s="983"/>
      <c r="E12" s="19"/>
      <c r="F12" s="23"/>
      <c r="G12" s="19"/>
      <c r="H12" s="19"/>
      <c r="I12" s="27"/>
      <c r="J12" s="27"/>
      <c r="K12" s="19"/>
      <c r="L12" s="30"/>
      <c r="M12" s="320"/>
      <c r="N12" s="321"/>
      <c r="O12" s="19"/>
      <c r="P12" s="19"/>
      <c r="Q12" s="19"/>
      <c r="R12" s="19"/>
      <c r="S12" s="27"/>
      <c r="T12" s="19"/>
      <c r="U12" s="146"/>
      <c r="V12" s="19"/>
      <c r="W12" s="19"/>
      <c r="X12" s="8"/>
      <c r="Y12" s="8"/>
      <c r="Z12" s="8"/>
      <c r="AA12" s="8"/>
      <c r="AB12" s="848" t="s">
        <v>183</v>
      </c>
      <c r="AC12" s="849"/>
      <c r="AD12" s="850"/>
      <c r="AE12" s="1240"/>
      <c r="AF12" s="1241"/>
      <c r="AG12" s="1242"/>
      <c r="AH12" s="779">
        <v>0</v>
      </c>
      <c r="AI12" s="780"/>
      <c r="AJ12" s="771"/>
      <c r="AO12" s="28"/>
      <c r="AP12" s="23"/>
      <c r="AQ12" s="23"/>
      <c r="AR12" s="23"/>
    </row>
    <row r="13" spans="1:44" ht="13.5" customHeight="1">
      <c r="A13" s="29"/>
      <c r="B13" s="23"/>
      <c r="C13" s="1253"/>
      <c r="D13" s="983"/>
      <c r="E13" s="19"/>
      <c r="F13" s="19"/>
      <c r="G13" s="23"/>
      <c r="H13" s="19"/>
      <c r="I13" s="23"/>
      <c r="J13" s="23"/>
      <c r="K13" s="23"/>
      <c r="L13" s="28"/>
      <c r="M13" s="320"/>
      <c r="N13" s="321"/>
      <c r="O13" s="19"/>
      <c r="P13" s="19"/>
      <c r="Q13" s="19"/>
      <c r="R13" s="19"/>
      <c r="S13" s="23"/>
      <c r="T13" s="19"/>
      <c r="U13" s="19"/>
      <c r="V13" s="1260" t="s">
        <v>347</v>
      </c>
      <c r="W13" s="1243"/>
      <c r="AA13" s="8"/>
      <c r="AB13" s="848" t="s">
        <v>184</v>
      </c>
      <c r="AC13" s="849"/>
      <c r="AD13" s="850"/>
      <c r="AE13" s="1240"/>
      <c r="AF13" s="1241"/>
      <c r="AG13" s="1242"/>
      <c r="AH13" s="779">
        <v>0</v>
      </c>
      <c r="AI13" s="780"/>
      <c r="AJ13" s="771"/>
      <c r="AO13" s="2"/>
      <c r="AP13" s="23"/>
      <c r="AQ13" s="23"/>
      <c r="AR13" s="23"/>
    </row>
    <row r="14" spans="1:44" ht="13.5" customHeight="1">
      <c r="A14" s="29"/>
      <c r="B14" s="23"/>
      <c r="C14" s="1253"/>
      <c r="D14" s="983"/>
      <c r="E14" s="19"/>
      <c r="F14" s="19"/>
      <c r="G14" s="23"/>
      <c r="H14" s="19"/>
      <c r="I14" s="23"/>
      <c r="J14" s="23"/>
      <c r="K14" s="23"/>
      <c r="L14" s="28"/>
      <c r="M14" s="320"/>
      <c r="N14" s="321"/>
      <c r="O14" s="19"/>
      <c r="P14" s="19"/>
      <c r="Q14" s="19"/>
      <c r="R14" s="19"/>
      <c r="S14" s="19"/>
      <c r="T14" s="19"/>
      <c r="U14" s="19"/>
      <c r="V14" s="1260"/>
      <c r="W14" s="1244"/>
      <c r="X14" s="23"/>
      <c r="AA14" s="8"/>
      <c r="AB14" s="38"/>
      <c r="AC14" s="38"/>
      <c r="AD14" s="38"/>
      <c r="AE14" s="303"/>
      <c r="AO14" s="2"/>
      <c r="AP14" s="23"/>
      <c r="AQ14" s="23"/>
      <c r="AR14" s="23"/>
    </row>
    <row r="15" spans="1:44" ht="13.5" customHeight="1">
      <c r="A15" s="844" t="s">
        <v>361</v>
      </c>
      <c r="B15" s="1250"/>
      <c r="C15" s="1253"/>
      <c r="D15" s="983"/>
      <c r="E15" s="19"/>
      <c r="F15" s="19"/>
      <c r="G15" s="23"/>
      <c r="H15" s="19"/>
      <c r="I15" s="23"/>
      <c r="J15" s="23"/>
      <c r="K15" s="23"/>
      <c r="L15" s="28"/>
      <c r="M15" s="320"/>
      <c r="N15" s="321"/>
      <c r="O15" s="29"/>
      <c r="P15" s="23"/>
      <c r="Q15" s="23"/>
      <c r="R15" s="23"/>
      <c r="S15" s="23"/>
      <c r="T15" s="23"/>
      <c r="U15" s="23"/>
      <c r="V15" s="23"/>
      <c r="W15" s="1244"/>
      <c r="X15" s="23"/>
      <c r="AG15" s="8"/>
      <c r="AH15" s="8"/>
      <c r="AI15" s="8"/>
      <c r="AJ15" s="8"/>
      <c r="AK15" s="8"/>
      <c r="AL15" s="301"/>
      <c r="AM15" s="8"/>
      <c r="AN15" s="23"/>
      <c r="AO15" s="2"/>
      <c r="AP15" s="23"/>
      <c r="AQ15" s="23"/>
      <c r="AR15" s="19"/>
    </row>
    <row r="16" spans="1:44" ht="13.5" customHeight="1" thickBot="1">
      <c r="A16" s="844"/>
      <c r="B16" s="1250"/>
      <c r="C16" s="1253"/>
      <c r="D16" s="983"/>
      <c r="E16" s="19"/>
      <c r="F16" s="19"/>
      <c r="G16" s="23"/>
      <c r="H16" s="23" t="s">
        <v>172</v>
      </c>
      <c r="I16" s="23"/>
      <c r="J16" s="23"/>
      <c r="K16" s="23"/>
      <c r="L16" s="28"/>
      <c r="M16" s="136"/>
      <c r="N16" s="137"/>
      <c r="O16" s="19"/>
      <c r="P16" s="23"/>
      <c r="Q16" s="23"/>
      <c r="R16" s="23"/>
      <c r="S16" s="23"/>
      <c r="T16" s="23"/>
      <c r="U16" s="23"/>
      <c r="V16" s="23"/>
      <c r="W16" s="553"/>
      <c r="X16" s="23"/>
      <c r="AG16" s="62"/>
      <c r="AH16" s="62"/>
      <c r="AI16" s="62"/>
      <c r="AJ16" s="62"/>
      <c r="AK16" s="62"/>
      <c r="AL16" s="301"/>
      <c r="AO16" s="2"/>
      <c r="AP16" s="23"/>
      <c r="AQ16" s="23"/>
      <c r="AR16" s="23"/>
    </row>
    <row r="17" spans="1:44" ht="13.5" customHeight="1">
      <c r="A17" s="844"/>
      <c r="B17" s="1250"/>
      <c r="C17" s="1253"/>
      <c r="D17" s="983"/>
      <c r="E17" s="19"/>
      <c r="F17" s="1237" t="str">
        <f>'設条'!AL28</f>
        <v>1S19.3</v>
      </c>
      <c r="G17" s="1238"/>
      <c r="H17" s="1238"/>
      <c r="I17" s="1238"/>
      <c r="J17" s="1238"/>
      <c r="K17" s="1239"/>
      <c r="L17" s="45"/>
      <c r="M17" s="19"/>
      <c r="N17" s="45"/>
      <c r="O17" s="19"/>
      <c r="P17" s="19"/>
      <c r="Q17" s="23"/>
      <c r="R17" s="19"/>
      <c r="S17" s="19"/>
      <c r="T17" s="19"/>
      <c r="U17" s="19"/>
      <c r="V17" s="19"/>
      <c r="W17" s="8"/>
      <c r="X17" s="23"/>
      <c r="AO17" s="2"/>
      <c r="AP17" s="23"/>
      <c r="AQ17" s="23"/>
      <c r="AR17" s="23"/>
    </row>
    <row r="18" spans="1:44" ht="13.5" customHeight="1">
      <c r="A18" s="844"/>
      <c r="B18" s="1250"/>
      <c r="C18" s="1253"/>
      <c r="D18" s="983"/>
      <c r="E18" s="19"/>
      <c r="F18" s="19"/>
      <c r="G18" s="23"/>
      <c r="H18" s="19"/>
      <c r="I18" s="23"/>
      <c r="J18" s="23"/>
      <c r="K18" s="49"/>
      <c r="L18" s="50"/>
      <c r="M18" s="907" t="s">
        <v>348</v>
      </c>
      <c r="N18" s="1236"/>
      <c r="O18" s="19"/>
      <c r="P18" s="19"/>
      <c r="Q18" s="19"/>
      <c r="R18" s="19"/>
      <c r="S18" s="19"/>
      <c r="T18" s="19"/>
      <c r="U18" s="19"/>
      <c r="V18" s="23"/>
      <c r="W18" s="23"/>
      <c r="X18" s="23"/>
      <c r="Y18" s="23"/>
      <c r="Z18" s="19"/>
      <c r="AO18" s="2"/>
      <c r="AP18" s="23"/>
      <c r="AQ18" s="23"/>
      <c r="AR18" s="23"/>
    </row>
    <row r="19" spans="1:47" ht="13.5" customHeight="1">
      <c r="A19" s="844"/>
      <c r="B19" s="1250"/>
      <c r="C19" s="1253"/>
      <c r="D19" s="983"/>
      <c r="E19" s="19"/>
      <c r="F19" s="19"/>
      <c r="G19" s="23"/>
      <c r="H19" s="23"/>
      <c r="I19" s="23"/>
      <c r="J19" s="23"/>
      <c r="K19" s="23"/>
      <c r="L19" s="1261"/>
      <c r="M19" s="1084"/>
      <c r="N19" s="1084"/>
      <c r="O19" s="1262"/>
      <c r="P19" s="19"/>
      <c r="Q19" s="19"/>
      <c r="R19" s="19"/>
      <c r="S19" s="19"/>
      <c r="T19" s="19"/>
      <c r="U19" s="23"/>
      <c r="V19" s="58"/>
      <c r="W19" s="58"/>
      <c r="AK19" s="19"/>
      <c r="AL19" s="19"/>
      <c r="AM19" s="23"/>
      <c r="AN19" s="23"/>
      <c r="AO19" s="28"/>
      <c r="AP19" s="23"/>
      <c r="AQ19" s="23"/>
      <c r="AR19" s="23"/>
      <c r="AU19" s="80"/>
    </row>
    <row r="20" spans="1:44" ht="13.5" customHeight="1">
      <c r="A20" s="844"/>
      <c r="B20" s="1250"/>
      <c r="C20" s="42"/>
      <c r="D20" s="76"/>
      <c r="E20" s="87"/>
      <c r="F20" s="59"/>
      <c r="G20" s="59"/>
      <c r="H20" s="59"/>
      <c r="I20" s="59"/>
      <c r="J20" s="59"/>
      <c r="K20" s="59"/>
      <c r="L20" s="59"/>
      <c r="M20" s="59"/>
      <c r="N20" s="59"/>
      <c r="O20" s="59"/>
      <c r="P20" s="59"/>
      <c r="Q20" s="59"/>
      <c r="R20" s="59"/>
      <c r="S20" s="59"/>
      <c r="T20" s="59"/>
      <c r="U20" s="59"/>
      <c r="V20" s="59"/>
      <c r="W20" s="59"/>
      <c r="X20" s="59"/>
      <c r="Y20" s="59"/>
      <c r="Z20" s="59"/>
      <c r="AA20" s="59"/>
      <c r="AB20" s="59"/>
      <c r="AC20" s="59"/>
      <c r="AD20" s="412"/>
      <c r="AE20" s="412"/>
      <c r="AF20" s="412"/>
      <c r="AG20" s="412"/>
      <c r="AH20" s="412"/>
      <c r="AI20" s="412"/>
      <c r="AJ20" s="412"/>
      <c r="AK20" s="412"/>
      <c r="AL20" s="412"/>
      <c r="AM20" s="87"/>
      <c r="AN20" s="87"/>
      <c r="AO20" s="581"/>
      <c r="AP20" s="29"/>
      <c r="AQ20" s="23"/>
      <c r="AR20" s="302"/>
    </row>
    <row r="21" spans="1:47" ht="13.5" customHeight="1">
      <c r="A21" s="844"/>
      <c r="B21" s="1250"/>
      <c r="C21" s="42"/>
      <c r="D21" s="35"/>
      <c r="E21" s="736" t="s">
        <v>5</v>
      </c>
      <c r="F21" s="35"/>
      <c r="G21" s="35"/>
      <c r="H21" s="35"/>
      <c r="I21" s="35"/>
      <c r="J21" s="35"/>
      <c r="K21" s="35"/>
      <c r="L21" s="35"/>
      <c r="M21" s="35"/>
      <c r="N21" s="35"/>
      <c r="O21" s="35"/>
      <c r="P21" s="35"/>
      <c r="Q21" s="35"/>
      <c r="R21" s="35"/>
      <c r="S21" s="307"/>
      <c r="T21" s="307"/>
      <c r="U21" s="307"/>
      <c r="V21" s="307"/>
      <c r="W21" s="307"/>
      <c r="X21" s="307"/>
      <c r="Y21" s="307"/>
      <c r="Z21" s="307"/>
      <c r="AA21" s="307"/>
      <c r="AB21" s="307"/>
      <c r="AC21" s="307"/>
      <c r="AD21" s="307"/>
      <c r="AE21" s="307"/>
      <c r="AF21" s="307"/>
      <c r="AG21" s="307"/>
      <c r="AH21" s="307"/>
      <c r="AI21" s="307"/>
      <c r="AJ21" s="307"/>
      <c r="AK21" s="307"/>
      <c r="AL21" s="414"/>
      <c r="AM21" s="784" t="s">
        <v>112</v>
      </c>
      <c r="AN21" s="803"/>
      <c r="AO21" s="952"/>
      <c r="AP21" s="23"/>
      <c r="AQ21" s="23"/>
      <c r="AR21" s="302"/>
      <c r="AU21" s="8"/>
    </row>
    <row r="22" spans="1:44" ht="13.5" customHeight="1">
      <c r="A22" s="844"/>
      <c r="B22" s="1250"/>
      <c r="C22" s="950" t="s">
        <v>185</v>
      </c>
      <c r="D22" s="983"/>
      <c r="E22" s="233"/>
      <c r="S22" s="1288" t="s">
        <v>174</v>
      </c>
      <c r="T22" s="1289"/>
      <c r="U22" s="1289"/>
      <c r="V22" s="1289"/>
      <c r="W22" s="1289"/>
      <c r="X22" s="1289"/>
      <c r="Y22" s="1289"/>
      <c r="Z22" s="1289"/>
      <c r="AA22" s="1289"/>
      <c r="AB22" s="1290"/>
      <c r="AC22" s="848" t="s">
        <v>437</v>
      </c>
      <c r="AD22" s="849"/>
      <c r="AE22" s="849"/>
      <c r="AF22" s="849"/>
      <c r="AG22" s="849"/>
      <c r="AH22" s="849"/>
      <c r="AI22" s="849"/>
      <c r="AJ22" s="849"/>
      <c r="AK22" s="849"/>
      <c r="AL22" s="850"/>
      <c r="AM22" s="53" t="s">
        <v>117</v>
      </c>
      <c r="AN22" s="78" t="s">
        <v>349</v>
      </c>
      <c r="AO22" s="54" t="s">
        <v>118</v>
      </c>
      <c r="AP22" s="23"/>
      <c r="AQ22" s="23"/>
      <c r="AR22" s="23"/>
    </row>
    <row r="23" spans="1:44" ht="13.5" customHeight="1">
      <c r="A23" s="844"/>
      <c r="B23" s="1250"/>
      <c r="C23" s="1253"/>
      <c r="D23" s="983"/>
      <c r="E23" s="103" t="s">
        <v>396</v>
      </c>
      <c r="F23" s="351"/>
      <c r="G23" s="351"/>
      <c r="H23" s="351"/>
      <c r="I23" s="351"/>
      <c r="J23" s="351"/>
      <c r="K23" s="351"/>
      <c r="L23" s="352"/>
      <c r="M23" s="295"/>
      <c r="N23" s="295"/>
      <c r="O23" s="295"/>
      <c r="P23" s="295"/>
      <c r="Q23" s="295"/>
      <c r="R23" s="361"/>
      <c r="S23" s="1266"/>
      <c r="T23" s="1267"/>
      <c r="U23" s="1267"/>
      <c r="V23" s="1267"/>
      <c r="W23" s="1267"/>
      <c r="X23" s="1267"/>
      <c r="Y23" s="1267"/>
      <c r="Z23" s="1267"/>
      <c r="AA23" s="1267"/>
      <c r="AB23" s="1268"/>
      <c r="AC23" s="1247" t="s">
        <v>277</v>
      </c>
      <c r="AD23" s="1248"/>
      <c r="AE23" s="1248"/>
      <c r="AF23" s="1248"/>
      <c r="AG23" s="1248"/>
      <c r="AH23" s="1248"/>
      <c r="AI23" s="1248"/>
      <c r="AJ23" s="1248"/>
      <c r="AK23" s="1248"/>
      <c r="AL23" s="1249"/>
      <c r="AM23" s="585"/>
      <c r="AN23" s="1053"/>
      <c r="AO23" s="1135" t="s">
        <v>350</v>
      </c>
      <c r="AP23" s="23"/>
      <c r="AQ23" s="23"/>
      <c r="AR23" s="23"/>
    </row>
    <row r="24" spans="1:44" ht="13.5" customHeight="1">
      <c r="A24" s="844"/>
      <c r="B24" s="1250"/>
      <c r="C24" s="1253"/>
      <c r="D24" s="983"/>
      <c r="E24" s="23" t="s">
        <v>397</v>
      </c>
      <c r="F24" s="89"/>
      <c r="G24" s="89"/>
      <c r="H24" s="89"/>
      <c r="I24" s="89"/>
      <c r="J24" s="89"/>
      <c r="K24" s="89"/>
      <c r="L24" s="352"/>
      <c r="M24" s="307"/>
      <c r="N24" s="295"/>
      <c r="O24" s="295"/>
      <c r="P24" s="295"/>
      <c r="Q24" s="295"/>
      <c r="R24" s="361"/>
      <c r="S24" s="1266"/>
      <c r="T24" s="1267"/>
      <c r="U24" s="1267"/>
      <c r="V24" s="1267"/>
      <c r="W24" s="1267"/>
      <c r="X24" s="1267"/>
      <c r="Y24" s="1267"/>
      <c r="Z24" s="1267"/>
      <c r="AA24" s="1267"/>
      <c r="AB24" s="1268"/>
      <c r="AC24" s="1247" t="s">
        <v>385</v>
      </c>
      <c r="AD24" s="1248"/>
      <c r="AE24" s="1248"/>
      <c r="AF24" s="1248"/>
      <c r="AG24" s="1248"/>
      <c r="AH24" s="1248"/>
      <c r="AI24" s="1248"/>
      <c r="AJ24" s="1248"/>
      <c r="AK24" s="1248"/>
      <c r="AL24" s="1249"/>
      <c r="AM24" s="585"/>
      <c r="AN24" s="888"/>
      <c r="AO24" s="1245"/>
      <c r="AP24" s="23"/>
      <c r="AQ24" s="49"/>
      <c r="AR24" s="49"/>
    </row>
    <row r="25" spans="1:44" ht="13.5" customHeight="1">
      <c r="A25" s="844"/>
      <c r="B25" s="1250"/>
      <c r="C25" s="1253"/>
      <c r="D25" s="983"/>
      <c r="E25" s="1252" t="s">
        <v>398</v>
      </c>
      <c r="F25" s="835"/>
      <c r="G25" s="835"/>
      <c r="H25" s="836"/>
      <c r="I25" s="819" t="s">
        <v>390</v>
      </c>
      <c r="J25" s="820"/>
      <c r="K25" s="820"/>
      <c r="L25" s="820"/>
      <c r="M25" s="820"/>
      <c r="N25" s="820"/>
      <c r="O25" s="820"/>
      <c r="P25" s="820"/>
      <c r="Q25" s="820"/>
      <c r="R25" s="813"/>
      <c r="S25" s="1266"/>
      <c r="T25" s="1267"/>
      <c r="U25" s="1267"/>
      <c r="V25" s="1267"/>
      <c r="W25" s="1267"/>
      <c r="X25" s="1267"/>
      <c r="Y25" s="1267"/>
      <c r="Z25" s="1267"/>
      <c r="AA25" s="1267"/>
      <c r="AB25" s="1268"/>
      <c r="AC25" s="1018">
        <f>S23*0.16+(W13-0.16)*L19</f>
        <v>0</v>
      </c>
      <c r="AD25" s="1018"/>
      <c r="AE25" s="1018"/>
      <c r="AF25" s="1018"/>
      <c r="AG25" s="1018"/>
      <c r="AH25" s="1263" t="s">
        <v>4</v>
      </c>
      <c r="AI25" s="1264"/>
      <c r="AJ25" s="1264"/>
      <c r="AK25" s="1264"/>
      <c r="AL25" s="1265"/>
      <c r="AM25" s="585"/>
      <c r="AN25" s="888"/>
      <c r="AO25" s="1245"/>
      <c r="AP25" s="49"/>
      <c r="AQ25" s="31"/>
      <c r="AR25" s="31"/>
    </row>
    <row r="26" spans="1:44" ht="13.5" customHeight="1">
      <c r="A26" s="844"/>
      <c r="B26" s="1250"/>
      <c r="C26" s="1253"/>
      <c r="D26" s="983"/>
      <c r="E26" s="828"/>
      <c r="F26" s="829"/>
      <c r="G26" s="829"/>
      <c r="H26" s="826"/>
      <c r="I26" s="819" t="s">
        <v>391</v>
      </c>
      <c r="J26" s="820"/>
      <c r="K26" s="820"/>
      <c r="L26" s="820"/>
      <c r="M26" s="820"/>
      <c r="N26" s="820"/>
      <c r="O26" s="820"/>
      <c r="P26" s="820"/>
      <c r="Q26" s="820"/>
      <c r="R26" s="813"/>
      <c r="S26" s="1266"/>
      <c r="T26" s="1267"/>
      <c r="U26" s="1267"/>
      <c r="V26" s="1267"/>
      <c r="W26" s="1267"/>
      <c r="X26" s="1267"/>
      <c r="Y26" s="1267"/>
      <c r="Z26" s="1267"/>
      <c r="AA26" s="1267"/>
      <c r="AB26" s="1268"/>
      <c r="AC26" s="1018">
        <f>S24*0.16+(W13-0.16)*L19</f>
        <v>0</v>
      </c>
      <c r="AD26" s="1018"/>
      <c r="AE26" s="1018"/>
      <c r="AF26" s="1018"/>
      <c r="AG26" s="1018"/>
      <c r="AH26" s="1263" t="s">
        <v>4</v>
      </c>
      <c r="AI26" s="1264"/>
      <c r="AJ26" s="1264"/>
      <c r="AK26" s="1264"/>
      <c r="AL26" s="1265"/>
      <c r="AM26" s="585"/>
      <c r="AN26" s="889"/>
      <c r="AO26" s="1245"/>
      <c r="AP26" s="23"/>
      <c r="AQ26" s="25"/>
      <c r="AR26" s="177"/>
    </row>
    <row r="27" spans="1:44" ht="13.5" customHeight="1">
      <c r="A27" s="844"/>
      <c r="B27" s="1250"/>
      <c r="C27" s="1253"/>
      <c r="D27" s="983"/>
      <c r="E27" s="848" t="s">
        <v>395</v>
      </c>
      <c r="F27" s="849"/>
      <c r="G27" s="849"/>
      <c r="H27" s="849"/>
      <c r="I27" s="849"/>
      <c r="J27" s="849"/>
      <c r="K27" s="849"/>
      <c r="L27" s="849"/>
      <c r="M27" s="849"/>
      <c r="N27" s="849"/>
      <c r="O27" s="849"/>
      <c r="P27" s="849"/>
      <c r="Q27" s="849"/>
      <c r="R27" s="850"/>
      <c r="S27" s="779"/>
      <c r="T27" s="780"/>
      <c r="U27" s="780"/>
      <c r="V27" s="780"/>
      <c r="W27" s="780"/>
      <c r="X27" s="780"/>
      <c r="Y27" s="780"/>
      <c r="Z27" s="780"/>
      <c r="AA27" s="780"/>
      <c r="AB27" s="771"/>
      <c r="AC27" s="1018" t="s">
        <v>385</v>
      </c>
      <c r="AD27" s="1018"/>
      <c r="AE27" s="1018"/>
      <c r="AF27" s="1018"/>
      <c r="AG27" s="1018"/>
      <c r="AH27" s="1018"/>
      <c r="AI27" s="1018"/>
      <c r="AJ27" s="1018"/>
      <c r="AK27" s="1018"/>
      <c r="AL27" s="1019"/>
      <c r="AM27" s="585"/>
      <c r="AN27" s="645"/>
      <c r="AO27" s="1245"/>
      <c r="AP27" s="23"/>
      <c r="AQ27" s="177"/>
      <c r="AR27" s="177"/>
    </row>
    <row r="28" spans="1:44" ht="12.75" customHeight="1">
      <c r="A28" s="844"/>
      <c r="B28" s="1250"/>
      <c r="C28" s="944" t="s">
        <v>186</v>
      </c>
      <c r="D28" s="985"/>
      <c r="E28" s="805" t="s">
        <v>392</v>
      </c>
      <c r="F28" s="806"/>
      <c r="G28" s="806"/>
      <c r="H28" s="806"/>
      <c r="I28" s="806"/>
      <c r="J28" s="806"/>
      <c r="K28" s="807"/>
      <c r="L28" s="791" t="s">
        <v>187</v>
      </c>
      <c r="M28" s="792"/>
      <c r="N28" s="792"/>
      <c r="O28" s="792"/>
      <c r="P28" s="792"/>
      <c r="Q28" s="792"/>
      <c r="R28" s="793"/>
      <c r="S28" s="968">
        <v>0</v>
      </c>
      <c r="T28" s="969"/>
      <c r="U28" s="969"/>
      <c r="V28" s="969"/>
      <c r="W28" s="969"/>
      <c r="X28" s="969"/>
      <c r="Y28" s="969"/>
      <c r="Z28" s="969"/>
      <c r="AA28" s="969"/>
      <c r="AB28" s="970"/>
      <c r="AC28" s="1128" t="s">
        <v>277</v>
      </c>
      <c r="AD28" s="976"/>
      <c r="AE28" s="976"/>
      <c r="AF28" s="976"/>
      <c r="AG28" s="976"/>
      <c r="AH28" s="976"/>
      <c r="AI28" s="976"/>
      <c r="AJ28" s="976"/>
      <c r="AK28" s="976"/>
      <c r="AL28" s="1129"/>
      <c r="AM28" s="585"/>
      <c r="AN28" s="1053"/>
      <c r="AO28" s="1245"/>
      <c r="AP28" s="23"/>
      <c r="AQ28" s="177"/>
      <c r="AR28" s="177"/>
    </row>
    <row r="29" spans="1:44" ht="13.5" customHeight="1">
      <c r="A29" s="844"/>
      <c r="B29" s="1250"/>
      <c r="C29" s="950"/>
      <c r="D29" s="949"/>
      <c r="E29" s="794"/>
      <c r="F29" s="795"/>
      <c r="G29" s="795"/>
      <c r="H29" s="795"/>
      <c r="I29" s="795"/>
      <c r="J29" s="795"/>
      <c r="K29" s="796"/>
      <c r="L29" s="851" t="s">
        <v>105</v>
      </c>
      <c r="M29" s="852"/>
      <c r="N29" s="852"/>
      <c r="O29" s="853"/>
      <c r="P29" s="1054" t="s">
        <v>154</v>
      </c>
      <c r="Q29" s="1272"/>
      <c r="R29" s="1273"/>
      <c r="S29" s="968">
        <v>0</v>
      </c>
      <c r="T29" s="969"/>
      <c r="U29" s="969"/>
      <c r="V29" s="969"/>
      <c r="W29" s="969"/>
      <c r="X29" s="969"/>
      <c r="Y29" s="969"/>
      <c r="Z29" s="969"/>
      <c r="AA29" s="969"/>
      <c r="AB29" s="970"/>
      <c r="AC29" s="1128" t="s">
        <v>385</v>
      </c>
      <c r="AD29" s="976"/>
      <c r="AE29" s="976"/>
      <c r="AF29" s="976"/>
      <c r="AG29" s="976"/>
      <c r="AH29" s="976"/>
      <c r="AI29" s="976"/>
      <c r="AJ29" s="976"/>
      <c r="AK29" s="976"/>
      <c r="AL29" s="1129"/>
      <c r="AM29" s="585"/>
      <c r="AN29" s="888"/>
      <c r="AO29" s="1245"/>
      <c r="AP29" s="23"/>
      <c r="AQ29" s="177"/>
      <c r="AR29" s="177"/>
    </row>
    <row r="30" spans="1:44" ht="13.5" customHeight="1">
      <c r="A30" s="844"/>
      <c r="B30" s="1250"/>
      <c r="C30" s="950"/>
      <c r="D30" s="949"/>
      <c r="E30" s="799"/>
      <c r="F30" s="800"/>
      <c r="G30" s="800"/>
      <c r="H30" s="800"/>
      <c r="I30" s="800"/>
      <c r="J30" s="800"/>
      <c r="K30" s="801"/>
      <c r="L30" s="784"/>
      <c r="M30" s="803"/>
      <c r="N30" s="803"/>
      <c r="O30" s="804"/>
      <c r="P30" s="1274" t="s">
        <v>155</v>
      </c>
      <c r="Q30" s="1275"/>
      <c r="R30" s="1276"/>
      <c r="S30" s="968">
        <v>0</v>
      </c>
      <c r="T30" s="969"/>
      <c r="U30" s="969"/>
      <c r="V30" s="969"/>
      <c r="W30" s="969"/>
      <c r="X30" s="969"/>
      <c r="Y30" s="969"/>
      <c r="Z30" s="969"/>
      <c r="AA30" s="969"/>
      <c r="AB30" s="970"/>
      <c r="AC30" s="1128" t="s">
        <v>385</v>
      </c>
      <c r="AD30" s="976"/>
      <c r="AE30" s="976"/>
      <c r="AF30" s="976"/>
      <c r="AG30" s="976"/>
      <c r="AH30" s="976"/>
      <c r="AI30" s="976"/>
      <c r="AJ30" s="976"/>
      <c r="AK30" s="976"/>
      <c r="AL30" s="1129"/>
      <c r="AM30" s="585"/>
      <c r="AN30" s="888"/>
      <c r="AO30" s="1245"/>
      <c r="AP30" s="23"/>
      <c r="AQ30" s="177"/>
      <c r="AR30" s="177"/>
    </row>
    <row r="31" spans="1:44" ht="13.5" customHeight="1">
      <c r="A31" s="844"/>
      <c r="B31" s="1250"/>
      <c r="C31" s="945"/>
      <c r="D31" s="951"/>
      <c r="E31" s="814" t="s">
        <v>393</v>
      </c>
      <c r="F31" s="1277"/>
      <c r="G31" s="1277"/>
      <c r="H31" s="1277"/>
      <c r="I31" s="1277"/>
      <c r="J31" s="1277"/>
      <c r="K31" s="1277"/>
      <c r="L31" s="1277"/>
      <c r="M31" s="1277"/>
      <c r="N31" s="1277"/>
      <c r="O31" s="1277"/>
      <c r="P31" s="1277"/>
      <c r="Q31" s="1277"/>
      <c r="R31" s="1278"/>
      <c r="S31" s="969">
        <v>0</v>
      </c>
      <c r="T31" s="969"/>
      <c r="U31" s="969"/>
      <c r="V31" s="969"/>
      <c r="W31" s="969"/>
      <c r="X31" s="969"/>
      <c r="Y31" s="969"/>
      <c r="Z31" s="969"/>
      <c r="AA31" s="969"/>
      <c r="AB31" s="970"/>
      <c r="AC31" s="976" t="s">
        <v>385</v>
      </c>
      <c r="AD31" s="976"/>
      <c r="AE31" s="976"/>
      <c r="AF31" s="976"/>
      <c r="AG31" s="976"/>
      <c r="AH31" s="976"/>
      <c r="AI31" s="976"/>
      <c r="AJ31" s="976"/>
      <c r="AK31" s="976"/>
      <c r="AL31" s="1129"/>
      <c r="AM31" s="585"/>
      <c r="AN31" s="889"/>
      <c r="AO31" s="1246"/>
      <c r="AP31" s="23"/>
      <c r="AQ31" s="177"/>
      <c r="AR31" s="177"/>
    </row>
    <row r="32" spans="1:44" ht="13.5" customHeight="1">
      <c r="A32" s="844"/>
      <c r="B32" s="1250"/>
      <c r="C32" s="362"/>
      <c r="D32" s="415"/>
      <c r="E32" s="736" t="s">
        <v>6</v>
      </c>
      <c r="F32" s="415"/>
      <c r="G32" s="47"/>
      <c r="H32" s="47"/>
      <c r="I32" s="47"/>
      <c r="J32" s="47"/>
      <c r="K32" s="47"/>
      <c r="L32" s="47"/>
      <c r="M32" s="47"/>
      <c r="N32" s="352"/>
      <c r="R32" s="352"/>
      <c r="S32" s="295"/>
      <c r="T32" s="295"/>
      <c r="U32" s="295"/>
      <c r="V32" s="295"/>
      <c r="W32" s="295"/>
      <c r="X32" s="295"/>
      <c r="Y32" s="295"/>
      <c r="Z32" s="295"/>
      <c r="AA32" s="295"/>
      <c r="AB32" s="295"/>
      <c r="AC32" s="295"/>
      <c r="AD32" s="295"/>
      <c r="AE32" s="295"/>
      <c r="AF32" s="295"/>
      <c r="AG32" s="295"/>
      <c r="AH32" s="295"/>
      <c r="AI32" s="295"/>
      <c r="AJ32" s="295"/>
      <c r="AK32" s="295"/>
      <c r="AL32" s="361"/>
      <c r="AM32" s="784" t="s">
        <v>112</v>
      </c>
      <c r="AN32" s="803"/>
      <c r="AO32" s="952"/>
      <c r="AP32" s="23"/>
      <c r="AQ32" s="25"/>
      <c r="AR32" s="177"/>
    </row>
    <row r="33" spans="1:44" ht="13.5" customHeight="1">
      <c r="A33" s="844"/>
      <c r="B33" s="1250"/>
      <c r="C33" s="1282" t="s">
        <v>403</v>
      </c>
      <c r="D33" s="1283"/>
      <c r="E33" s="944" t="s">
        <v>189</v>
      </c>
      <c r="F33" s="985"/>
      <c r="G33" s="23"/>
      <c r="H33" s="23"/>
      <c r="I33" s="23"/>
      <c r="J33" s="23"/>
      <c r="K33" s="23"/>
      <c r="L33" s="23"/>
      <c r="M33" s="23"/>
      <c r="N33" s="1269" t="s">
        <v>363</v>
      </c>
      <c r="O33" s="1270"/>
      <c r="P33" s="1270"/>
      <c r="Q33" s="1270"/>
      <c r="R33" s="1271"/>
      <c r="S33" s="791" t="s">
        <v>190</v>
      </c>
      <c r="T33" s="792"/>
      <c r="U33" s="792"/>
      <c r="V33" s="792"/>
      <c r="W33" s="793"/>
      <c r="X33" s="791" t="s">
        <v>144</v>
      </c>
      <c r="Y33" s="792"/>
      <c r="Z33" s="792"/>
      <c r="AA33" s="792"/>
      <c r="AB33" s="793"/>
      <c r="AC33" s="848" t="s">
        <v>437</v>
      </c>
      <c r="AD33" s="849"/>
      <c r="AE33" s="849"/>
      <c r="AF33" s="849"/>
      <c r="AG33" s="849"/>
      <c r="AH33" s="849"/>
      <c r="AI33" s="849"/>
      <c r="AJ33" s="849"/>
      <c r="AK33" s="849"/>
      <c r="AL33" s="850"/>
      <c r="AM33" s="53" t="s">
        <v>117</v>
      </c>
      <c r="AN33" s="78" t="s">
        <v>349</v>
      </c>
      <c r="AO33" s="54" t="s">
        <v>118</v>
      </c>
      <c r="AP33" s="23"/>
      <c r="AQ33" s="177"/>
      <c r="AR33" s="177"/>
    </row>
    <row r="34" spans="1:44" ht="13.5" customHeight="1">
      <c r="A34" s="844"/>
      <c r="B34" s="1250"/>
      <c r="C34" s="1284"/>
      <c r="D34" s="1285"/>
      <c r="E34" s="950"/>
      <c r="F34" s="949"/>
      <c r="G34" s="848" t="s">
        <v>191</v>
      </c>
      <c r="H34" s="849"/>
      <c r="I34" s="849"/>
      <c r="J34" s="849"/>
      <c r="K34" s="849"/>
      <c r="L34" s="1279"/>
      <c r="M34" s="1279"/>
      <c r="N34" s="1279"/>
      <c r="O34" s="1279"/>
      <c r="P34" s="1279"/>
      <c r="Q34" s="1279"/>
      <c r="R34" s="1280"/>
      <c r="S34" s="1177">
        <v>0</v>
      </c>
      <c r="T34" s="1178"/>
      <c r="U34" s="1178"/>
      <c r="V34" s="1178"/>
      <c r="W34" s="1179"/>
      <c r="X34" s="1177"/>
      <c r="Y34" s="1178"/>
      <c r="Z34" s="1178"/>
      <c r="AA34" s="1178"/>
      <c r="AB34" s="1179"/>
      <c r="AC34" s="1205" t="s">
        <v>454</v>
      </c>
      <c r="AD34" s="980"/>
      <c r="AE34" s="980"/>
      <c r="AF34" s="980"/>
      <c r="AG34" s="980"/>
      <c r="AH34" s="980"/>
      <c r="AI34" s="980"/>
      <c r="AJ34" s="980"/>
      <c r="AK34" s="980"/>
      <c r="AL34" s="1204"/>
      <c r="AM34" s="585"/>
      <c r="AN34" s="645"/>
      <c r="AO34" s="1135" t="s">
        <v>351</v>
      </c>
      <c r="AP34" s="23"/>
      <c r="AQ34" s="177"/>
      <c r="AR34" s="177"/>
    </row>
    <row r="35" spans="1:44" ht="13.5" customHeight="1">
      <c r="A35" s="844"/>
      <c r="B35" s="1250"/>
      <c r="C35" s="1284"/>
      <c r="D35" s="1285"/>
      <c r="E35" s="950"/>
      <c r="F35" s="949"/>
      <c r="G35" s="848" t="s">
        <v>394</v>
      </c>
      <c r="H35" s="849"/>
      <c r="I35" s="849"/>
      <c r="J35" s="849"/>
      <c r="K35" s="849"/>
      <c r="L35" s="849"/>
      <c r="M35" s="849"/>
      <c r="N35" s="849"/>
      <c r="O35" s="849"/>
      <c r="P35" s="849"/>
      <c r="Q35" s="849"/>
      <c r="R35" s="850"/>
      <c r="S35" s="1177">
        <v>0</v>
      </c>
      <c r="T35" s="1178"/>
      <c r="U35" s="1178"/>
      <c r="V35" s="1178"/>
      <c r="W35" s="1179"/>
      <c r="X35" s="1177"/>
      <c r="Y35" s="1178"/>
      <c r="Z35" s="1178"/>
      <c r="AA35" s="1178"/>
      <c r="AB35" s="1179"/>
      <c r="AC35" s="1205" t="s">
        <v>385</v>
      </c>
      <c r="AD35" s="980"/>
      <c r="AE35" s="980"/>
      <c r="AF35" s="980"/>
      <c r="AG35" s="980"/>
      <c r="AH35" s="980"/>
      <c r="AI35" s="980"/>
      <c r="AJ35" s="980"/>
      <c r="AK35" s="980"/>
      <c r="AL35" s="1204"/>
      <c r="AM35" s="585"/>
      <c r="AN35" s="644"/>
      <c r="AO35" s="1245"/>
      <c r="AP35" s="23"/>
      <c r="AQ35" s="177"/>
      <c r="AR35" s="177"/>
    </row>
    <row r="36" spans="1:44" ht="13.5" customHeight="1">
      <c r="A36" s="844"/>
      <c r="B36" s="1250"/>
      <c r="C36" s="1284"/>
      <c r="D36" s="1285"/>
      <c r="E36" s="950"/>
      <c r="F36" s="949"/>
      <c r="G36" s="851" t="s">
        <v>105</v>
      </c>
      <c r="H36" s="852"/>
      <c r="I36" s="852"/>
      <c r="J36" s="852"/>
      <c r="K36" s="853"/>
      <c r="L36" s="848" t="s">
        <v>192</v>
      </c>
      <c r="M36" s="849"/>
      <c r="N36" s="849"/>
      <c r="O36" s="849"/>
      <c r="P36" s="849"/>
      <c r="Q36" s="849"/>
      <c r="R36" s="850"/>
      <c r="S36" s="1177"/>
      <c r="T36" s="1178"/>
      <c r="U36" s="1178"/>
      <c r="V36" s="1178"/>
      <c r="W36" s="1179"/>
      <c r="X36" s="1177"/>
      <c r="Y36" s="1178"/>
      <c r="Z36" s="1178"/>
      <c r="AA36" s="1178"/>
      <c r="AB36" s="1179"/>
      <c r="AC36" s="1205" t="s">
        <v>385</v>
      </c>
      <c r="AD36" s="980"/>
      <c r="AE36" s="980"/>
      <c r="AF36" s="980"/>
      <c r="AG36" s="980"/>
      <c r="AH36" s="980"/>
      <c r="AI36" s="980"/>
      <c r="AJ36" s="980"/>
      <c r="AK36" s="980"/>
      <c r="AL36" s="1204"/>
      <c r="AM36" s="585"/>
      <c r="AN36" s="1053"/>
      <c r="AO36" s="1245"/>
      <c r="AP36" s="23"/>
      <c r="AQ36" s="25"/>
      <c r="AR36" s="177"/>
    </row>
    <row r="37" spans="1:44" ht="13.5" customHeight="1">
      <c r="A37" s="844"/>
      <c r="B37" s="1250"/>
      <c r="C37" s="1284"/>
      <c r="D37" s="1285"/>
      <c r="E37" s="950"/>
      <c r="F37" s="949"/>
      <c r="G37" s="784"/>
      <c r="H37" s="803"/>
      <c r="I37" s="803"/>
      <c r="J37" s="803"/>
      <c r="K37" s="804"/>
      <c r="L37" s="848" t="s">
        <v>193</v>
      </c>
      <c r="M37" s="849"/>
      <c r="N37" s="849"/>
      <c r="O37" s="849"/>
      <c r="P37" s="849"/>
      <c r="Q37" s="849"/>
      <c r="R37" s="850"/>
      <c r="S37" s="1177"/>
      <c r="T37" s="1178"/>
      <c r="U37" s="1178"/>
      <c r="V37" s="1178"/>
      <c r="W37" s="1179"/>
      <c r="X37" s="1177"/>
      <c r="Y37" s="1178"/>
      <c r="Z37" s="1178"/>
      <c r="AA37" s="1178"/>
      <c r="AB37" s="1179"/>
      <c r="AC37" s="1205" t="s">
        <v>385</v>
      </c>
      <c r="AD37" s="980"/>
      <c r="AE37" s="980"/>
      <c r="AF37" s="980"/>
      <c r="AG37" s="980"/>
      <c r="AH37" s="980"/>
      <c r="AI37" s="980"/>
      <c r="AJ37" s="980"/>
      <c r="AK37" s="980"/>
      <c r="AL37" s="1204"/>
      <c r="AM37" s="585"/>
      <c r="AN37" s="889"/>
      <c r="AO37" s="1245"/>
      <c r="AP37" s="23"/>
      <c r="AQ37" s="49"/>
      <c r="AR37" s="49"/>
    </row>
    <row r="38" spans="1:44" ht="13.5" customHeight="1">
      <c r="A38" s="844"/>
      <c r="B38" s="1250"/>
      <c r="C38" s="1284"/>
      <c r="D38" s="1285"/>
      <c r="E38" s="950"/>
      <c r="F38" s="949"/>
      <c r="G38" s="991" t="s">
        <v>135</v>
      </c>
      <c r="H38" s="974"/>
      <c r="I38" s="974"/>
      <c r="J38" s="974"/>
      <c r="K38" s="1201"/>
      <c r="L38" s="1015" t="s">
        <v>192</v>
      </c>
      <c r="M38" s="971"/>
      <c r="N38" s="971"/>
      <c r="O38" s="971"/>
      <c r="P38" s="971"/>
      <c r="Q38" s="971"/>
      <c r="R38" s="981"/>
      <c r="S38" s="1177">
        <v>1.23</v>
      </c>
      <c r="T38" s="1178"/>
      <c r="U38" s="1178"/>
      <c r="V38" s="1178"/>
      <c r="W38" s="1179"/>
      <c r="X38" s="1177"/>
      <c r="Y38" s="1178"/>
      <c r="Z38" s="1178"/>
      <c r="AA38" s="1178"/>
      <c r="AB38" s="1179"/>
      <c r="AC38" s="1206">
        <v>0</v>
      </c>
      <c r="AD38" s="982"/>
      <c r="AE38" s="982"/>
      <c r="AF38" s="974" t="s">
        <v>267</v>
      </c>
      <c r="AG38" s="974" t="s">
        <v>352</v>
      </c>
      <c r="AH38" s="974"/>
      <c r="AI38" s="1168" t="s">
        <v>267</v>
      </c>
      <c r="AJ38" s="982">
        <f>'設条'!U31</f>
        <v>12</v>
      </c>
      <c r="AK38" s="982"/>
      <c r="AL38" s="1207"/>
      <c r="AM38" s="585"/>
      <c r="AN38" s="1053"/>
      <c r="AO38" s="1245"/>
      <c r="AP38" s="23"/>
      <c r="AQ38" s="31"/>
      <c r="AR38" s="31"/>
    </row>
    <row r="39" spans="1:44" ht="13.5" customHeight="1">
      <c r="A39" s="844"/>
      <c r="B39" s="1250"/>
      <c r="C39" s="1284"/>
      <c r="D39" s="1285"/>
      <c r="E39" s="950"/>
      <c r="F39" s="949"/>
      <c r="G39" s="992"/>
      <c r="H39" s="956"/>
      <c r="I39" s="956"/>
      <c r="J39" s="956"/>
      <c r="K39" s="1170"/>
      <c r="L39" s="1015" t="s">
        <v>193</v>
      </c>
      <c r="M39" s="971"/>
      <c r="N39" s="971"/>
      <c r="O39" s="971"/>
      <c r="P39" s="971"/>
      <c r="Q39" s="971"/>
      <c r="R39" s="981"/>
      <c r="S39" s="1177"/>
      <c r="T39" s="1178"/>
      <c r="U39" s="1178"/>
      <c r="V39" s="1178"/>
      <c r="W39" s="1179"/>
      <c r="X39" s="1177">
        <v>0</v>
      </c>
      <c r="Y39" s="1178"/>
      <c r="Z39" s="1178"/>
      <c r="AA39" s="1178"/>
      <c r="AB39" s="1179"/>
      <c r="AC39" s="1208"/>
      <c r="AD39" s="1001"/>
      <c r="AE39" s="1001"/>
      <c r="AF39" s="956"/>
      <c r="AG39" s="956"/>
      <c r="AH39" s="956"/>
      <c r="AI39" s="1047"/>
      <c r="AJ39" s="1001"/>
      <c r="AK39" s="1001"/>
      <c r="AL39" s="1209"/>
      <c r="AM39" s="585"/>
      <c r="AN39" s="889"/>
      <c r="AO39" s="1245"/>
      <c r="AP39" s="23"/>
      <c r="AQ39" s="25"/>
      <c r="AR39" s="25"/>
    </row>
    <row r="40" spans="1:44" ht="13.5" customHeight="1">
      <c r="A40" s="844"/>
      <c r="B40" s="1250"/>
      <c r="C40" s="1286"/>
      <c r="D40" s="1287"/>
      <c r="E40" s="1015" t="s">
        <v>194</v>
      </c>
      <c r="F40" s="971"/>
      <c r="G40" s="971"/>
      <c r="H40" s="971"/>
      <c r="I40" s="971"/>
      <c r="J40" s="971"/>
      <c r="K40" s="971"/>
      <c r="L40" s="971"/>
      <c r="M40" s="971"/>
      <c r="N40" s="971"/>
      <c r="O40" s="971"/>
      <c r="P40" s="971"/>
      <c r="Q40" s="971"/>
      <c r="R40" s="981"/>
      <c r="S40" s="1015" t="s">
        <v>453</v>
      </c>
      <c r="T40" s="971"/>
      <c r="U40" s="971"/>
      <c r="V40" s="971"/>
      <c r="W40" s="1016"/>
      <c r="X40" s="858"/>
      <c r="Y40" s="858"/>
      <c r="Z40" s="858"/>
      <c r="AA40" s="858"/>
      <c r="AB40" s="833"/>
      <c r="AC40" s="1015" t="s">
        <v>709</v>
      </c>
      <c r="AD40" s="971"/>
      <c r="AE40" s="971"/>
      <c r="AF40" s="971"/>
      <c r="AG40" s="971"/>
      <c r="AH40" s="971"/>
      <c r="AI40" s="971"/>
      <c r="AJ40" s="971"/>
      <c r="AK40" s="971"/>
      <c r="AL40" s="981"/>
      <c r="AM40" s="585"/>
      <c r="AN40" s="645"/>
      <c r="AO40" s="1245"/>
      <c r="AP40" s="23"/>
      <c r="AQ40" s="25"/>
      <c r="AR40" s="25"/>
    </row>
    <row r="41" spans="1:44" ht="13.5" customHeight="1">
      <c r="A41" s="392"/>
      <c r="B41" s="150"/>
      <c r="C41" s="68"/>
      <c r="D41" s="91"/>
      <c r="E41" s="753" t="s">
        <v>402</v>
      </c>
      <c r="F41" s="395"/>
      <c r="G41" s="395"/>
      <c r="H41" s="395"/>
      <c r="I41" s="395"/>
      <c r="J41" s="395"/>
      <c r="K41" s="395"/>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53" t="s">
        <v>117</v>
      </c>
      <c r="AN41" s="78" t="s">
        <v>349</v>
      </c>
      <c r="AO41" s="54" t="s">
        <v>118</v>
      </c>
      <c r="AP41" s="23"/>
      <c r="AQ41" s="25"/>
      <c r="AR41" s="25"/>
    </row>
    <row r="42" spans="1:44" ht="13.5" customHeight="1">
      <c r="A42" s="43"/>
      <c r="B42" s="91"/>
      <c r="C42" s="1254" t="s">
        <v>402</v>
      </c>
      <c r="D42" s="1255"/>
      <c r="E42" s="1171" t="s">
        <v>353</v>
      </c>
      <c r="F42" s="1172"/>
      <c r="G42" s="1172"/>
      <c r="H42" s="1172"/>
      <c r="I42" s="1172"/>
      <c r="J42" s="1172"/>
      <c r="K42" s="1172"/>
      <c r="L42" s="1172"/>
      <c r="M42" s="1172"/>
      <c r="N42" s="1172"/>
      <c r="O42" s="1172"/>
      <c r="P42" s="1172"/>
      <c r="Q42" s="1172"/>
      <c r="R42" s="1173"/>
      <c r="S42" s="965"/>
      <c r="T42" s="966"/>
      <c r="U42" s="966"/>
      <c r="V42" s="966"/>
      <c r="W42" s="966"/>
      <c r="X42" s="966"/>
      <c r="Y42" s="966"/>
      <c r="Z42" s="966"/>
      <c r="AA42" s="966"/>
      <c r="AB42" s="967"/>
      <c r="AC42" s="1205" t="str">
        <f>'設条'!U40</f>
        <v>-1.7</v>
      </c>
      <c r="AD42" s="980"/>
      <c r="AE42" s="980"/>
      <c r="AF42" s="980"/>
      <c r="AG42" s="980"/>
      <c r="AH42" s="980"/>
      <c r="AI42" s="980"/>
      <c r="AJ42" s="980"/>
      <c r="AK42" s="980"/>
      <c r="AL42" s="1204"/>
      <c r="AM42" s="585"/>
      <c r="AN42" s="645"/>
      <c r="AO42" s="1135" t="s">
        <v>309</v>
      </c>
      <c r="AP42" s="58"/>
      <c r="AQ42" s="25"/>
      <c r="AR42" s="25"/>
    </row>
    <row r="43" spans="1:44" ht="13.5" customHeight="1">
      <c r="A43" s="43"/>
      <c r="B43" s="91"/>
      <c r="C43" s="1256"/>
      <c r="D43" s="1257"/>
      <c r="E43" s="1171" t="s">
        <v>354</v>
      </c>
      <c r="F43" s="1172"/>
      <c r="G43" s="1172"/>
      <c r="H43" s="1172"/>
      <c r="I43" s="1172"/>
      <c r="J43" s="1172"/>
      <c r="K43" s="1172"/>
      <c r="L43" s="1172"/>
      <c r="M43" s="1172"/>
      <c r="N43" s="1172"/>
      <c r="O43" s="1172"/>
      <c r="P43" s="1172"/>
      <c r="Q43" s="1172"/>
      <c r="R43" s="1173"/>
      <c r="S43" s="968">
        <v>0</v>
      </c>
      <c r="T43" s="969"/>
      <c r="U43" s="969"/>
      <c r="V43" s="969"/>
      <c r="W43" s="969"/>
      <c r="X43" s="969"/>
      <c r="Y43" s="969"/>
      <c r="Z43" s="969"/>
      <c r="AA43" s="969"/>
      <c r="AB43" s="970"/>
      <c r="AC43" s="1206" t="str">
        <f>IF(AND(ABS(S43)&gt;ABS(S31),ABS(S44)&gt;ABS(S31)),"OK","NG")</f>
        <v>NG</v>
      </c>
      <c r="AD43" s="982"/>
      <c r="AE43" s="982"/>
      <c r="AF43" s="982"/>
      <c r="AG43" s="982"/>
      <c r="AH43" s="982"/>
      <c r="AI43" s="982"/>
      <c r="AJ43" s="982"/>
      <c r="AK43" s="982"/>
      <c r="AL43" s="1207"/>
      <c r="AM43" s="601"/>
      <c r="AN43" s="668"/>
      <c r="AO43" s="1136"/>
      <c r="AP43" s="58"/>
      <c r="AQ43" s="25"/>
      <c r="AR43" s="25"/>
    </row>
    <row r="44" spans="1:44" ht="13.5" customHeight="1">
      <c r="A44" s="43"/>
      <c r="B44" s="91"/>
      <c r="C44" s="1256"/>
      <c r="D44" s="1257"/>
      <c r="E44" s="1220" t="s">
        <v>399</v>
      </c>
      <c r="F44" s="1221"/>
      <c r="G44" s="1221"/>
      <c r="H44" s="1221"/>
      <c r="I44" s="1221"/>
      <c r="J44" s="1221"/>
      <c r="K44" s="1221"/>
      <c r="L44" s="1221"/>
      <c r="M44" s="1221"/>
      <c r="N44" s="1221"/>
      <c r="O44" s="1221"/>
      <c r="P44" s="1221"/>
      <c r="Q44" s="1221"/>
      <c r="R44" s="1222"/>
      <c r="S44" s="968">
        <v>0</v>
      </c>
      <c r="T44" s="969"/>
      <c r="U44" s="969"/>
      <c r="V44" s="969"/>
      <c r="W44" s="969"/>
      <c r="X44" s="969"/>
      <c r="Y44" s="969"/>
      <c r="Z44" s="969"/>
      <c r="AA44" s="969"/>
      <c r="AB44" s="970"/>
      <c r="AC44" s="1208"/>
      <c r="AD44" s="1001"/>
      <c r="AE44" s="1001"/>
      <c r="AF44" s="1001"/>
      <c r="AG44" s="1001"/>
      <c r="AH44" s="1001"/>
      <c r="AI44" s="1001"/>
      <c r="AJ44" s="1001"/>
      <c r="AK44" s="1001"/>
      <c r="AL44" s="1209"/>
      <c r="AM44" s="601"/>
      <c r="AN44" s="650"/>
      <c r="AO44" s="1137"/>
      <c r="AP44" s="58"/>
      <c r="AQ44" s="25"/>
      <c r="AR44" s="25"/>
    </row>
    <row r="45" spans="1:46" ht="13.5" customHeight="1">
      <c r="A45" s="43"/>
      <c r="B45" s="91"/>
      <c r="C45" s="1256"/>
      <c r="D45" s="1257"/>
      <c r="E45" s="1171" t="s">
        <v>455</v>
      </c>
      <c r="F45" s="974"/>
      <c r="G45" s="974"/>
      <c r="H45" s="974"/>
      <c r="I45" s="974"/>
      <c r="J45" s="1201"/>
      <c r="K45" s="814" t="s">
        <v>342</v>
      </c>
      <c r="L45" s="815"/>
      <c r="M45" s="815"/>
      <c r="N45" s="815"/>
      <c r="O45" s="815"/>
      <c r="P45" s="815"/>
      <c r="Q45" s="815"/>
      <c r="R45" s="816"/>
      <c r="S45" s="779">
        <v>0</v>
      </c>
      <c r="T45" s="780"/>
      <c r="U45" s="780"/>
      <c r="V45" s="780"/>
      <c r="W45" s="780"/>
      <c r="X45" s="780"/>
      <c r="Y45" s="780"/>
      <c r="Z45" s="780"/>
      <c r="AA45" s="780"/>
      <c r="AB45" s="771"/>
      <c r="AC45" s="1161" t="s">
        <v>450</v>
      </c>
      <c r="AD45" s="1228"/>
      <c r="AE45" s="1228"/>
      <c r="AF45" s="1228"/>
      <c r="AG45" s="1228"/>
      <c r="AH45" s="1228"/>
      <c r="AI45" s="1228"/>
      <c r="AJ45" s="1228"/>
      <c r="AK45" s="1228"/>
      <c r="AL45" s="1229"/>
      <c r="AM45" s="585"/>
      <c r="AN45" s="1053"/>
      <c r="AO45" s="1135" t="s">
        <v>309</v>
      </c>
      <c r="AP45" s="58"/>
      <c r="AQ45" s="25"/>
      <c r="AR45" s="25"/>
      <c r="AT45" s="23"/>
    </row>
    <row r="46" spans="1:46" ht="13.5" customHeight="1">
      <c r="A46" s="43"/>
      <c r="B46" s="91"/>
      <c r="C46" s="1256"/>
      <c r="D46" s="1257"/>
      <c r="E46" s="1105"/>
      <c r="F46" s="1202"/>
      <c r="G46" s="1202"/>
      <c r="H46" s="1202"/>
      <c r="I46" s="1202"/>
      <c r="J46" s="1203"/>
      <c r="K46" s="1015" t="s">
        <v>341</v>
      </c>
      <c r="L46" s="971"/>
      <c r="M46" s="971"/>
      <c r="N46" s="971"/>
      <c r="O46" s="971"/>
      <c r="P46" s="971"/>
      <c r="Q46" s="971"/>
      <c r="R46" s="981"/>
      <c r="S46" s="779">
        <v>0</v>
      </c>
      <c r="T46" s="780"/>
      <c r="U46" s="780"/>
      <c r="V46" s="780"/>
      <c r="W46" s="780"/>
      <c r="X46" s="780"/>
      <c r="Y46" s="780"/>
      <c r="Z46" s="780"/>
      <c r="AA46" s="780"/>
      <c r="AB46" s="771"/>
      <c r="AC46" s="1230"/>
      <c r="AD46" s="1231"/>
      <c r="AE46" s="1231"/>
      <c r="AF46" s="1231"/>
      <c r="AG46" s="1231"/>
      <c r="AH46" s="1231"/>
      <c r="AI46" s="1231"/>
      <c r="AJ46" s="1231"/>
      <c r="AK46" s="1231"/>
      <c r="AL46" s="1232"/>
      <c r="AM46" s="585"/>
      <c r="AN46" s="888"/>
      <c r="AO46" s="1136"/>
      <c r="AP46" s="58"/>
      <c r="AQ46" s="25"/>
      <c r="AR46" s="25"/>
      <c r="AT46" s="8"/>
    </row>
    <row r="47" spans="1:46" ht="13.5" customHeight="1">
      <c r="A47" s="43"/>
      <c r="B47" s="91"/>
      <c r="C47" s="1256"/>
      <c r="D47" s="1257"/>
      <c r="E47" s="1105"/>
      <c r="F47" s="1202"/>
      <c r="G47" s="1202"/>
      <c r="H47" s="1202"/>
      <c r="I47" s="1202"/>
      <c r="J47" s="1203"/>
      <c r="K47" s="991" t="s">
        <v>132</v>
      </c>
      <c r="L47" s="974"/>
      <c r="M47" s="1201"/>
      <c r="N47" s="814" t="s">
        <v>386</v>
      </c>
      <c r="O47" s="815"/>
      <c r="P47" s="815"/>
      <c r="Q47" s="815"/>
      <c r="R47" s="816"/>
      <c r="S47" s="1281">
        <v>0</v>
      </c>
      <c r="T47" s="1186"/>
      <c r="U47" s="1186"/>
      <c r="V47" s="1186"/>
      <c r="W47" s="1186"/>
      <c r="X47" s="1186"/>
      <c r="Y47" s="1186"/>
      <c r="Z47" s="1186"/>
      <c r="AA47" s="1186"/>
      <c r="AB47" s="1181"/>
      <c r="AC47" s="1230"/>
      <c r="AD47" s="1231"/>
      <c r="AE47" s="1231"/>
      <c r="AF47" s="1231"/>
      <c r="AG47" s="1231"/>
      <c r="AH47" s="1231"/>
      <c r="AI47" s="1231"/>
      <c r="AJ47" s="1231"/>
      <c r="AK47" s="1231"/>
      <c r="AL47" s="1232"/>
      <c r="AM47" s="585"/>
      <c r="AN47" s="888"/>
      <c r="AO47" s="1137"/>
      <c r="AP47" s="58"/>
      <c r="AQ47" s="25"/>
      <c r="AR47" s="25"/>
      <c r="AT47" s="8"/>
    </row>
    <row r="48" spans="1:44" ht="13.5" customHeight="1">
      <c r="A48" s="152"/>
      <c r="B48" s="175"/>
      <c r="C48" s="1258"/>
      <c r="D48" s="1259"/>
      <c r="E48" s="992"/>
      <c r="F48" s="956"/>
      <c r="G48" s="956"/>
      <c r="H48" s="956"/>
      <c r="I48" s="956"/>
      <c r="J48" s="1170"/>
      <c r="K48" s="992"/>
      <c r="L48" s="956"/>
      <c r="M48" s="1170"/>
      <c r="N48" s="814" t="s">
        <v>343</v>
      </c>
      <c r="O48" s="815"/>
      <c r="P48" s="815"/>
      <c r="Q48" s="815"/>
      <c r="R48" s="816"/>
      <c r="S48" s="110" t="s">
        <v>400</v>
      </c>
      <c r="T48" s="953"/>
      <c r="U48" s="858"/>
      <c r="V48" s="363" t="s">
        <v>401</v>
      </c>
      <c r="W48" s="953"/>
      <c r="X48" s="858"/>
      <c r="Y48" s="858"/>
      <c r="Z48" s="858"/>
      <c r="AA48" s="858"/>
      <c r="AB48" s="833"/>
      <c r="AC48" s="1233"/>
      <c r="AD48" s="1234"/>
      <c r="AE48" s="1234"/>
      <c r="AF48" s="1234"/>
      <c r="AG48" s="1234"/>
      <c r="AH48" s="1234"/>
      <c r="AI48" s="1234"/>
      <c r="AJ48" s="1234"/>
      <c r="AK48" s="1234"/>
      <c r="AL48" s="1235"/>
      <c r="AM48" s="585"/>
      <c r="AN48" s="889"/>
      <c r="AO48" s="593"/>
      <c r="AP48" s="58"/>
      <c r="AQ48" s="25"/>
      <c r="AR48" s="25"/>
    </row>
    <row r="49" spans="1:44" ht="13.5" customHeight="1">
      <c r="A49" s="43"/>
      <c r="B49" s="91"/>
      <c r="AB49" s="301"/>
      <c r="AC49" s="301"/>
      <c r="AN49" s="8"/>
      <c r="AO49" s="155"/>
      <c r="AP49" s="58"/>
      <c r="AQ49" s="25"/>
      <c r="AR49" s="25"/>
    </row>
    <row r="50" spans="1:44" ht="13.5" customHeight="1">
      <c r="A50" s="43"/>
      <c r="B50" s="91"/>
      <c r="C50" s="26" t="s">
        <v>335</v>
      </c>
      <c r="D50" s="8"/>
      <c r="E50" s="8"/>
      <c r="F50" s="8"/>
      <c r="G50" s="8"/>
      <c r="H50" s="8"/>
      <c r="I50" s="8"/>
      <c r="J50" s="8"/>
      <c r="K50" s="8"/>
      <c r="L50" s="8"/>
      <c r="M50" s="8"/>
      <c r="O50" s="301"/>
      <c r="P50" s="356"/>
      <c r="Q50" s="8"/>
      <c r="X50" s="301"/>
      <c r="Y50" s="8"/>
      <c r="AI50" s="198"/>
      <c r="AJ50" s="198"/>
      <c r="AK50" s="333"/>
      <c r="AL50" s="8"/>
      <c r="AM50" s="8"/>
      <c r="AN50" s="8"/>
      <c r="AO50" s="2"/>
      <c r="AP50" s="58"/>
      <c r="AQ50" s="25"/>
      <c r="AR50" s="25"/>
    </row>
    <row r="51" spans="1:44" ht="13.5" customHeight="1">
      <c r="A51" s="695"/>
      <c r="B51" s="696"/>
      <c r="C51" s="652" t="s">
        <v>710</v>
      </c>
      <c r="D51" s="653"/>
      <c r="E51" s="653"/>
      <c r="F51" s="653"/>
      <c r="G51" s="653"/>
      <c r="H51" s="653"/>
      <c r="I51" s="653"/>
      <c r="J51" s="653"/>
      <c r="K51" s="653"/>
      <c r="L51" s="653"/>
      <c r="M51" s="653"/>
      <c r="N51" s="653"/>
      <c r="O51" s="653"/>
      <c r="P51" s="655"/>
      <c r="Q51" s="653"/>
      <c r="R51" s="653"/>
      <c r="S51" s="653"/>
      <c r="T51" s="653"/>
      <c r="U51" s="653"/>
      <c r="V51" s="653"/>
      <c r="W51" s="653"/>
      <c r="X51" s="653"/>
      <c r="Y51" s="653"/>
      <c r="Z51" s="653"/>
      <c r="AA51" s="653"/>
      <c r="AB51" s="653"/>
      <c r="AC51" s="653"/>
      <c r="AD51" s="653"/>
      <c r="AE51" s="653"/>
      <c r="AF51" s="653"/>
      <c r="AG51" s="653"/>
      <c r="AH51" s="653"/>
      <c r="AI51" s="653"/>
      <c r="AJ51" s="653"/>
      <c r="AK51" s="653"/>
      <c r="AL51" s="653"/>
      <c r="AM51" s="653"/>
      <c r="AN51" s="653"/>
      <c r="AO51" s="659"/>
      <c r="AP51" s="58"/>
      <c r="AQ51" s="25"/>
      <c r="AR51" s="25"/>
    </row>
    <row r="52" spans="1:44" ht="13.5" customHeight="1">
      <c r="A52" s="695"/>
      <c r="B52" s="696"/>
      <c r="C52" s="655"/>
      <c r="D52" s="653"/>
      <c r="E52" s="653"/>
      <c r="F52" s="653"/>
      <c r="G52" s="653"/>
      <c r="H52" s="653"/>
      <c r="I52" s="653"/>
      <c r="J52" s="653"/>
      <c r="K52" s="653"/>
      <c r="L52" s="653"/>
      <c r="M52" s="652"/>
      <c r="N52" s="697"/>
      <c r="O52" s="697"/>
      <c r="P52" s="697"/>
      <c r="Q52" s="697"/>
      <c r="R52" s="697"/>
      <c r="S52" s="697"/>
      <c r="T52" s="697"/>
      <c r="U52" s="697"/>
      <c r="V52" s="697"/>
      <c r="W52" s="697"/>
      <c r="X52" s="697"/>
      <c r="Y52" s="697"/>
      <c r="Z52" s="697"/>
      <c r="AA52" s="653"/>
      <c r="AB52" s="653"/>
      <c r="AC52" s="653"/>
      <c r="AD52" s="653"/>
      <c r="AE52" s="653"/>
      <c r="AF52" s="653"/>
      <c r="AG52" s="653"/>
      <c r="AH52" s="653"/>
      <c r="AI52" s="653"/>
      <c r="AJ52" s="653"/>
      <c r="AK52" s="653"/>
      <c r="AL52" s="653"/>
      <c r="AM52" s="653"/>
      <c r="AN52" s="653"/>
      <c r="AO52" s="659"/>
      <c r="AP52" s="144"/>
      <c r="AQ52" s="25"/>
      <c r="AR52" s="25"/>
    </row>
    <row r="53" spans="1:44" ht="13.5" customHeight="1">
      <c r="A53" s="695"/>
      <c r="B53" s="696"/>
      <c r="C53" s="653"/>
      <c r="D53" s="653"/>
      <c r="E53" s="653"/>
      <c r="F53" s="653"/>
      <c r="G53" s="653"/>
      <c r="H53" s="653"/>
      <c r="I53" s="653"/>
      <c r="J53" s="653"/>
      <c r="K53" s="653"/>
      <c r="L53" s="653"/>
      <c r="M53" s="652"/>
      <c r="N53" s="697"/>
      <c r="O53" s="697"/>
      <c r="P53" s="697"/>
      <c r="Q53" s="697"/>
      <c r="R53" s="697"/>
      <c r="S53" s="697"/>
      <c r="T53" s="697"/>
      <c r="U53" s="697"/>
      <c r="V53" s="697"/>
      <c r="W53" s="697"/>
      <c r="X53" s="697"/>
      <c r="Y53" s="697"/>
      <c r="Z53" s="697"/>
      <c r="AA53" s="653"/>
      <c r="AB53" s="653"/>
      <c r="AC53" s="653"/>
      <c r="AD53" s="653"/>
      <c r="AE53" s="653"/>
      <c r="AF53" s="653"/>
      <c r="AG53" s="653"/>
      <c r="AH53" s="653"/>
      <c r="AI53" s="653"/>
      <c r="AJ53" s="653"/>
      <c r="AK53" s="653"/>
      <c r="AL53" s="653"/>
      <c r="AM53" s="653"/>
      <c r="AN53" s="653"/>
      <c r="AO53" s="659"/>
      <c r="AP53" s="144"/>
      <c r="AQ53" s="25"/>
      <c r="AR53" s="25"/>
    </row>
    <row r="54" spans="1:44" ht="13.5" customHeight="1">
      <c r="A54" s="695"/>
      <c r="B54" s="696"/>
      <c r="C54" s="653"/>
      <c r="D54" s="653"/>
      <c r="E54" s="653"/>
      <c r="F54" s="653"/>
      <c r="G54" s="653"/>
      <c r="H54" s="653"/>
      <c r="I54" s="653"/>
      <c r="J54" s="653"/>
      <c r="K54" s="653"/>
      <c r="L54" s="653"/>
      <c r="M54" s="652"/>
      <c r="N54" s="697"/>
      <c r="O54" s="697"/>
      <c r="P54" s="697"/>
      <c r="Q54" s="697"/>
      <c r="R54" s="697"/>
      <c r="S54" s="697"/>
      <c r="T54" s="697"/>
      <c r="U54" s="697"/>
      <c r="V54" s="697"/>
      <c r="W54" s="697"/>
      <c r="X54" s="697"/>
      <c r="Y54" s="697"/>
      <c r="Z54" s="697"/>
      <c r="AA54" s="653"/>
      <c r="AB54" s="653"/>
      <c r="AC54" s="653"/>
      <c r="AD54" s="653"/>
      <c r="AE54" s="653"/>
      <c r="AF54" s="653"/>
      <c r="AG54" s="653"/>
      <c r="AH54" s="653"/>
      <c r="AI54" s="653"/>
      <c r="AJ54" s="653"/>
      <c r="AK54" s="653"/>
      <c r="AL54" s="653"/>
      <c r="AM54" s="653"/>
      <c r="AN54" s="653"/>
      <c r="AO54" s="659"/>
      <c r="AP54" s="144"/>
      <c r="AQ54" s="25"/>
      <c r="AR54" s="25"/>
    </row>
    <row r="55" spans="1:44" ht="13.5" customHeight="1">
      <c r="A55" s="695"/>
      <c r="B55" s="696"/>
      <c r="C55" s="653"/>
      <c r="D55" s="653"/>
      <c r="E55" s="653"/>
      <c r="F55" s="653"/>
      <c r="G55" s="653"/>
      <c r="H55" s="653"/>
      <c r="I55" s="653"/>
      <c r="J55" s="653"/>
      <c r="K55" s="653"/>
      <c r="L55" s="653"/>
      <c r="M55" s="652"/>
      <c r="N55" s="697"/>
      <c r="O55" s="697"/>
      <c r="P55" s="697"/>
      <c r="Q55" s="697"/>
      <c r="R55" s="697"/>
      <c r="S55" s="697"/>
      <c r="T55" s="697"/>
      <c r="U55" s="697"/>
      <c r="V55" s="697"/>
      <c r="W55" s="697"/>
      <c r="X55" s="697"/>
      <c r="Y55" s="697"/>
      <c r="Z55" s="697"/>
      <c r="AA55" s="653"/>
      <c r="AB55" s="653"/>
      <c r="AC55" s="653"/>
      <c r="AD55" s="653"/>
      <c r="AE55" s="653"/>
      <c r="AF55" s="653"/>
      <c r="AG55" s="653"/>
      <c r="AH55" s="653"/>
      <c r="AI55" s="653"/>
      <c r="AJ55" s="653"/>
      <c r="AK55" s="653"/>
      <c r="AL55" s="653"/>
      <c r="AM55" s="653"/>
      <c r="AN55" s="653"/>
      <c r="AO55" s="659"/>
      <c r="AP55" s="144"/>
      <c r="AQ55" s="25"/>
      <c r="AR55" s="25"/>
    </row>
    <row r="56" spans="1:44" ht="13.5" customHeight="1">
      <c r="A56" s="695"/>
      <c r="B56" s="696"/>
      <c r="C56" s="653"/>
      <c r="D56" s="653"/>
      <c r="E56" s="653"/>
      <c r="F56" s="653"/>
      <c r="G56" s="653"/>
      <c r="H56" s="653"/>
      <c r="I56" s="653"/>
      <c r="J56" s="653"/>
      <c r="K56" s="653"/>
      <c r="L56" s="653"/>
      <c r="M56" s="652"/>
      <c r="N56" s="697"/>
      <c r="O56" s="697"/>
      <c r="P56" s="697"/>
      <c r="Q56" s="697"/>
      <c r="R56" s="697"/>
      <c r="S56" s="697"/>
      <c r="T56" s="697"/>
      <c r="U56" s="697"/>
      <c r="V56" s="697"/>
      <c r="W56" s="697"/>
      <c r="X56" s="697"/>
      <c r="Y56" s="697"/>
      <c r="Z56" s="697"/>
      <c r="AA56" s="653"/>
      <c r="AB56" s="653"/>
      <c r="AC56" s="653"/>
      <c r="AD56" s="653"/>
      <c r="AE56" s="653"/>
      <c r="AF56" s="653"/>
      <c r="AG56" s="653"/>
      <c r="AH56" s="653"/>
      <c r="AI56" s="653"/>
      <c r="AJ56" s="653"/>
      <c r="AK56" s="653"/>
      <c r="AL56" s="653"/>
      <c r="AM56" s="653"/>
      <c r="AN56" s="653"/>
      <c r="AO56" s="659"/>
      <c r="AP56" s="144"/>
      <c r="AQ56" s="25"/>
      <c r="AR56" s="25"/>
    </row>
    <row r="57" spans="1:44" ht="13.5" customHeight="1">
      <c r="A57" s="695"/>
      <c r="B57" s="696"/>
      <c r="C57" s="653"/>
      <c r="D57" s="653"/>
      <c r="E57" s="653"/>
      <c r="F57" s="653"/>
      <c r="G57" s="653"/>
      <c r="H57" s="653"/>
      <c r="I57" s="653"/>
      <c r="J57" s="653"/>
      <c r="K57" s="653"/>
      <c r="L57" s="653"/>
      <c r="M57" s="652"/>
      <c r="N57" s="697"/>
      <c r="O57" s="697"/>
      <c r="P57" s="697"/>
      <c r="Q57" s="697"/>
      <c r="R57" s="697"/>
      <c r="S57" s="697"/>
      <c r="T57" s="697"/>
      <c r="U57" s="697"/>
      <c r="V57" s="697"/>
      <c r="W57" s="697"/>
      <c r="X57" s="697"/>
      <c r="Y57" s="697"/>
      <c r="Z57" s="697"/>
      <c r="AA57" s="653"/>
      <c r="AB57" s="653"/>
      <c r="AC57" s="653"/>
      <c r="AD57" s="653"/>
      <c r="AE57" s="653"/>
      <c r="AF57" s="653"/>
      <c r="AG57" s="653"/>
      <c r="AH57" s="653"/>
      <c r="AI57" s="653"/>
      <c r="AJ57" s="653"/>
      <c r="AK57" s="653"/>
      <c r="AL57" s="653"/>
      <c r="AM57" s="653"/>
      <c r="AN57" s="653"/>
      <c r="AO57" s="659"/>
      <c r="AP57" s="144"/>
      <c r="AQ57" s="25"/>
      <c r="AR57" s="25"/>
    </row>
    <row r="58" spans="1:44" ht="13.5" customHeight="1">
      <c r="A58" s="695"/>
      <c r="B58" s="696"/>
      <c r="C58" s="653"/>
      <c r="D58" s="653"/>
      <c r="E58" s="653"/>
      <c r="F58" s="653"/>
      <c r="G58" s="653"/>
      <c r="H58" s="653"/>
      <c r="I58" s="653"/>
      <c r="J58" s="653"/>
      <c r="K58" s="653"/>
      <c r="L58" s="653"/>
      <c r="M58" s="652"/>
      <c r="N58" s="697"/>
      <c r="O58" s="697"/>
      <c r="P58" s="697"/>
      <c r="Q58" s="697"/>
      <c r="R58" s="697"/>
      <c r="S58" s="697"/>
      <c r="T58" s="697"/>
      <c r="U58" s="697"/>
      <c r="V58" s="697"/>
      <c r="W58" s="697"/>
      <c r="X58" s="697"/>
      <c r="Y58" s="697"/>
      <c r="Z58" s="697"/>
      <c r="AA58" s="653"/>
      <c r="AB58" s="653"/>
      <c r="AC58" s="653"/>
      <c r="AD58" s="653"/>
      <c r="AE58" s="653"/>
      <c r="AF58" s="653"/>
      <c r="AG58" s="653"/>
      <c r="AH58" s="653"/>
      <c r="AI58" s="653"/>
      <c r="AJ58" s="653"/>
      <c r="AK58" s="653"/>
      <c r="AL58" s="653"/>
      <c r="AM58" s="653"/>
      <c r="AN58" s="653"/>
      <c r="AO58" s="659"/>
      <c r="AP58" s="144"/>
      <c r="AQ58" s="25"/>
      <c r="AR58" s="25"/>
    </row>
    <row r="59" spans="1:44" ht="13.5" customHeight="1">
      <c r="A59" s="651"/>
      <c r="B59" s="653"/>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5"/>
      <c r="AI59" s="655"/>
      <c r="AJ59" s="655"/>
      <c r="AK59" s="655"/>
      <c r="AL59" s="655"/>
      <c r="AM59" s="655"/>
      <c r="AN59" s="655"/>
      <c r="AO59" s="659"/>
      <c r="AP59" s="6"/>
      <c r="AQ59" s="49"/>
      <c r="AR59" s="49"/>
    </row>
    <row r="60" spans="1:44" ht="13.5" customHeight="1" thickBot="1">
      <c r="A60" s="661"/>
      <c r="B60" s="662"/>
      <c r="C60" s="662"/>
      <c r="D60" s="662"/>
      <c r="E60" s="662"/>
      <c r="F60" s="662"/>
      <c r="G60" s="662"/>
      <c r="H60" s="662"/>
      <c r="I60" s="662"/>
      <c r="J60" s="662"/>
      <c r="K60" s="662"/>
      <c r="L60" s="662"/>
      <c r="M60" s="662"/>
      <c r="N60" s="662"/>
      <c r="O60" s="662"/>
      <c r="P60" s="662"/>
      <c r="Q60" s="662"/>
      <c r="R60" s="662"/>
      <c r="S60" s="662"/>
      <c r="T60" s="662"/>
      <c r="U60" s="662"/>
      <c r="V60" s="662"/>
      <c r="W60" s="662"/>
      <c r="X60" s="662"/>
      <c r="Y60" s="662"/>
      <c r="Z60" s="662"/>
      <c r="AA60" s="662"/>
      <c r="AB60" s="662"/>
      <c r="AC60" s="662"/>
      <c r="AD60" s="662"/>
      <c r="AE60" s="662"/>
      <c r="AF60" s="662"/>
      <c r="AG60" s="662"/>
      <c r="AH60" s="662"/>
      <c r="AI60" s="662"/>
      <c r="AJ60" s="662"/>
      <c r="AK60" s="662"/>
      <c r="AL60" s="662"/>
      <c r="AM60" s="662"/>
      <c r="AN60" s="662"/>
      <c r="AO60" s="665"/>
      <c r="AP60" s="6"/>
      <c r="AQ60" s="49"/>
      <c r="AR60" s="49"/>
    </row>
    <row r="61" spans="42:44" ht="13.5" customHeight="1">
      <c r="AP61" s="8"/>
      <c r="AR61" s="8"/>
    </row>
    <row r="62" ht="13.5" customHeight="1">
      <c r="AR62" s="8"/>
    </row>
    <row r="63" spans="42:44" ht="13.5" customHeight="1">
      <c r="AP63" s="8"/>
      <c r="AR63" s="8"/>
    </row>
    <row r="64" spans="42:44" ht="13.5" customHeight="1">
      <c r="AP64" s="8"/>
      <c r="AR64" s="8"/>
    </row>
    <row r="65" spans="42:44" ht="13.5" customHeight="1">
      <c r="AP65" s="8"/>
      <c r="AR65" s="8"/>
    </row>
    <row r="66" spans="42:44" ht="13.5" customHeight="1">
      <c r="AP66" s="8"/>
      <c r="AR66" s="8"/>
    </row>
    <row r="67" spans="42:44" ht="13.5" customHeight="1">
      <c r="AP67" s="8"/>
      <c r="AR67" s="8"/>
    </row>
    <row r="68" spans="42:44" ht="13.5" customHeight="1">
      <c r="AP68" s="8"/>
      <c r="AR68" s="8"/>
    </row>
    <row r="69" spans="42:44" ht="13.5" customHeight="1">
      <c r="AP69" s="8"/>
      <c r="AR69" s="8"/>
    </row>
    <row r="70" spans="42:44" ht="13.5" customHeight="1">
      <c r="AP70" s="8"/>
      <c r="AR70" s="8"/>
    </row>
    <row r="71" spans="42:44" ht="13.5" customHeight="1">
      <c r="AP71" s="8"/>
      <c r="AR71" s="8"/>
    </row>
    <row r="72" spans="42:44" ht="13.5" customHeight="1">
      <c r="AP72" s="8"/>
      <c r="AR72" s="8"/>
    </row>
    <row r="73" spans="42:44" ht="13.5" customHeight="1">
      <c r="AP73" s="8"/>
      <c r="AR73" s="8"/>
    </row>
    <row r="74" spans="42:44" ht="13.5" customHeight="1">
      <c r="AP74" s="8"/>
      <c r="AR74" s="8"/>
    </row>
    <row r="75" spans="42:44" ht="13.5" customHeight="1">
      <c r="AP75" s="8"/>
      <c r="AR75" s="8"/>
    </row>
    <row r="76" spans="42:44" ht="13.5" customHeight="1">
      <c r="AP76" s="8"/>
      <c r="AR76" s="8"/>
    </row>
    <row r="77" spans="42:44" ht="13.5" customHeight="1">
      <c r="AP77" s="8"/>
      <c r="AR77" s="8"/>
    </row>
    <row r="78" spans="42:44" ht="13.5" customHeight="1">
      <c r="AP78" s="8"/>
      <c r="AR78" s="8"/>
    </row>
    <row r="79" spans="42:44" ht="13.5" customHeight="1">
      <c r="AP79" s="8"/>
      <c r="AR79" s="8"/>
    </row>
    <row r="80" spans="42:44" ht="13.5" customHeight="1">
      <c r="AP80" s="8"/>
      <c r="AR80" s="8"/>
    </row>
    <row r="81" spans="42:44" ht="13.5" customHeight="1">
      <c r="AP81" s="8"/>
      <c r="AR81" s="8"/>
    </row>
    <row r="82" spans="42:44" ht="13.5" customHeight="1">
      <c r="AP82" s="8"/>
      <c r="AR82" s="8"/>
    </row>
    <row r="83" spans="42:44" ht="13.5" customHeight="1">
      <c r="AP83" s="8"/>
      <c r="AR83" s="8"/>
    </row>
    <row r="84" spans="42:44" ht="13.5" customHeight="1">
      <c r="AP84" s="8"/>
      <c r="AR84" s="8"/>
    </row>
    <row r="85" spans="42:44" ht="13.5" customHeight="1">
      <c r="AP85" s="8"/>
      <c r="AR85" s="8"/>
    </row>
    <row r="86" spans="42:44" ht="13.5" customHeight="1">
      <c r="AP86" s="8"/>
      <c r="AR86" s="8"/>
    </row>
    <row r="87" ht="13.5" customHeight="1">
      <c r="AP87" s="8"/>
    </row>
    <row r="88" ht="13.5" customHeight="1">
      <c r="AP88" s="8"/>
    </row>
    <row r="89" ht="13.5" customHeight="1"/>
  </sheetData>
  <sheetProtection password="9350" sheet="1" scenarios="1" formatCells="0" selectLockedCells="1"/>
  <mergeCells count="126">
    <mergeCell ref="S46:AB46"/>
    <mergeCell ref="S47:AB47"/>
    <mergeCell ref="C33:D40"/>
    <mergeCell ref="AC22:AL22"/>
    <mergeCell ref="S25:AB25"/>
    <mergeCell ref="S26:AB26"/>
    <mergeCell ref="S22:AB22"/>
    <mergeCell ref="E40:R40"/>
    <mergeCell ref="AC40:AL40"/>
    <mergeCell ref="C28:D31"/>
    <mergeCell ref="AC35:AL35"/>
    <mergeCell ref="S35:W35"/>
    <mergeCell ref="S45:AB45"/>
    <mergeCell ref="E45:J48"/>
    <mergeCell ref="K47:M48"/>
    <mergeCell ref="N47:R47"/>
    <mergeCell ref="N48:R48"/>
    <mergeCell ref="K45:R45"/>
    <mergeCell ref="K46:R46"/>
    <mergeCell ref="T48:U48"/>
    <mergeCell ref="AC31:AL31"/>
    <mergeCell ref="AM32:AO32"/>
    <mergeCell ref="S33:W33"/>
    <mergeCell ref="X33:AB33"/>
    <mergeCell ref="AH26:AL26"/>
    <mergeCell ref="S27:AB27"/>
    <mergeCell ref="AC29:AL29"/>
    <mergeCell ref="AC26:AG26"/>
    <mergeCell ref="S34:W34"/>
    <mergeCell ref="N33:R33"/>
    <mergeCell ref="E27:R27"/>
    <mergeCell ref="P29:R29"/>
    <mergeCell ref="P30:R30"/>
    <mergeCell ref="E31:R31"/>
    <mergeCell ref="E28:K30"/>
    <mergeCell ref="L29:O30"/>
    <mergeCell ref="E33:F39"/>
    <mergeCell ref="G34:R34"/>
    <mergeCell ref="AH25:AL25"/>
    <mergeCell ref="S23:AB23"/>
    <mergeCell ref="S24:AB24"/>
    <mergeCell ref="AC23:AL23"/>
    <mergeCell ref="C42:D48"/>
    <mergeCell ref="V13:V14"/>
    <mergeCell ref="AB11:AD11"/>
    <mergeCell ref="AE11:AG11"/>
    <mergeCell ref="AB12:AD12"/>
    <mergeCell ref="AE12:AG12"/>
    <mergeCell ref="L19:O19"/>
    <mergeCell ref="C22:D27"/>
    <mergeCell ref="AC25:AG25"/>
    <mergeCell ref="AC34:AL34"/>
    <mergeCell ref="AC42:AL42"/>
    <mergeCell ref="S38:W38"/>
    <mergeCell ref="X38:AB38"/>
    <mergeCell ref="S39:W39"/>
    <mergeCell ref="AG38:AH39"/>
    <mergeCell ref="AI38:AI39"/>
    <mergeCell ref="X35:AB35"/>
    <mergeCell ref="S44:AB44"/>
    <mergeCell ref="S42:AB42"/>
    <mergeCell ref="S43:AB43"/>
    <mergeCell ref="S36:W36"/>
    <mergeCell ref="X36:AB36"/>
    <mergeCell ref="S37:W37"/>
    <mergeCell ref="X37:AB37"/>
    <mergeCell ref="AO34:AO40"/>
    <mergeCell ref="AN45:AN48"/>
    <mergeCell ref="AO45:AO47"/>
    <mergeCell ref="AO42:AO44"/>
    <mergeCell ref="AN38:AN39"/>
    <mergeCell ref="AN36:AN37"/>
    <mergeCell ref="A1:AL1"/>
    <mergeCell ref="A15:B40"/>
    <mergeCell ref="A4:AL4"/>
    <mergeCell ref="L28:R28"/>
    <mergeCell ref="E25:H26"/>
    <mergeCell ref="I25:R25"/>
    <mergeCell ref="I26:R26"/>
    <mergeCell ref="AH10:AJ10"/>
    <mergeCell ref="C8:D19"/>
    <mergeCell ref="X39:AB39"/>
    <mergeCell ref="AM21:AO21"/>
    <mergeCell ref="S29:AB29"/>
    <mergeCell ref="S28:AB28"/>
    <mergeCell ref="AC28:AL28"/>
    <mergeCell ref="AO23:AO31"/>
    <mergeCell ref="AN23:AN26"/>
    <mergeCell ref="AN28:AN31"/>
    <mergeCell ref="AC24:AL24"/>
    <mergeCell ref="AC27:AL27"/>
    <mergeCell ref="S31:AB31"/>
    <mergeCell ref="AE10:AG10"/>
    <mergeCell ref="AH12:AJ12"/>
    <mergeCell ref="AH13:AJ13"/>
    <mergeCell ref="F17:K17"/>
    <mergeCell ref="AH11:AJ11"/>
    <mergeCell ref="AB13:AD13"/>
    <mergeCell ref="AE13:AG13"/>
    <mergeCell ref="W13:W15"/>
    <mergeCell ref="E43:R43"/>
    <mergeCell ref="E42:R42"/>
    <mergeCell ref="G35:R35"/>
    <mergeCell ref="L39:R39"/>
    <mergeCell ref="G38:K39"/>
    <mergeCell ref="L38:R38"/>
    <mergeCell ref="A3:AM3"/>
    <mergeCell ref="AC43:AL44"/>
    <mergeCell ref="AC33:AL33"/>
    <mergeCell ref="S30:AB30"/>
    <mergeCell ref="AC30:AL30"/>
    <mergeCell ref="M18:N18"/>
    <mergeCell ref="E44:R44"/>
    <mergeCell ref="G36:K37"/>
    <mergeCell ref="L36:R36"/>
    <mergeCell ref="L37:R37"/>
    <mergeCell ref="W48:AB48"/>
    <mergeCell ref="AJ38:AL39"/>
    <mergeCell ref="X40:AB40"/>
    <mergeCell ref="X34:AB34"/>
    <mergeCell ref="S40:W40"/>
    <mergeCell ref="AC45:AL48"/>
    <mergeCell ref="AC36:AL36"/>
    <mergeCell ref="AC37:AL37"/>
    <mergeCell ref="AC38:AE39"/>
    <mergeCell ref="AF38:AF39"/>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Ｐ明朝,標準"&amp;8H24-072</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X65"/>
  <sheetViews>
    <sheetView showGridLines="0" view="pageBreakPreview" zoomScaleSheetLayoutView="100" workbookViewId="0" topLeftCell="A1">
      <selection activeCell="D13" sqref="D13:D14"/>
    </sheetView>
  </sheetViews>
  <sheetFormatPr defaultColWidth="9.00390625" defaultRowHeight="13.5"/>
  <cols>
    <col min="1" max="1" width="1.625" style="0" customWidth="1"/>
    <col min="2" max="2" width="1.75390625" style="0" customWidth="1"/>
    <col min="3" max="12" width="2.25390625" style="0" customWidth="1"/>
    <col min="13" max="13" width="1.625" style="0" customWidth="1"/>
    <col min="14" max="29" width="2.25390625" style="0" customWidth="1"/>
    <col min="30" max="30" width="1.625" style="0" customWidth="1"/>
    <col min="31" max="37" width="2.25390625" style="0" customWidth="1"/>
    <col min="38" max="38" width="3.25390625" style="0" customWidth="1"/>
    <col min="39" max="39" width="3.625" style="0" customWidth="1"/>
    <col min="40" max="40" width="3.375" style="0" customWidth="1"/>
    <col min="41" max="46" width="2.25390625" style="0" customWidth="1"/>
  </cols>
  <sheetData>
    <row r="1" spans="1:44" ht="15.75"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299"/>
      <c r="AN1" s="299"/>
      <c r="AO1" s="299"/>
      <c r="AP1" s="299"/>
      <c r="AQ1" s="19"/>
      <c r="AR1" s="19"/>
    </row>
    <row r="2" spans="1:44" ht="13.5" customHeight="1">
      <c r="A2" s="178"/>
      <c r="B2" s="178"/>
      <c r="C2" s="179"/>
      <c r="D2" s="180"/>
      <c r="E2" s="181"/>
      <c r="F2" s="181"/>
      <c r="G2" s="181"/>
      <c r="H2" s="181"/>
      <c r="I2" s="181"/>
      <c r="J2" s="181"/>
      <c r="K2" s="181"/>
      <c r="L2" s="181"/>
      <c r="M2" s="181"/>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23"/>
      <c r="AO2" s="23"/>
      <c r="AP2" s="23"/>
      <c r="AQ2" s="19"/>
      <c r="AR2" s="19"/>
    </row>
    <row r="3" spans="1:44" ht="13.5" customHeight="1">
      <c r="A3" s="841" t="s">
        <v>676</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23"/>
      <c r="AP3" s="23"/>
      <c r="AQ3" s="19"/>
      <c r="AR3" s="19"/>
    </row>
    <row r="4" spans="1:44" ht="15.75" customHeight="1" thickBot="1">
      <c r="A4" s="963" t="s">
        <v>68</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204"/>
      <c r="AP4" s="204"/>
      <c r="AQ4" s="23"/>
      <c r="AR4" s="23"/>
    </row>
    <row r="5" spans="1:44" ht="13.5" customHeight="1">
      <c r="A5" s="182"/>
      <c r="B5" s="168"/>
      <c r="C5" s="1386" t="s">
        <v>457</v>
      </c>
      <c r="D5" s="1387"/>
      <c r="E5" s="1387"/>
      <c r="F5" s="1387"/>
      <c r="G5" s="1387"/>
      <c r="H5" s="1387"/>
      <c r="I5" s="1387"/>
      <c r="J5" s="1387"/>
      <c r="K5" s="1387"/>
      <c r="L5" s="1387"/>
      <c r="M5" s="1387"/>
      <c r="N5" s="1387"/>
      <c r="O5" s="1387"/>
      <c r="P5" s="1387"/>
      <c r="Q5" s="1387"/>
      <c r="R5" s="1387"/>
      <c r="S5" s="1387"/>
      <c r="T5" s="1387"/>
      <c r="U5" s="1387"/>
      <c r="V5" s="1387"/>
      <c r="W5" s="1388"/>
      <c r="X5" s="1386" t="s">
        <v>458</v>
      </c>
      <c r="Y5" s="1387"/>
      <c r="Z5" s="1387"/>
      <c r="AA5" s="1387"/>
      <c r="AB5" s="1387"/>
      <c r="AC5" s="1387"/>
      <c r="AD5" s="1387"/>
      <c r="AE5" s="1387"/>
      <c r="AF5" s="1387"/>
      <c r="AG5" s="1387"/>
      <c r="AH5" s="1387"/>
      <c r="AI5" s="1387"/>
      <c r="AJ5" s="1387"/>
      <c r="AK5" s="1387"/>
      <c r="AL5" s="1387"/>
      <c r="AM5" s="1387"/>
      <c r="AN5" s="1389"/>
      <c r="AO5" s="58"/>
      <c r="AP5" s="58"/>
      <c r="AQ5" s="23"/>
      <c r="AR5" s="23"/>
    </row>
    <row r="6" spans="1:44" ht="13.5" customHeight="1">
      <c r="A6" s="29"/>
      <c r="B6" s="45"/>
      <c r="C6" s="39"/>
      <c r="D6" s="40"/>
      <c r="E6" s="23" t="s">
        <v>198</v>
      </c>
      <c r="F6" s="264"/>
      <c r="G6" s="23"/>
      <c r="H6" s="23"/>
      <c r="I6" s="23"/>
      <c r="J6" s="23"/>
      <c r="K6" s="19"/>
      <c r="L6" s="19"/>
      <c r="M6" s="19"/>
      <c r="N6" s="19"/>
      <c r="O6" s="19"/>
      <c r="P6" s="19"/>
      <c r="Q6" s="19"/>
      <c r="R6" s="23"/>
      <c r="S6" s="23"/>
      <c r="T6" s="23"/>
      <c r="U6" s="23"/>
      <c r="V6" s="23"/>
      <c r="W6" s="45"/>
      <c r="X6" s="23"/>
      <c r="Y6" s="23"/>
      <c r="Z6" s="23" t="s">
        <v>198</v>
      </c>
      <c r="AA6" s="264"/>
      <c r="AB6" s="23"/>
      <c r="AC6" s="23"/>
      <c r="AD6" s="23"/>
      <c r="AE6" s="23"/>
      <c r="AF6" s="19"/>
      <c r="AG6" s="19"/>
      <c r="AH6" s="23"/>
      <c r="AI6" s="23"/>
      <c r="AJ6" s="23"/>
      <c r="AK6" s="23"/>
      <c r="AL6" s="23"/>
      <c r="AM6" s="23"/>
      <c r="AN6" s="28"/>
      <c r="AO6" s="58"/>
      <c r="AP6" s="58"/>
      <c r="AQ6" s="23"/>
      <c r="AR6" s="23"/>
    </row>
    <row r="7" spans="1:44" ht="13.5" customHeight="1">
      <c r="A7" s="29"/>
      <c r="B7" s="45"/>
      <c r="C7" s="23"/>
      <c r="D7" s="23"/>
      <c r="E7" s="23"/>
      <c r="F7" s="264"/>
      <c r="G7" s="23"/>
      <c r="H7" s="23"/>
      <c r="I7" s="23"/>
      <c r="J7" s="23"/>
      <c r="K7" s="19"/>
      <c r="L7" s="19"/>
      <c r="M7" s="19"/>
      <c r="N7" s="19"/>
      <c r="O7" s="19"/>
      <c r="P7" s="19"/>
      <c r="Q7" s="19"/>
      <c r="R7" s="23"/>
      <c r="S7" s="23"/>
      <c r="T7" s="23"/>
      <c r="U7" s="23"/>
      <c r="V7" s="23"/>
      <c r="W7" s="23"/>
      <c r="X7" s="44"/>
      <c r="Y7" s="23"/>
      <c r="Z7" s="23"/>
      <c r="AA7" s="264"/>
      <c r="AB7" s="23"/>
      <c r="AC7" s="23"/>
      <c r="AD7" s="23"/>
      <c r="AE7" s="23"/>
      <c r="AF7" s="19"/>
      <c r="AG7" s="19"/>
      <c r="AH7" s="23"/>
      <c r="AI7" s="23"/>
      <c r="AJ7" s="23"/>
      <c r="AK7" s="23"/>
      <c r="AL7" s="23"/>
      <c r="AM7" s="23"/>
      <c r="AN7" s="28"/>
      <c r="AO7" s="58"/>
      <c r="AP7" s="58"/>
      <c r="AQ7" s="23"/>
      <c r="AR7" s="23"/>
    </row>
    <row r="8" spans="1:44" ht="13.5" customHeight="1">
      <c r="A8" s="29"/>
      <c r="B8" s="45"/>
      <c r="C8" s="19"/>
      <c r="D8" s="23"/>
      <c r="E8" s="19"/>
      <c r="F8" s="19"/>
      <c r="G8" s="19"/>
      <c r="H8" s="19"/>
      <c r="I8" s="19"/>
      <c r="J8" s="19"/>
      <c r="K8" s="19"/>
      <c r="L8" s="19"/>
      <c r="M8" s="19"/>
      <c r="N8" s="19"/>
      <c r="O8" s="19"/>
      <c r="P8" s="19"/>
      <c r="Q8" s="19"/>
      <c r="R8" s="19"/>
      <c r="S8" s="19"/>
      <c r="T8" s="19"/>
      <c r="U8" s="19"/>
      <c r="V8" s="19"/>
      <c r="W8" s="19"/>
      <c r="X8" s="44"/>
      <c r="Y8" s="23"/>
      <c r="Z8" s="23"/>
      <c r="AA8" s="23"/>
      <c r="AB8" s="23"/>
      <c r="AC8" s="35"/>
      <c r="AD8" s="35"/>
      <c r="AE8" s="35"/>
      <c r="AF8" s="35"/>
      <c r="AG8" s="35"/>
      <c r="AH8" s="35"/>
      <c r="AI8" s="35"/>
      <c r="AJ8" s="23"/>
      <c r="AK8" s="23"/>
      <c r="AL8" s="23"/>
      <c r="AM8" s="23"/>
      <c r="AN8" s="28"/>
      <c r="AO8" s="58"/>
      <c r="AP8" s="58"/>
      <c r="AQ8" s="23"/>
      <c r="AR8" s="23"/>
    </row>
    <row r="9" spans="1:44" ht="13.5" customHeight="1">
      <c r="A9" s="29"/>
      <c r="B9" s="45"/>
      <c r="C9" s="265"/>
      <c r="D9" s="264"/>
      <c r="E9" s="35"/>
      <c r="F9" s="35"/>
      <c r="G9" s="266"/>
      <c r="H9" s="35"/>
      <c r="I9" s="76"/>
      <c r="J9" s="267"/>
      <c r="K9" s="268"/>
      <c r="L9" s="268"/>
      <c r="M9" s="108"/>
      <c r="N9" s="108"/>
      <c r="O9" s="108"/>
      <c r="P9" s="108"/>
      <c r="Q9" s="19"/>
      <c r="R9" s="23"/>
      <c r="S9" s="23"/>
      <c r="T9" s="23"/>
      <c r="U9" s="23"/>
      <c r="V9" s="23"/>
      <c r="W9" s="45"/>
      <c r="X9" s="23"/>
      <c r="Y9" s="23"/>
      <c r="Z9" s="344"/>
      <c r="AA9" s="23"/>
      <c r="AB9" s="45"/>
      <c r="AC9" s="267"/>
      <c r="AD9" s="268"/>
      <c r="AE9" s="268"/>
      <c r="AF9" s="139"/>
      <c r="AG9" s="139"/>
      <c r="AH9" s="139"/>
      <c r="AI9" s="139"/>
      <c r="AJ9" s="23"/>
      <c r="AK9" s="145"/>
      <c r="AL9" s="23"/>
      <c r="AM9" s="23"/>
      <c r="AN9" s="28"/>
      <c r="AO9" s="58"/>
      <c r="AP9" s="58"/>
      <c r="AQ9" s="23"/>
      <c r="AR9" s="23"/>
    </row>
    <row r="10" spans="1:44" ht="13.5" customHeight="1">
      <c r="A10" s="29"/>
      <c r="B10" s="45"/>
      <c r="C10" s="265"/>
      <c r="D10" s="269"/>
      <c r="E10" s="40"/>
      <c r="F10" s="23"/>
      <c r="G10" s="270"/>
      <c r="H10" s="47"/>
      <c r="I10" s="114"/>
      <c r="J10" s="271"/>
      <c r="K10" s="272"/>
      <c r="L10" s="273"/>
      <c r="M10" s="201"/>
      <c r="N10" s="113"/>
      <c r="O10" s="110"/>
      <c r="P10" s="110"/>
      <c r="Q10" s="274"/>
      <c r="R10" s="35" t="s">
        <v>312</v>
      </c>
      <c r="S10" s="35"/>
      <c r="T10" s="23"/>
      <c r="U10" s="23"/>
      <c r="V10" s="23"/>
      <c r="W10" s="45"/>
      <c r="X10" s="23"/>
      <c r="Y10" s="23"/>
      <c r="Z10" s="344"/>
      <c r="AA10" s="23"/>
      <c r="AB10" s="45"/>
      <c r="AC10" s="127"/>
      <c r="AD10" s="127"/>
      <c r="AE10" s="118"/>
      <c r="AF10" s="201"/>
      <c r="AG10" s="113"/>
      <c r="AH10" s="113"/>
      <c r="AI10" s="113"/>
      <c r="AJ10" s="23"/>
      <c r="AK10" s="145"/>
      <c r="AL10" s="23"/>
      <c r="AM10" s="23"/>
      <c r="AN10" s="28"/>
      <c r="AO10" s="58"/>
      <c r="AP10" s="58"/>
      <c r="AQ10" s="23"/>
      <c r="AR10" s="23"/>
    </row>
    <row r="11" spans="1:44" ht="13.5" customHeight="1">
      <c r="A11" s="29"/>
      <c r="B11" s="45"/>
      <c r="C11" s="265"/>
      <c r="D11" s="269"/>
      <c r="E11" s="23"/>
      <c r="F11" s="23"/>
      <c r="G11" s="1356"/>
      <c r="H11" s="40"/>
      <c r="I11" s="45"/>
      <c r="J11" s="275"/>
      <c r="K11" s="272"/>
      <c r="L11" s="273"/>
      <c r="M11" s="44"/>
      <c r="N11" s="45"/>
      <c r="O11" s="23"/>
      <c r="P11" s="23"/>
      <c r="Q11" s="23"/>
      <c r="R11" s="852" t="s">
        <v>404</v>
      </c>
      <c r="S11" s="852"/>
      <c r="T11" s="1365"/>
      <c r="U11" s="1351"/>
      <c r="V11" s="1351"/>
      <c r="W11" s="1352"/>
      <c r="X11" s="23"/>
      <c r="Y11" s="23"/>
      <c r="Z11" s="344"/>
      <c r="AA11" s="23"/>
      <c r="AB11" s="366"/>
      <c r="AC11" s="127"/>
      <c r="AD11" s="127"/>
      <c r="AE11" s="118"/>
      <c r="AF11" s="364"/>
      <c r="AG11" s="23"/>
      <c r="AH11" s="23"/>
      <c r="AI11" s="23"/>
      <c r="AJ11" s="23"/>
      <c r="AK11" s="145"/>
      <c r="AL11" s="23"/>
      <c r="AM11" s="23"/>
      <c r="AN11" s="28"/>
      <c r="AO11" s="58"/>
      <c r="AP11" s="58"/>
      <c r="AQ11" s="23"/>
      <c r="AR11" s="23"/>
    </row>
    <row r="12" spans="1:44" ht="13.5" customHeight="1">
      <c r="A12" s="29"/>
      <c r="B12" s="45"/>
      <c r="C12" s="265"/>
      <c r="E12" s="23"/>
      <c r="F12" s="23"/>
      <c r="G12" s="1357"/>
      <c r="H12" s="23"/>
      <c r="I12" s="45"/>
      <c r="J12" s="272"/>
      <c r="K12" s="276"/>
      <c r="L12" s="272"/>
      <c r="M12" s="44"/>
      <c r="N12" s="23"/>
      <c r="O12" s="19"/>
      <c r="Q12" s="19"/>
      <c r="R12" s="907" t="s">
        <v>201</v>
      </c>
      <c r="S12" s="1056"/>
      <c r="T12" s="1351"/>
      <c r="U12" s="1351"/>
      <c r="V12" s="1351"/>
      <c r="W12" s="1352"/>
      <c r="X12" s="23"/>
      <c r="Y12" s="23"/>
      <c r="AA12" s="23"/>
      <c r="AB12" s="367"/>
      <c r="AC12" s="127"/>
      <c r="AD12" s="127"/>
      <c r="AE12" s="118"/>
      <c r="AF12" s="365"/>
      <c r="AG12" s="23"/>
      <c r="AH12" s="23"/>
      <c r="AI12" s="23"/>
      <c r="AJ12" s="23"/>
      <c r="AK12" s="145"/>
      <c r="AL12" s="145"/>
      <c r="AM12" s="141"/>
      <c r="AN12" s="373"/>
      <c r="AO12" s="58"/>
      <c r="AP12" s="58"/>
      <c r="AQ12" s="23"/>
      <c r="AR12" s="23"/>
    </row>
    <row r="13" spans="1:44" ht="15" customHeight="1">
      <c r="A13" s="29"/>
      <c r="B13" s="45"/>
      <c r="C13" s="265"/>
      <c r="D13" s="1326"/>
      <c r="E13" s="23"/>
      <c r="F13" s="23"/>
      <c r="G13" s="1358"/>
      <c r="H13" s="23"/>
      <c r="I13" s="45"/>
      <c r="J13" s="127"/>
      <c r="K13" s="127"/>
      <c r="L13" s="277"/>
      <c r="M13" s="101"/>
      <c r="N13" s="35"/>
      <c r="O13" s="35"/>
      <c r="P13" s="1331">
        <v>0</v>
      </c>
      <c r="Q13" s="202"/>
      <c r="R13" s="147"/>
      <c r="S13" s="23" t="s">
        <v>318</v>
      </c>
      <c r="T13" s="23"/>
      <c r="U13" s="23"/>
      <c r="V13" s="23"/>
      <c r="W13" s="45"/>
      <c r="X13" s="23"/>
      <c r="Y13" s="263"/>
      <c r="Z13" s="1354">
        <f>AH15+AE21</f>
        <v>0</v>
      </c>
      <c r="AA13" s="378"/>
      <c r="AB13" s="368"/>
      <c r="AC13" s="127"/>
      <c r="AD13" s="127"/>
      <c r="AE13" s="118"/>
      <c r="AF13" s="365"/>
      <c r="AG13" s="23" t="s">
        <v>405</v>
      </c>
      <c r="AH13" s="23"/>
      <c r="AI13" s="23"/>
      <c r="AJ13" s="23"/>
      <c r="AK13" s="8"/>
      <c r="AL13" s="372"/>
      <c r="AM13" s="762"/>
      <c r="AN13" s="763"/>
      <c r="AO13" s="58"/>
      <c r="AP13" s="58"/>
      <c r="AQ13" s="23"/>
      <c r="AR13" s="23"/>
    </row>
    <row r="14" spans="1:44" ht="18.75" customHeight="1" thickBot="1">
      <c r="A14" s="29"/>
      <c r="B14" s="45"/>
      <c r="C14" s="265"/>
      <c r="D14" s="1327"/>
      <c r="E14" s="23"/>
      <c r="F14" s="23"/>
      <c r="G14" s="1345" t="s">
        <v>313</v>
      </c>
      <c r="H14" s="23"/>
      <c r="I14" s="45"/>
      <c r="J14" s="127"/>
      <c r="K14" s="127"/>
      <c r="L14" s="118"/>
      <c r="M14" s="278"/>
      <c r="N14" s="35"/>
      <c r="O14" s="35"/>
      <c r="P14" s="1332"/>
      <c r="Q14" s="202"/>
      <c r="R14" s="147"/>
      <c r="S14" s="23"/>
      <c r="T14" s="23"/>
      <c r="U14" s="23"/>
      <c r="V14" s="23"/>
      <c r="W14" s="45"/>
      <c r="X14" s="23"/>
      <c r="Y14" s="263"/>
      <c r="Z14" s="1355"/>
      <c r="AA14" s="40"/>
      <c r="AB14" s="45"/>
      <c r="AC14" s="183"/>
      <c r="AD14" s="127"/>
      <c r="AE14" s="99"/>
      <c r="AF14" s="279"/>
      <c r="AG14" s="35"/>
      <c r="AH14" s="141"/>
      <c r="AI14" s="23"/>
      <c r="AJ14" s="23"/>
      <c r="AK14" s="907" t="s">
        <v>253</v>
      </c>
      <c r="AL14" s="1056"/>
      <c r="AM14" s="1365"/>
      <c r="AN14" s="1366"/>
      <c r="AO14" s="58"/>
      <c r="AP14" s="58"/>
      <c r="AQ14" s="23"/>
      <c r="AR14" s="23"/>
    </row>
    <row r="15" spans="1:44" ht="13.5" customHeight="1">
      <c r="A15" s="29"/>
      <c r="B15" s="45"/>
      <c r="C15" s="265"/>
      <c r="D15" s="1291" t="s">
        <v>314</v>
      </c>
      <c r="E15" s="23"/>
      <c r="F15" s="23"/>
      <c r="G15" s="1346"/>
      <c r="H15" s="23"/>
      <c r="I15" s="45"/>
      <c r="J15" s="271"/>
      <c r="K15" s="272"/>
      <c r="L15" s="280"/>
      <c r="M15" s="201"/>
      <c r="N15" s="40"/>
      <c r="O15" s="40"/>
      <c r="P15" s="1293" t="s">
        <v>315</v>
      </c>
      <c r="Q15" s="202"/>
      <c r="R15" s="147"/>
      <c r="S15" s="23"/>
      <c r="T15" s="23"/>
      <c r="U15" s="23"/>
      <c r="V15" s="19"/>
      <c r="W15" s="45"/>
      <c r="X15" s="23"/>
      <c r="Y15" s="23"/>
      <c r="Z15" s="1353" t="s">
        <v>407</v>
      </c>
      <c r="AA15" s="44"/>
      <c r="AB15" s="45"/>
      <c r="AC15" s="169"/>
      <c r="AD15" s="184"/>
      <c r="AE15" s="118"/>
      <c r="AF15" s="23"/>
      <c r="AG15" s="23"/>
      <c r="AH15" s="1362"/>
      <c r="AI15" s="23"/>
      <c r="AJ15" s="23"/>
      <c r="AK15" s="907" t="s">
        <v>201</v>
      </c>
      <c r="AL15" s="1056"/>
      <c r="AM15" s="1365"/>
      <c r="AN15" s="1366"/>
      <c r="AO15" s="58"/>
      <c r="AP15" s="58"/>
      <c r="AQ15" s="23"/>
      <c r="AR15" s="23"/>
    </row>
    <row r="16" spans="1:44" ht="13.5" customHeight="1">
      <c r="A16" s="844" t="s">
        <v>362</v>
      </c>
      <c r="B16" s="845"/>
      <c r="C16" s="265"/>
      <c r="D16" s="1292"/>
      <c r="E16" s="23"/>
      <c r="F16" s="23"/>
      <c r="G16" s="1346"/>
      <c r="H16" s="23"/>
      <c r="I16" s="23"/>
      <c r="J16" s="281"/>
      <c r="K16" s="282"/>
      <c r="L16" s="273"/>
      <c r="M16" s="23"/>
      <c r="N16" s="23"/>
      <c r="O16" s="23"/>
      <c r="P16" s="1082"/>
      <c r="Q16" s="23"/>
      <c r="R16" s="49"/>
      <c r="S16" s="23"/>
      <c r="T16" s="23"/>
      <c r="U16" s="23"/>
      <c r="V16" s="19"/>
      <c r="W16" s="45"/>
      <c r="X16" s="23"/>
      <c r="Y16" s="23"/>
      <c r="Z16" s="1292"/>
      <c r="AA16" s="44"/>
      <c r="AB16" s="45"/>
      <c r="AC16" s="185"/>
      <c r="AD16" s="186"/>
      <c r="AE16" s="118"/>
      <c r="AF16" s="23"/>
      <c r="AG16" s="1292" t="s">
        <v>408</v>
      </c>
      <c r="AH16" s="1363"/>
      <c r="AI16" s="23"/>
      <c r="AJ16" s="23"/>
      <c r="AM16" s="23"/>
      <c r="AN16" s="28"/>
      <c r="AO16" s="58"/>
      <c r="AP16" s="58"/>
      <c r="AQ16" s="23"/>
      <c r="AR16" s="23"/>
    </row>
    <row r="17" spans="1:44" ht="13.5" customHeight="1">
      <c r="A17" s="844"/>
      <c r="B17" s="845"/>
      <c r="C17" s="265"/>
      <c r="D17" s="1292"/>
      <c r="E17" s="23"/>
      <c r="F17" s="23"/>
      <c r="G17" s="1347"/>
      <c r="H17" s="35"/>
      <c r="I17" s="35"/>
      <c r="J17" s="283"/>
      <c r="K17" s="272"/>
      <c r="L17" s="273"/>
      <c r="M17" s="23"/>
      <c r="N17" s="23"/>
      <c r="O17" s="23"/>
      <c r="P17" s="23"/>
      <c r="Q17" s="803" t="s">
        <v>316</v>
      </c>
      <c r="R17" s="1333"/>
      <c r="S17" s="1333"/>
      <c r="T17" s="1333"/>
      <c r="U17" s="1333"/>
      <c r="V17" s="141"/>
      <c r="W17" s="374"/>
      <c r="X17" s="23"/>
      <c r="Y17" s="23"/>
      <c r="Z17" s="1292"/>
      <c r="AA17" s="44"/>
      <c r="AB17" s="45"/>
      <c r="AC17" s="169"/>
      <c r="AD17" s="186"/>
      <c r="AE17" s="369"/>
      <c r="AF17" s="23"/>
      <c r="AG17" s="1292"/>
      <c r="AH17" s="1363"/>
      <c r="AI17" s="23"/>
      <c r="AJ17" s="23"/>
      <c r="AK17" s="8"/>
      <c r="AM17" s="23"/>
      <c r="AN17" s="28"/>
      <c r="AO17" s="144"/>
      <c r="AP17" s="58"/>
      <c r="AQ17" s="370"/>
      <c r="AR17" s="23"/>
    </row>
    <row r="18" spans="1:44" ht="13.5" customHeight="1">
      <c r="A18" s="844"/>
      <c r="B18" s="845"/>
      <c r="C18" s="265"/>
      <c r="D18" s="1292"/>
      <c r="E18" s="42"/>
      <c r="F18" s="35"/>
      <c r="G18" s="284"/>
      <c r="H18" s="47"/>
      <c r="I18" s="114"/>
      <c r="J18" s="98"/>
      <c r="K18" s="139"/>
      <c r="L18" s="99"/>
      <c r="M18" s="44"/>
      <c r="N18" s="23"/>
      <c r="O18" s="23"/>
      <c r="P18" s="19"/>
      <c r="Q18" s="40"/>
      <c r="R18" s="852" t="s">
        <v>404</v>
      </c>
      <c r="S18" s="1349"/>
      <c r="T18" s="958" t="str">
        <f>'設条'!AL28</f>
        <v>1S19.3</v>
      </c>
      <c r="U18" s="958"/>
      <c r="V18" s="958"/>
      <c r="W18" s="1350"/>
      <c r="X18" s="44"/>
      <c r="Y18" s="23"/>
      <c r="Z18" s="1292"/>
      <c r="AA18" s="35"/>
      <c r="AB18" s="76"/>
      <c r="AC18" s="187"/>
      <c r="AD18" s="188"/>
      <c r="AE18" s="99"/>
      <c r="AF18" s="23"/>
      <c r="AG18" s="23"/>
      <c r="AH18" s="1364"/>
      <c r="AI18" s="23"/>
      <c r="AJ18" s="23"/>
      <c r="AK18" s="23"/>
      <c r="AL18" s="23"/>
      <c r="AM18" s="23"/>
      <c r="AN18" s="28"/>
      <c r="AO18" s="144"/>
      <c r="AP18" s="58"/>
      <c r="AQ18" s="371"/>
      <c r="AR18" s="23"/>
    </row>
    <row r="19" spans="1:44" ht="13.5" customHeight="1">
      <c r="A19" s="844"/>
      <c r="B19" s="845"/>
      <c r="C19" s="265"/>
      <c r="D19" s="264"/>
      <c r="E19" s="23"/>
      <c r="F19" s="23"/>
      <c r="G19" s="266"/>
      <c r="H19" s="23"/>
      <c r="I19" s="40"/>
      <c r="J19" s="19"/>
      <c r="L19" s="40"/>
      <c r="P19" s="19"/>
      <c r="Q19" s="19"/>
      <c r="R19" s="907" t="s">
        <v>201</v>
      </c>
      <c r="S19" s="1056"/>
      <c r="T19" s="1351"/>
      <c r="U19" s="1351"/>
      <c r="V19" s="1351"/>
      <c r="W19" s="1352"/>
      <c r="X19" s="49"/>
      <c r="Y19" s="23"/>
      <c r="Z19" s="285"/>
      <c r="AA19" s="47"/>
      <c r="AB19" s="47"/>
      <c r="AC19" s="167"/>
      <c r="AD19" s="189"/>
      <c r="AE19" s="47"/>
      <c r="AF19" s="35"/>
      <c r="AG19" s="35"/>
      <c r="AH19" s="23"/>
      <c r="AI19" s="23"/>
      <c r="AJ19" s="23"/>
      <c r="AK19" s="23"/>
      <c r="AL19" s="23"/>
      <c r="AM19" s="23"/>
      <c r="AN19" s="28"/>
      <c r="AO19" s="144"/>
      <c r="AP19" s="58"/>
      <c r="AQ19" s="371"/>
      <c r="AR19" s="23"/>
    </row>
    <row r="20" spans="1:44" ht="13.5" customHeight="1">
      <c r="A20" s="844"/>
      <c r="B20" s="845"/>
      <c r="C20" s="265"/>
      <c r="D20" s="264"/>
      <c r="E20" s="23"/>
      <c r="F20" s="23"/>
      <c r="G20" s="266"/>
      <c r="I20" s="23"/>
      <c r="J20" s="23"/>
      <c r="K20" s="23"/>
      <c r="L20" s="23"/>
      <c r="M20" s="23"/>
      <c r="N20" s="23"/>
      <c r="O20" s="23"/>
      <c r="P20" s="23"/>
      <c r="Q20" s="23"/>
      <c r="S20" s="23"/>
      <c r="T20" s="23"/>
      <c r="U20" s="23"/>
      <c r="V20" s="23"/>
      <c r="W20" s="45"/>
      <c r="X20" s="23"/>
      <c r="Y20" s="23"/>
      <c r="Z20" s="285"/>
      <c r="AA20" s="190"/>
      <c r="AB20" s="190"/>
      <c r="AC20" s="190"/>
      <c r="AD20" s="190"/>
      <c r="AE20" s="190"/>
      <c r="AF20" s="190"/>
      <c r="AG20" s="286"/>
      <c r="AH20" s="23"/>
      <c r="AI20" s="23"/>
      <c r="AJ20" s="23"/>
      <c r="AK20" s="23"/>
      <c r="AL20" s="23"/>
      <c r="AM20" s="23"/>
      <c r="AN20" s="28"/>
      <c r="AO20" s="144"/>
      <c r="AP20" s="58"/>
      <c r="AQ20" s="371"/>
      <c r="AR20" s="23"/>
    </row>
    <row r="21" spans="1:44" ht="13.5" customHeight="1">
      <c r="A21" s="844"/>
      <c r="B21" s="845"/>
      <c r="C21" s="265"/>
      <c r="D21" s="264"/>
      <c r="E21" s="19"/>
      <c r="F21" s="19"/>
      <c r="G21" s="19"/>
      <c r="H21" s="23" t="s">
        <v>317</v>
      </c>
      <c r="I21" s="23"/>
      <c r="J21" s="1342"/>
      <c r="K21" s="1343"/>
      <c r="L21" s="1344"/>
      <c r="M21" s="23"/>
      <c r="N21" s="23"/>
      <c r="O21" s="23"/>
      <c r="P21" s="227"/>
      <c r="Q21" s="349"/>
      <c r="R21" s="349"/>
      <c r="S21" s="349"/>
      <c r="T21" s="349"/>
      <c r="U21" s="227"/>
      <c r="V21" s="349"/>
      <c r="W21" s="348"/>
      <c r="X21" s="23"/>
      <c r="Y21" s="23"/>
      <c r="Z21" s="23"/>
      <c r="AA21" s="23"/>
      <c r="AB21" s="831" t="s">
        <v>406</v>
      </c>
      <c r="AC21" s="831"/>
      <c r="AD21" s="832"/>
      <c r="AE21" s="1348">
        <v>0</v>
      </c>
      <c r="AF21" s="1084"/>
      <c r="AG21" s="1262"/>
      <c r="AH21" s="23"/>
      <c r="AI21" s="23"/>
      <c r="AJ21" s="23"/>
      <c r="AK21" s="23"/>
      <c r="AL21" s="23"/>
      <c r="AM21" s="23"/>
      <c r="AN21" s="28"/>
      <c r="AO21" s="298"/>
      <c r="AP21" s="151"/>
      <c r="AQ21" s="371"/>
      <c r="AR21" s="202"/>
    </row>
    <row r="22" spans="1:44" ht="13.5" customHeight="1">
      <c r="A22" s="844"/>
      <c r="B22" s="845"/>
      <c r="C22" s="265"/>
      <c r="D22" s="264"/>
      <c r="E22" s="19"/>
      <c r="F22" s="19"/>
      <c r="G22" s="19"/>
      <c r="H22" s="19"/>
      <c r="I22" s="19"/>
      <c r="J22" s="23"/>
      <c r="K22" s="23"/>
      <c r="L22" s="23"/>
      <c r="M22" s="23"/>
      <c r="N22" s="23"/>
      <c r="O22" s="23"/>
      <c r="P22" s="227"/>
      <c r="Q22" s="349"/>
      <c r="R22" s="349"/>
      <c r="S22" s="349"/>
      <c r="T22" s="349"/>
      <c r="U22" s="227"/>
      <c r="V22" s="349"/>
      <c r="W22" s="348"/>
      <c r="X22" s="23"/>
      <c r="Y22" s="23"/>
      <c r="Z22" s="23"/>
      <c r="AA22" s="23"/>
      <c r="AB22" s="23"/>
      <c r="AC22" s="23"/>
      <c r="AD22" s="23"/>
      <c r="AE22" s="306"/>
      <c r="AF22" s="306"/>
      <c r="AG22" s="306"/>
      <c r="AH22" s="23"/>
      <c r="AI22" s="23"/>
      <c r="AJ22" s="23"/>
      <c r="AK22" s="23"/>
      <c r="AL22" s="23"/>
      <c r="AM22" s="23"/>
      <c r="AN22" s="28"/>
      <c r="AO22" s="298"/>
      <c r="AP22" s="151"/>
      <c r="AQ22" s="23"/>
      <c r="AR22" s="202"/>
    </row>
    <row r="23" spans="1:44" ht="13.5" customHeight="1">
      <c r="A23" s="844"/>
      <c r="B23" s="845"/>
      <c r="C23" s="265"/>
      <c r="D23" s="264"/>
      <c r="E23" s="19"/>
      <c r="F23" s="19"/>
      <c r="G23" s="19"/>
      <c r="H23" s="19"/>
      <c r="I23" s="19"/>
      <c r="J23" s="23"/>
      <c r="K23" s="1334" t="s">
        <v>319</v>
      </c>
      <c r="L23" s="1334"/>
      <c r="M23" s="1334"/>
      <c r="N23" s="1334"/>
      <c r="O23" s="31"/>
      <c r="P23" s="38"/>
      <c r="Q23" s="38"/>
      <c r="R23" s="38"/>
      <c r="S23" s="38"/>
      <c r="T23" s="38"/>
      <c r="U23" s="38"/>
      <c r="V23" s="38"/>
      <c r="W23" s="56"/>
      <c r="X23" s="23"/>
      <c r="Y23" s="355"/>
      <c r="Z23" s="355"/>
      <c r="AA23" s="355"/>
      <c r="AB23" s="355"/>
      <c r="AC23" s="23"/>
      <c r="AD23" s="23"/>
      <c r="AE23" s="1334" t="s">
        <v>319</v>
      </c>
      <c r="AF23" s="1334"/>
      <c r="AG23" s="1334"/>
      <c r="AH23" s="1334"/>
      <c r="AI23" s="23"/>
      <c r="AJ23" s="23"/>
      <c r="AK23" s="23"/>
      <c r="AL23" s="23"/>
      <c r="AM23" s="23"/>
      <c r="AN23" s="28"/>
      <c r="AO23" s="298"/>
      <c r="AP23" s="151"/>
      <c r="AQ23" s="23"/>
      <c r="AR23" s="23"/>
    </row>
    <row r="24" spans="1:44" ht="13.5" customHeight="1">
      <c r="A24" s="844"/>
      <c r="B24" s="845"/>
      <c r="C24" s="287"/>
      <c r="D24" s="264"/>
      <c r="I24" s="23"/>
      <c r="J24" s="23"/>
      <c r="K24" s="375"/>
      <c r="L24" s="376"/>
      <c r="M24" s="376"/>
      <c r="N24" s="31"/>
      <c r="O24" s="31"/>
      <c r="P24" s="38"/>
      <c r="Q24" s="38"/>
      <c r="R24" s="38"/>
      <c r="S24" s="38"/>
      <c r="T24" s="38"/>
      <c r="U24" s="38"/>
      <c r="V24" s="38"/>
      <c r="W24" s="56"/>
      <c r="X24" s="23"/>
      <c r="Y24" s="23"/>
      <c r="Z24" s="23"/>
      <c r="AA24" s="23"/>
      <c r="AB24" s="23"/>
      <c r="AC24" s="23"/>
      <c r="AD24" s="334"/>
      <c r="AE24" s="380"/>
      <c r="AF24" s="380"/>
      <c r="AG24" s="380"/>
      <c r="AH24" s="380"/>
      <c r="AI24" s="23"/>
      <c r="AJ24" s="23"/>
      <c r="AK24" s="23"/>
      <c r="AL24" s="23"/>
      <c r="AM24" s="23"/>
      <c r="AN24" s="28"/>
      <c r="AO24" s="298"/>
      <c r="AP24" s="151"/>
      <c r="AQ24" s="23"/>
      <c r="AR24" s="23"/>
    </row>
    <row r="25" spans="1:44" ht="13.5" customHeight="1">
      <c r="A25" s="844"/>
      <c r="B25" s="845"/>
      <c r="C25" s="287"/>
      <c r="D25" s="49"/>
      <c r="E25" s="23"/>
      <c r="F25" s="23"/>
      <c r="G25" s="23"/>
      <c r="H25" s="23"/>
      <c r="I25" s="23"/>
      <c r="J25" s="343"/>
      <c r="K25" s="1339"/>
      <c r="L25" s="1340"/>
      <c r="M25" s="1341"/>
      <c r="N25" s="377"/>
      <c r="O25" s="140"/>
      <c r="P25" s="23"/>
      <c r="Q25" s="23"/>
      <c r="R25" s="23"/>
      <c r="S25" s="23"/>
      <c r="T25" s="23"/>
      <c r="U25" s="23"/>
      <c r="V25" s="23"/>
      <c r="W25" s="45"/>
      <c r="X25" s="23"/>
      <c r="Y25" s="23"/>
      <c r="AM25" s="23"/>
      <c r="AN25" s="28"/>
      <c r="AO25" s="298"/>
      <c r="AP25" s="151"/>
      <c r="AQ25" s="23"/>
      <c r="AR25" s="23"/>
    </row>
    <row r="26" spans="1:44" ht="13.5" customHeight="1">
      <c r="A26" s="844"/>
      <c r="B26" s="845"/>
      <c r="C26" s="287"/>
      <c r="D26" s="269"/>
      <c r="E26" s="23"/>
      <c r="F26" s="45"/>
      <c r="G26" s="1348">
        <v>0</v>
      </c>
      <c r="H26" s="1084"/>
      <c r="I26" s="1262"/>
      <c r="J26" s="288"/>
      <c r="K26" s="1084">
        <v>0</v>
      </c>
      <c r="L26" s="1084"/>
      <c r="M26" s="1262"/>
      <c r="N26" s="288"/>
      <c r="O26" s="1084">
        <v>0</v>
      </c>
      <c r="P26" s="1084"/>
      <c r="Q26" s="1262"/>
      <c r="R26" s="23"/>
      <c r="S26" s="23"/>
      <c r="T26" s="23"/>
      <c r="U26" s="23"/>
      <c r="V26" s="23"/>
      <c r="W26" s="45"/>
      <c r="X26" s="23"/>
      <c r="Y26" s="23"/>
      <c r="Z26" s="45"/>
      <c r="AA26" s="1348">
        <v>0</v>
      </c>
      <c r="AB26" s="1084"/>
      <c r="AC26" s="1262"/>
      <c r="AD26" s="379"/>
      <c r="AE26" s="1297">
        <v>0</v>
      </c>
      <c r="AF26" s="1084"/>
      <c r="AG26" s="1262"/>
      <c r="AH26" s="379"/>
      <c r="AI26" s="1297">
        <v>0</v>
      </c>
      <c r="AJ26" s="1084"/>
      <c r="AK26" s="1262"/>
      <c r="AL26" s="23"/>
      <c r="AM26" s="23"/>
      <c r="AN26" s="28"/>
      <c r="AO26" s="144"/>
      <c r="AP26" s="58"/>
      <c r="AQ26" s="23"/>
      <c r="AR26" s="23"/>
    </row>
    <row r="27" spans="1:44" ht="13.5" customHeight="1">
      <c r="A27" s="844"/>
      <c r="B27" s="845"/>
      <c r="C27" s="287"/>
      <c r="D27" s="147"/>
      <c r="E27" s="23"/>
      <c r="F27" s="45"/>
      <c r="G27" s="23"/>
      <c r="H27" s="19"/>
      <c r="I27" s="1359">
        <v>0</v>
      </c>
      <c r="J27" s="19"/>
      <c r="K27" s="19"/>
      <c r="L27" s="19"/>
      <c r="M27" s="19"/>
      <c r="N27" s="45"/>
      <c r="O27" s="23"/>
      <c r="P27" s="23"/>
      <c r="Q27" s="45"/>
      <c r="R27" s="23"/>
      <c r="S27" s="23"/>
      <c r="T27" s="23"/>
      <c r="U27" s="23"/>
      <c r="V27" s="23"/>
      <c r="W27" s="45"/>
      <c r="X27" s="23"/>
      <c r="Y27" s="23"/>
      <c r="Z27" s="45"/>
      <c r="AA27" s="23"/>
      <c r="AB27" s="19"/>
      <c r="AC27" s="1359">
        <v>0</v>
      </c>
      <c r="AD27" s="19"/>
      <c r="AE27" s="19"/>
      <c r="AF27" s="19"/>
      <c r="AG27" s="19"/>
      <c r="AH27" s="45"/>
      <c r="AI27" s="23"/>
      <c r="AJ27" s="23"/>
      <c r="AK27" s="45"/>
      <c r="AL27" s="23"/>
      <c r="AM27" s="23"/>
      <c r="AN27" s="28"/>
      <c r="AO27" s="144"/>
      <c r="AP27" s="58"/>
      <c r="AQ27" s="23"/>
      <c r="AR27" s="23"/>
    </row>
    <row r="28" spans="1:44" ht="13.5" customHeight="1">
      <c r="A28" s="844"/>
      <c r="B28" s="845"/>
      <c r="C28" s="265"/>
      <c r="D28" s="49"/>
      <c r="E28" s="19"/>
      <c r="F28" s="45"/>
      <c r="G28" s="19"/>
      <c r="H28" s="1367" t="s">
        <v>320</v>
      </c>
      <c r="I28" s="1360"/>
      <c r="J28" s="19"/>
      <c r="K28" s="19"/>
      <c r="L28" s="19"/>
      <c r="M28" s="19"/>
      <c r="N28" s="19"/>
      <c r="O28" s="19"/>
      <c r="P28" s="19"/>
      <c r="Q28" s="45"/>
      <c r="R28" s="19"/>
      <c r="S28" s="19"/>
      <c r="T28" s="19"/>
      <c r="U28" s="19"/>
      <c r="V28" s="19"/>
      <c r="W28" s="45"/>
      <c r="X28" s="19"/>
      <c r="Y28" s="19"/>
      <c r="Z28" s="45"/>
      <c r="AA28" s="19"/>
      <c r="AB28" s="353" t="s">
        <v>320</v>
      </c>
      <c r="AC28" s="1360"/>
      <c r="AD28" s="19"/>
      <c r="AE28" s="19"/>
      <c r="AF28" s="19"/>
      <c r="AG28" s="19"/>
      <c r="AH28" s="19"/>
      <c r="AI28" s="19"/>
      <c r="AJ28" s="19"/>
      <c r="AK28" s="45"/>
      <c r="AL28" s="19"/>
      <c r="AM28" s="19"/>
      <c r="AN28" s="28"/>
      <c r="AO28" s="298"/>
      <c r="AP28" s="111"/>
      <c r="AQ28" s="49"/>
      <c r="AR28" s="49"/>
    </row>
    <row r="29" spans="1:44" ht="13.5" customHeight="1" thickBot="1">
      <c r="A29" s="844"/>
      <c r="B29" s="845"/>
      <c r="C29" s="19"/>
      <c r="D29" s="19"/>
      <c r="E29" s="19"/>
      <c r="F29" s="289"/>
      <c r="G29" s="92"/>
      <c r="H29" s="1368"/>
      <c r="I29" s="1360"/>
      <c r="J29" s="23"/>
      <c r="K29" s="93"/>
      <c r="L29" s="93"/>
      <c r="M29" s="93"/>
      <c r="N29" s="95"/>
      <c r="O29" s="93"/>
      <c r="P29" s="93"/>
      <c r="Q29" s="95"/>
      <c r="R29" s="290"/>
      <c r="S29" s="19"/>
      <c r="T29" s="19"/>
      <c r="U29" s="19"/>
      <c r="V29" s="19"/>
      <c r="W29" s="45"/>
      <c r="X29" s="19"/>
      <c r="Y29" s="19"/>
      <c r="Z29" s="289"/>
      <c r="AA29" s="92"/>
      <c r="AB29" s="354"/>
      <c r="AC29" s="1361"/>
      <c r="AD29" s="23"/>
      <c r="AE29" s="93"/>
      <c r="AF29" s="93"/>
      <c r="AG29" s="93"/>
      <c r="AH29" s="95"/>
      <c r="AI29" s="93"/>
      <c r="AJ29" s="93"/>
      <c r="AK29" s="95"/>
      <c r="AL29" s="290"/>
      <c r="AM29" s="23"/>
      <c r="AN29" s="28"/>
      <c r="AO29" s="298"/>
      <c r="AP29" s="111"/>
      <c r="AQ29" s="31"/>
      <c r="AR29" s="31"/>
    </row>
    <row r="30" spans="1:44" ht="13.5" customHeight="1">
      <c r="A30" s="844"/>
      <c r="B30" s="845"/>
      <c r="C30" s="19"/>
      <c r="D30" s="19"/>
      <c r="E30" s="19"/>
      <c r="F30" s="289"/>
      <c r="G30" s="19"/>
      <c r="H30" s="19"/>
      <c r="I30" s="27"/>
      <c r="J30" s="27"/>
      <c r="K30" s="19"/>
      <c r="L30" s="19"/>
      <c r="M30" s="19"/>
      <c r="N30" s="23"/>
      <c r="O30" s="23"/>
      <c r="P30" s="19"/>
      <c r="Q30" s="45"/>
      <c r="R30" s="290"/>
      <c r="S30" s="19"/>
      <c r="T30" s="19"/>
      <c r="U30" s="23"/>
      <c r="V30" s="23"/>
      <c r="W30" s="45"/>
      <c r="X30" s="19"/>
      <c r="Y30" s="19"/>
      <c r="Z30" s="289"/>
      <c r="AA30" s="19"/>
      <c r="AB30" s="19"/>
      <c r="AC30" s="27"/>
      <c r="AD30" s="27"/>
      <c r="AE30" s="19"/>
      <c r="AF30" s="19"/>
      <c r="AG30" s="19"/>
      <c r="AH30" s="23"/>
      <c r="AI30" s="23"/>
      <c r="AJ30" s="19"/>
      <c r="AK30" s="45"/>
      <c r="AL30" s="290"/>
      <c r="AM30" s="23"/>
      <c r="AN30" s="28"/>
      <c r="AO30" s="144"/>
      <c r="AP30" s="296"/>
      <c r="AQ30" s="38"/>
      <c r="AR30" s="38"/>
    </row>
    <row r="31" spans="1:44" ht="13.5" customHeight="1">
      <c r="A31" s="844"/>
      <c r="B31" s="845"/>
      <c r="C31" s="19"/>
      <c r="D31" s="19"/>
      <c r="E31" s="19"/>
      <c r="F31" s="58"/>
      <c r="G31" s="19"/>
      <c r="H31" s="19"/>
      <c r="I31" s="23"/>
      <c r="J31" s="698"/>
      <c r="K31" s="667"/>
      <c r="L31" s="19" t="s">
        <v>383</v>
      </c>
      <c r="M31" s="8"/>
      <c r="N31" s="8"/>
      <c r="O31" s="8"/>
      <c r="P31" s="8"/>
      <c r="Q31" s="8"/>
      <c r="R31" s="8"/>
      <c r="S31" s="8"/>
      <c r="T31" s="8"/>
      <c r="W31" s="45"/>
      <c r="X31" s="19"/>
      <c r="Y31" s="19"/>
      <c r="Z31" s="58"/>
      <c r="AA31" s="19"/>
      <c r="AB31" s="19"/>
      <c r="AC31" s="23"/>
      <c r="AD31" s="23"/>
      <c r="AE31" s="19"/>
      <c r="AF31" s="19"/>
      <c r="AG31" s="19"/>
      <c r="AH31" s="23"/>
      <c r="AI31" s="23"/>
      <c r="AJ31" s="19"/>
      <c r="AK31" s="23"/>
      <c r="AL31" s="102"/>
      <c r="AM31" s="23"/>
      <c r="AN31" s="28"/>
      <c r="AO31" s="144"/>
      <c r="AP31" s="296"/>
      <c r="AQ31" s="38"/>
      <c r="AR31" s="38"/>
    </row>
    <row r="32" spans="1:44" ht="13.5" customHeight="1">
      <c r="A32" s="844"/>
      <c r="B32" s="845"/>
      <c r="C32" s="42"/>
      <c r="D32" s="35"/>
      <c r="E32" s="35"/>
      <c r="F32" s="35"/>
      <c r="G32" s="35"/>
      <c r="H32" s="35"/>
      <c r="I32" s="35"/>
      <c r="J32" s="35"/>
      <c r="K32" s="35"/>
      <c r="L32" s="35"/>
      <c r="M32" s="35"/>
      <c r="N32" s="35"/>
      <c r="O32" s="35"/>
      <c r="P32" s="35"/>
      <c r="Q32" s="35"/>
      <c r="R32" s="35"/>
      <c r="S32" s="35"/>
      <c r="T32" s="35"/>
      <c r="U32" s="386"/>
      <c r="W32" s="76"/>
      <c r="X32" s="19"/>
      <c r="Y32" s="19"/>
      <c r="Z32" s="35"/>
      <c r="AA32" s="19"/>
      <c r="AB32" s="19"/>
      <c r="AC32" s="19"/>
      <c r="AD32" s="19"/>
      <c r="AE32" s="19"/>
      <c r="AF32" s="19"/>
      <c r="AG32" s="35"/>
      <c r="AH32" s="35"/>
      <c r="AI32" s="35"/>
      <c r="AJ32" s="35"/>
      <c r="AK32" s="35"/>
      <c r="AL32" s="35"/>
      <c r="AM32" s="35"/>
      <c r="AN32" s="97"/>
      <c r="AO32" s="144"/>
      <c r="AP32" s="111"/>
      <c r="AQ32" s="38"/>
      <c r="AR32" s="38"/>
    </row>
    <row r="33" spans="1:44" ht="13.5" customHeight="1" thickBot="1">
      <c r="A33" s="844"/>
      <c r="B33" s="845"/>
      <c r="C33" s="1328" t="s">
        <v>409</v>
      </c>
      <c r="D33" s="1329"/>
      <c r="E33" s="1329"/>
      <c r="F33" s="1329"/>
      <c r="G33" s="1329"/>
      <c r="H33" s="1329"/>
      <c r="I33" s="1329"/>
      <c r="J33" s="1329"/>
      <c r="K33" s="1329"/>
      <c r="L33" s="1329"/>
      <c r="M33" s="1329"/>
      <c r="N33" s="1329"/>
      <c r="O33" s="1329"/>
      <c r="P33" s="1329"/>
      <c r="Q33" s="1329"/>
      <c r="R33" s="1329"/>
      <c r="S33" s="1330"/>
      <c r="T33" s="1335"/>
      <c r="U33" s="1336"/>
      <c r="V33" s="1337"/>
      <c r="W33" s="1338"/>
      <c r="X33" s="1377" t="s">
        <v>321</v>
      </c>
      <c r="Y33" s="1378"/>
      <c r="Z33" s="1378"/>
      <c r="AA33" s="1378"/>
      <c r="AB33" s="1378"/>
      <c r="AC33" s="1378"/>
      <c r="AD33" s="1378"/>
      <c r="AE33" s="1378"/>
      <c r="AF33" s="1378"/>
      <c r="AG33" s="1379"/>
      <c r="AH33" s="1381"/>
      <c r="AI33" s="1337"/>
      <c r="AJ33" s="1337"/>
      <c r="AK33" s="1338"/>
      <c r="AL33" s="1294" t="s">
        <v>112</v>
      </c>
      <c r="AM33" s="1295"/>
      <c r="AN33" s="1296"/>
      <c r="AO33" s="298"/>
      <c r="AP33" s="111"/>
      <c r="AQ33" s="25"/>
      <c r="AR33" s="177"/>
    </row>
    <row r="34" spans="1:44" ht="13.5" customHeight="1" thickTop="1">
      <c r="A34" s="844"/>
      <c r="B34" s="845"/>
      <c r="C34" s="291"/>
      <c r="D34" s="199"/>
      <c r="E34" s="199"/>
      <c r="F34" s="199"/>
      <c r="G34" s="199"/>
      <c r="H34" s="199"/>
      <c r="I34" s="199"/>
      <c r="J34" s="199"/>
      <c r="K34" s="199"/>
      <c r="L34" s="199"/>
      <c r="M34" s="199"/>
      <c r="N34" s="199"/>
      <c r="O34" s="199"/>
      <c r="P34" s="199"/>
      <c r="Q34" s="199"/>
      <c r="R34" s="199"/>
      <c r="S34" s="200"/>
      <c r="T34" s="1298" t="s">
        <v>679</v>
      </c>
      <c r="U34" s="1299"/>
      <c r="V34" s="1299"/>
      <c r="W34" s="1299"/>
      <c r="X34" s="1299"/>
      <c r="Y34" s="1299"/>
      <c r="Z34" s="1299"/>
      <c r="AA34" s="1299"/>
      <c r="AB34" s="1300"/>
      <c r="AC34" s="1298" t="s">
        <v>458</v>
      </c>
      <c r="AD34" s="1299"/>
      <c r="AE34" s="1299"/>
      <c r="AF34" s="1299"/>
      <c r="AG34" s="1299"/>
      <c r="AH34" s="1299"/>
      <c r="AI34" s="1299"/>
      <c r="AJ34" s="1299"/>
      <c r="AK34" s="1300"/>
      <c r="AL34" s="292" t="s">
        <v>117</v>
      </c>
      <c r="AM34" s="293" t="s">
        <v>38</v>
      </c>
      <c r="AN34" s="294" t="s">
        <v>118</v>
      </c>
      <c r="AO34" s="298"/>
      <c r="AP34" s="111"/>
      <c r="AQ34" s="177"/>
      <c r="AR34" s="177"/>
    </row>
    <row r="35" spans="1:44" ht="13.5" customHeight="1">
      <c r="A35" s="844"/>
      <c r="B35" s="845"/>
      <c r="C35" s="1310" t="s">
        <v>188</v>
      </c>
      <c r="D35" s="1213"/>
      <c r="E35" s="1301" t="s">
        <v>39</v>
      </c>
      <c r="F35" s="1302"/>
      <c r="G35" s="1302"/>
      <c r="H35" s="1302"/>
      <c r="I35" s="1302"/>
      <c r="J35" s="1303"/>
      <c r="K35" s="814" t="s">
        <v>364</v>
      </c>
      <c r="L35" s="815"/>
      <c r="M35" s="815"/>
      <c r="N35" s="815"/>
      <c r="O35" s="815"/>
      <c r="P35" s="815"/>
      <c r="Q35" s="815"/>
      <c r="R35" s="815"/>
      <c r="S35" s="816"/>
      <c r="T35" s="1075">
        <f>J21*G11</f>
        <v>0</v>
      </c>
      <c r="U35" s="1018"/>
      <c r="V35" s="1018"/>
      <c r="W35" s="1018"/>
      <c r="X35" s="1018"/>
      <c r="Y35" s="1018"/>
      <c r="Z35" s="1018"/>
      <c r="AA35" s="1018"/>
      <c r="AB35" s="1019"/>
      <c r="AC35" s="1075">
        <f>J21*Z13</f>
        <v>0</v>
      </c>
      <c r="AD35" s="1018"/>
      <c r="AE35" s="1018"/>
      <c r="AF35" s="1018"/>
      <c r="AG35" s="1018"/>
      <c r="AH35" s="1018"/>
      <c r="AI35" s="1018"/>
      <c r="AJ35" s="1018"/>
      <c r="AK35" s="1019"/>
      <c r="AL35" s="585"/>
      <c r="AM35" s="645"/>
      <c r="AN35" s="1135" t="s">
        <v>277</v>
      </c>
      <c r="AO35" s="298"/>
      <c r="AP35" s="111"/>
      <c r="AQ35" s="177"/>
      <c r="AR35" s="177"/>
    </row>
    <row r="36" spans="1:44" ht="13.5" customHeight="1">
      <c r="A36" s="844"/>
      <c r="B36" s="845"/>
      <c r="C36" s="1311"/>
      <c r="D36" s="1312"/>
      <c r="E36" s="1307"/>
      <c r="F36" s="1308"/>
      <c r="G36" s="1308"/>
      <c r="H36" s="1308"/>
      <c r="I36" s="1308"/>
      <c r="J36" s="1309"/>
      <c r="K36" s="848" t="s">
        <v>365</v>
      </c>
      <c r="L36" s="849"/>
      <c r="M36" s="849"/>
      <c r="N36" s="849"/>
      <c r="O36" s="849"/>
      <c r="P36" s="849"/>
      <c r="Q36" s="849"/>
      <c r="R36" s="849"/>
      <c r="S36" s="850"/>
      <c r="T36" s="779">
        <v>0.5</v>
      </c>
      <c r="U36" s="780"/>
      <c r="V36" s="780"/>
      <c r="W36" s="780"/>
      <c r="X36" s="780"/>
      <c r="Y36" s="780"/>
      <c r="Z36" s="780"/>
      <c r="AA36" s="780"/>
      <c r="AB36" s="771"/>
      <c r="AC36" s="1075">
        <f>Z13*J21*J21/6</f>
        <v>0</v>
      </c>
      <c r="AD36" s="1018"/>
      <c r="AE36" s="1018"/>
      <c r="AF36" s="1018"/>
      <c r="AG36" s="1018"/>
      <c r="AH36" s="1018"/>
      <c r="AI36" s="1018"/>
      <c r="AJ36" s="1018"/>
      <c r="AK36" s="1019"/>
      <c r="AL36" s="585"/>
      <c r="AM36" s="645"/>
      <c r="AN36" s="1034"/>
      <c r="AO36" s="298"/>
      <c r="AP36" s="111"/>
      <c r="AQ36" s="177"/>
      <c r="AR36" s="177"/>
    </row>
    <row r="37" spans="1:46" ht="13.5" customHeight="1">
      <c r="A37" s="844"/>
      <c r="B37" s="845"/>
      <c r="C37" s="1311"/>
      <c r="D37" s="1312"/>
      <c r="E37" s="1301" t="s">
        <v>40</v>
      </c>
      <c r="F37" s="1302"/>
      <c r="G37" s="1302"/>
      <c r="H37" s="1302"/>
      <c r="I37" s="1302"/>
      <c r="J37" s="1303"/>
      <c r="K37" s="781" t="s">
        <v>432</v>
      </c>
      <c r="L37" s="782"/>
      <c r="M37" s="782"/>
      <c r="N37" s="782"/>
      <c r="O37" s="782"/>
      <c r="P37" s="782"/>
      <c r="Q37" s="782"/>
      <c r="R37" s="782"/>
      <c r="S37" s="783"/>
      <c r="T37" s="1075">
        <f>J21*D13</f>
        <v>0</v>
      </c>
      <c r="U37" s="1018"/>
      <c r="V37" s="1018"/>
      <c r="W37" s="1018"/>
      <c r="X37" s="1018"/>
      <c r="Y37" s="1018"/>
      <c r="Z37" s="1018"/>
      <c r="AA37" s="1018"/>
      <c r="AB37" s="1018"/>
      <c r="AC37" s="1018"/>
      <c r="AD37" s="1018"/>
      <c r="AE37" s="1018"/>
      <c r="AF37" s="1018"/>
      <c r="AG37" s="1018"/>
      <c r="AH37" s="1018"/>
      <c r="AI37" s="1018"/>
      <c r="AJ37" s="1018"/>
      <c r="AK37" s="1019"/>
      <c r="AL37" s="1226"/>
      <c r="AM37" s="1053"/>
      <c r="AN37" s="1034"/>
      <c r="AO37" s="298"/>
      <c r="AP37" s="111"/>
      <c r="AQ37" s="177"/>
      <c r="AR37" s="177"/>
      <c r="AT37" s="8"/>
    </row>
    <row r="38" spans="1:44" ht="13.5" customHeight="1">
      <c r="A38" s="844"/>
      <c r="B38" s="845"/>
      <c r="C38" s="1311"/>
      <c r="D38" s="1312"/>
      <c r="E38" s="1304"/>
      <c r="F38" s="1305"/>
      <c r="G38" s="1305"/>
      <c r="H38" s="1305"/>
      <c r="I38" s="1305"/>
      <c r="J38" s="1306"/>
      <c r="K38" s="848" t="s">
        <v>413</v>
      </c>
      <c r="L38" s="849"/>
      <c r="M38" s="849"/>
      <c r="N38" s="849"/>
      <c r="O38" s="849"/>
      <c r="P38" s="849"/>
      <c r="Q38" s="849"/>
      <c r="R38" s="849"/>
      <c r="S38" s="850"/>
      <c r="T38" s="1380" t="s">
        <v>148</v>
      </c>
      <c r="U38" s="1370"/>
      <c r="V38" s="1320"/>
      <c r="W38" s="969"/>
      <c r="X38" s="1323"/>
      <c r="Y38" s="976" t="s">
        <v>410</v>
      </c>
      <c r="Z38" s="976"/>
      <c r="AA38" s="976"/>
      <c r="AB38" s="1324">
        <f>'設条'!AL33</f>
        <v>1110</v>
      </c>
      <c r="AC38" s="976"/>
      <c r="AD38" s="1325"/>
      <c r="AE38" s="1369" t="s">
        <v>411</v>
      </c>
      <c r="AF38" s="1370"/>
      <c r="AG38" s="1320"/>
      <c r="AH38" s="969"/>
      <c r="AI38" s="969"/>
      <c r="AJ38" s="1369" t="s">
        <v>412</v>
      </c>
      <c r="AK38" s="1371"/>
      <c r="AL38" s="1318"/>
      <c r="AM38" s="1321"/>
      <c r="AN38" s="1034"/>
      <c r="AO38" s="298"/>
      <c r="AP38" s="111"/>
      <c r="AQ38" s="177"/>
      <c r="AR38" s="177"/>
    </row>
    <row r="39" spans="1:44" ht="13.5" customHeight="1">
      <c r="A39" s="844"/>
      <c r="B39" s="845"/>
      <c r="C39" s="1311"/>
      <c r="D39" s="1312"/>
      <c r="E39" s="1307"/>
      <c r="F39" s="1308"/>
      <c r="G39" s="1308"/>
      <c r="H39" s="1308"/>
      <c r="I39" s="1308"/>
      <c r="J39" s="1309"/>
      <c r="K39" s="1015" t="s">
        <v>420</v>
      </c>
      <c r="L39" s="971"/>
      <c r="M39" s="971"/>
      <c r="N39" s="971"/>
      <c r="O39" s="971"/>
      <c r="P39" s="971"/>
      <c r="Q39" s="971"/>
      <c r="R39" s="971"/>
      <c r="S39" s="981"/>
      <c r="T39" s="1205" t="e">
        <f>AG38/T37/1000</f>
        <v>#DIV/0!</v>
      </c>
      <c r="U39" s="980"/>
      <c r="V39" s="980"/>
      <c r="W39" s="980"/>
      <c r="X39" s="980"/>
      <c r="Y39" s="980"/>
      <c r="Z39" s="980"/>
      <c r="AA39" s="980"/>
      <c r="AB39" s="980"/>
      <c r="AC39" s="980"/>
      <c r="AD39" s="980"/>
      <c r="AE39" s="980"/>
      <c r="AF39" s="980"/>
      <c r="AG39" s="980"/>
      <c r="AH39" s="980"/>
      <c r="AI39" s="980"/>
      <c r="AJ39" s="980"/>
      <c r="AK39" s="1204"/>
      <c r="AL39" s="1319"/>
      <c r="AM39" s="1322"/>
      <c r="AN39" s="1034"/>
      <c r="AO39" s="298"/>
      <c r="AP39" s="111"/>
      <c r="AQ39" s="177"/>
      <c r="AR39" s="177"/>
    </row>
    <row r="40" spans="1:49" ht="13.5" customHeight="1">
      <c r="A40" s="844"/>
      <c r="B40" s="845"/>
      <c r="C40" s="1311"/>
      <c r="D40" s="1312"/>
      <c r="E40" s="1315" t="s">
        <v>414</v>
      </c>
      <c r="F40" s="1316"/>
      <c r="G40" s="1316"/>
      <c r="H40" s="1316"/>
      <c r="I40" s="1316"/>
      <c r="J40" s="1317"/>
      <c r="K40" s="848" t="s">
        <v>415</v>
      </c>
      <c r="L40" s="849"/>
      <c r="M40" s="849"/>
      <c r="N40" s="849"/>
      <c r="O40" s="849"/>
      <c r="P40" s="849"/>
      <c r="Q40" s="849"/>
      <c r="R40" s="849"/>
      <c r="S40" s="850"/>
      <c r="T40" s="968">
        <v>16.965</v>
      </c>
      <c r="U40" s="969"/>
      <c r="V40" s="969"/>
      <c r="W40" s="969"/>
      <c r="X40" s="969"/>
      <c r="Y40" s="969"/>
      <c r="Z40" s="969"/>
      <c r="AA40" s="969"/>
      <c r="AB40" s="970"/>
      <c r="AC40" s="968"/>
      <c r="AD40" s="969"/>
      <c r="AE40" s="969"/>
      <c r="AF40" s="969"/>
      <c r="AG40" s="969"/>
      <c r="AH40" s="969"/>
      <c r="AI40" s="969"/>
      <c r="AJ40" s="969"/>
      <c r="AK40" s="970"/>
      <c r="AL40" s="585"/>
      <c r="AM40" s="649"/>
      <c r="AN40" s="1034"/>
      <c r="AO40" s="144"/>
      <c r="AP40" s="111"/>
      <c r="AQ40" s="194"/>
      <c r="AR40" s="194"/>
      <c r="AS40" s="194"/>
      <c r="AT40" s="194"/>
      <c r="AU40" s="194"/>
      <c r="AV40" s="194"/>
      <c r="AW40" s="194"/>
    </row>
    <row r="41" spans="1:44" ht="13.5" customHeight="1">
      <c r="A41" s="29"/>
      <c r="B41" s="23"/>
      <c r="C41" s="1311"/>
      <c r="D41" s="1312"/>
      <c r="E41" s="362"/>
      <c r="F41" s="382"/>
      <c r="G41" s="382"/>
      <c r="H41" s="382"/>
      <c r="I41" s="382"/>
      <c r="J41" s="382"/>
      <c r="K41" s="47"/>
      <c r="L41" s="47"/>
      <c r="M41" s="352"/>
      <c r="N41" s="213"/>
      <c r="O41" s="213"/>
      <c r="P41" s="213"/>
      <c r="Q41" s="213"/>
      <c r="R41" s="47"/>
      <c r="S41" s="114"/>
      <c r="T41" s="848" t="s">
        <v>199</v>
      </c>
      <c r="U41" s="849"/>
      <c r="V41" s="849"/>
      <c r="W41" s="849"/>
      <c r="X41" s="381"/>
      <c r="Y41" s="849" t="s">
        <v>200</v>
      </c>
      <c r="Z41" s="849"/>
      <c r="AA41" s="849"/>
      <c r="AB41" s="850"/>
      <c r="AC41" s="848" t="s">
        <v>199</v>
      </c>
      <c r="AD41" s="849"/>
      <c r="AE41" s="849"/>
      <c r="AF41" s="849"/>
      <c r="AG41" s="381"/>
      <c r="AH41" s="849" t="s">
        <v>200</v>
      </c>
      <c r="AI41" s="849"/>
      <c r="AJ41" s="849"/>
      <c r="AK41" s="850"/>
      <c r="AL41" s="585"/>
      <c r="AM41" s="1053"/>
      <c r="AN41" s="1034"/>
      <c r="AO41" s="144"/>
      <c r="AP41" s="111"/>
      <c r="AQ41" s="177"/>
      <c r="AR41" s="177"/>
    </row>
    <row r="42" spans="1:44" ht="13.5" customHeight="1">
      <c r="A42" s="29"/>
      <c r="B42" s="23"/>
      <c r="C42" s="1311"/>
      <c r="D42" s="1312"/>
      <c r="E42" s="906" t="s">
        <v>419</v>
      </c>
      <c r="F42" s="1130"/>
      <c r="G42" s="1130"/>
      <c r="H42" s="1130"/>
      <c r="I42" s="1130"/>
      <c r="J42" s="993"/>
      <c r="K42" s="1382" t="s">
        <v>417</v>
      </c>
      <c r="L42" s="1383"/>
      <c r="M42" s="1383"/>
      <c r="N42" s="1383"/>
      <c r="O42" s="1383"/>
      <c r="P42" s="1383"/>
      <c r="Q42" s="1383"/>
      <c r="R42" s="1383"/>
      <c r="S42" s="1384"/>
      <c r="T42" s="1205">
        <f>-T40/T36/1000</f>
        <v>-0.03393</v>
      </c>
      <c r="U42" s="980"/>
      <c r="V42" s="980"/>
      <c r="W42" s="980"/>
      <c r="X42" s="640"/>
      <c r="Y42" s="980">
        <f>T40/T36/1000</f>
        <v>0.03393</v>
      </c>
      <c r="Z42" s="980"/>
      <c r="AA42" s="980"/>
      <c r="AB42" s="1204"/>
      <c r="AC42" s="1205" t="e">
        <f>-AC40/AC36/1000</f>
        <v>#DIV/0!</v>
      </c>
      <c r="AD42" s="980"/>
      <c r="AE42" s="980"/>
      <c r="AF42" s="980"/>
      <c r="AG42" s="640"/>
      <c r="AH42" s="980" t="e">
        <f>AC40/AC36/1000</f>
        <v>#DIV/0!</v>
      </c>
      <c r="AI42" s="980"/>
      <c r="AJ42" s="980"/>
      <c r="AK42" s="1204"/>
      <c r="AL42" s="585"/>
      <c r="AM42" s="889"/>
      <c r="AN42" s="1034"/>
      <c r="AO42" s="144"/>
      <c r="AP42" s="111"/>
      <c r="AQ42" s="38"/>
      <c r="AR42" s="38"/>
    </row>
    <row r="43" spans="1:44" ht="13.5" customHeight="1">
      <c r="A43" s="29"/>
      <c r="B43" s="23"/>
      <c r="C43" s="1311"/>
      <c r="D43" s="1312"/>
      <c r="E43" s="906"/>
      <c r="F43" s="1130"/>
      <c r="G43" s="1130"/>
      <c r="H43" s="1130"/>
      <c r="I43" s="1130"/>
      <c r="J43" s="993"/>
      <c r="K43" s="1057" t="s">
        <v>366</v>
      </c>
      <c r="L43" s="994"/>
      <c r="M43" s="994"/>
      <c r="N43" s="994"/>
      <c r="O43" s="994"/>
      <c r="P43" s="994"/>
      <c r="Q43" s="994"/>
      <c r="R43" s="994"/>
      <c r="S43" s="1058"/>
      <c r="T43" s="1375" t="e">
        <f>T42+T39</f>
        <v>#DIV/0!</v>
      </c>
      <c r="U43" s="1376"/>
      <c r="V43" s="1376"/>
      <c r="W43" s="980"/>
      <c r="X43" s="640"/>
      <c r="Y43" s="980" t="e">
        <f>Y42+T39</f>
        <v>#DIV/0!</v>
      </c>
      <c r="Z43" s="980"/>
      <c r="AA43" s="980"/>
      <c r="AB43" s="1204"/>
      <c r="AC43" s="1375" t="e">
        <f>AC42+T39</f>
        <v>#DIV/0!</v>
      </c>
      <c r="AD43" s="1376"/>
      <c r="AE43" s="1376"/>
      <c r="AF43" s="980"/>
      <c r="AG43" s="640"/>
      <c r="AH43" s="980" t="e">
        <f>AH42+T39</f>
        <v>#DIV/0!</v>
      </c>
      <c r="AI43" s="980"/>
      <c r="AJ43" s="980"/>
      <c r="AK43" s="1204"/>
      <c r="AL43" s="1226"/>
      <c r="AM43" s="1053"/>
      <c r="AN43" s="1034"/>
      <c r="AO43" s="144"/>
      <c r="AP43" s="111"/>
      <c r="AQ43" s="38"/>
      <c r="AR43" s="38"/>
    </row>
    <row r="44" spans="1:44" ht="13.5" customHeight="1">
      <c r="A44" s="29"/>
      <c r="B44" s="23"/>
      <c r="C44" s="1311"/>
      <c r="D44" s="1312"/>
      <c r="E44" s="906"/>
      <c r="F44" s="1130"/>
      <c r="G44" s="1130"/>
      <c r="H44" s="1130"/>
      <c r="I44" s="1130"/>
      <c r="J44" s="993"/>
      <c r="K44" s="1372" t="s">
        <v>456</v>
      </c>
      <c r="L44" s="1373"/>
      <c r="M44" s="1373"/>
      <c r="N44" s="1373"/>
      <c r="O44" s="1373"/>
      <c r="P44" s="1373"/>
      <c r="Q44" s="1373"/>
      <c r="R44" s="1373"/>
      <c r="S44" s="1374"/>
      <c r="T44" s="1205">
        <v>-2.2</v>
      </c>
      <c r="U44" s="980"/>
      <c r="V44" s="980"/>
      <c r="W44" s="980" t="s">
        <v>416</v>
      </c>
      <c r="X44" s="980"/>
      <c r="Y44" s="980"/>
      <c r="Z44" s="980">
        <f>'設条'!U31*1.5</f>
        <v>18</v>
      </c>
      <c r="AA44" s="980"/>
      <c r="AB44" s="1204"/>
      <c r="AC44" s="1205">
        <v>-2.2</v>
      </c>
      <c r="AD44" s="980"/>
      <c r="AE44" s="980"/>
      <c r="AF44" s="980" t="s">
        <v>416</v>
      </c>
      <c r="AG44" s="980"/>
      <c r="AH44" s="980"/>
      <c r="AI44" s="980">
        <f>Z44</f>
        <v>18</v>
      </c>
      <c r="AJ44" s="980"/>
      <c r="AK44" s="1204"/>
      <c r="AL44" s="1227"/>
      <c r="AM44" s="889"/>
      <c r="AN44" s="1035"/>
      <c r="AO44" s="144"/>
      <c r="AP44" s="111"/>
      <c r="AQ44" s="38"/>
      <c r="AR44" s="38"/>
    </row>
    <row r="45" spans="1:44" ht="13.5" customHeight="1">
      <c r="A45" s="29"/>
      <c r="B45" s="23"/>
      <c r="C45" s="1311"/>
      <c r="D45" s="1312"/>
      <c r="E45" s="1372" t="s">
        <v>418</v>
      </c>
      <c r="F45" s="1373"/>
      <c r="G45" s="1373"/>
      <c r="H45" s="1373"/>
      <c r="I45" s="1373"/>
      <c r="J45" s="1373"/>
      <c r="K45" s="1373"/>
      <c r="L45" s="1373"/>
      <c r="M45" s="1373"/>
      <c r="N45" s="1373"/>
      <c r="O45" s="1373"/>
      <c r="P45" s="1373"/>
      <c r="Q45" s="1373"/>
      <c r="R45" s="1373"/>
      <c r="S45" s="1374"/>
      <c r="T45" s="965"/>
      <c r="U45" s="966"/>
      <c r="V45" s="966"/>
      <c r="W45" s="966"/>
      <c r="X45" s="966"/>
      <c r="Y45" s="966"/>
      <c r="Z45" s="966"/>
      <c r="AA45" s="966"/>
      <c r="AB45" s="967"/>
      <c r="AC45" s="965"/>
      <c r="AD45" s="966"/>
      <c r="AE45" s="966"/>
      <c r="AF45" s="966"/>
      <c r="AG45" s="966"/>
      <c r="AH45" s="966"/>
      <c r="AI45" s="966"/>
      <c r="AJ45" s="966"/>
      <c r="AK45" s="967"/>
      <c r="AL45" s="584"/>
      <c r="AM45" s="646"/>
      <c r="AN45" s="598"/>
      <c r="AO45" s="144"/>
      <c r="AP45" s="111"/>
      <c r="AQ45" s="38"/>
      <c r="AR45" s="38"/>
    </row>
    <row r="46" spans="1:44" ht="13.5" customHeight="1">
      <c r="A46" s="29"/>
      <c r="B46" s="23"/>
      <c r="C46" s="1313"/>
      <c r="D46" s="1314"/>
      <c r="E46" s="1372" t="s">
        <v>343</v>
      </c>
      <c r="F46" s="1373"/>
      <c r="G46" s="1373"/>
      <c r="H46" s="1373"/>
      <c r="I46" s="1373"/>
      <c r="J46" s="1373"/>
      <c r="K46" s="1373"/>
      <c r="L46" s="1373"/>
      <c r="M46" s="1373"/>
      <c r="N46" s="1373"/>
      <c r="O46" s="1373"/>
      <c r="P46" s="1373"/>
      <c r="Q46" s="1373"/>
      <c r="R46" s="1373"/>
      <c r="S46" s="1374"/>
      <c r="T46" s="1205" t="s">
        <v>424</v>
      </c>
      <c r="U46" s="1385"/>
      <c r="V46" s="966"/>
      <c r="W46" s="966"/>
      <c r="X46" s="383" t="s">
        <v>425</v>
      </c>
      <c r="Y46" s="966"/>
      <c r="Z46" s="966"/>
      <c r="AA46" s="1390" t="s">
        <v>257</v>
      </c>
      <c r="AB46" s="1204"/>
      <c r="AC46" s="1205" t="s">
        <v>424</v>
      </c>
      <c r="AD46" s="1385"/>
      <c r="AE46" s="966"/>
      <c r="AF46" s="966"/>
      <c r="AG46" s="383" t="s">
        <v>425</v>
      </c>
      <c r="AH46" s="966"/>
      <c r="AI46" s="966"/>
      <c r="AJ46" s="1390" t="s">
        <v>257</v>
      </c>
      <c r="AK46" s="1204"/>
      <c r="AL46" s="584"/>
      <c r="AM46" s="646"/>
      <c r="AN46" s="598"/>
      <c r="AO46" s="144"/>
      <c r="AP46" s="111"/>
      <c r="AQ46" s="38"/>
      <c r="AR46" s="38"/>
    </row>
    <row r="47" spans="1:44" ht="13.5" customHeight="1">
      <c r="A47" s="29"/>
      <c r="B47" s="23"/>
      <c r="C47" s="1254" t="s">
        <v>195</v>
      </c>
      <c r="D47" s="1255"/>
      <c r="E47" s="1015" t="s">
        <v>202</v>
      </c>
      <c r="F47" s="971"/>
      <c r="G47" s="971"/>
      <c r="H47" s="971"/>
      <c r="I47" s="971"/>
      <c r="J47" s="971"/>
      <c r="K47" s="971"/>
      <c r="L47" s="971"/>
      <c r="M47" s="971"/>
      <c r="N47" s="971"/>
      <c r="O47" s="971"/>
      <c r="P47" s="971"/>
      <c r="Q47" s="971"/>
      <c r="R47" s="971"/>
      <c r="S47" s="981"/>
      <c r="T47" s="968"/>
      <c r="U47" s="969"/>
      <c r="V47" s="969"/>
      <c r="W47" s="969"/>
      <c r="X47" s="969"/>
      <c r="Y47" s="969"/>
      <c r="Z47" s="969"/>
      <c r="AA47" s="969"/>
      <c r="AB47" s="970"/>
      <c r="AC47" s="968"/>
      <c r="AD47" s="969"/>
      <c r="AE47" s="969"/>
      <c r="AF47" s="969"/>
      <c r="AG47" s="969"/>
      <c r="AH47" s="969"/>
      <c r="AI47" s="969"/>
      <c r="AJ47" s="969"/>
      <c r="AK47" s="970"/>
      <c r="AL47" s="585"/>
      <c r="AM47" s="645"/>
      <c r="AN47" s="1135" t="s">
        <v>41</v>
      </c>
      <c r="AO47" s="144"/>
      <c r="AP47" s="111"/>
      <c r="AQ47" s="38"/>
      <c r="AR47" s="38"/>
    </row>
    <row r="48" spans="1:45" ht="13.5" customHeight="1">
      <c r="A48" s="29"/>
      <c r="B48" s="23"/>
      <c r="C48" s="1256"/>
      <c r="D48" s="1257"/>
      <c r="E48" s="848" t="s">
        <v>42</v>
      </c>
      <c r="F48" s="849"/>
      <c r="G48" s="849"/>
      <c r="H48" s="849"/>
      <c r="I48" s="849"/>
      <c r="J48" s="849"/>
      <c r="K48" s="849"/>
      <c r="L48" s="849"/>
      <c r="M48" s="849"/>
      <c r="N48" s="849"/>
      <c r="O48" s="849"/>
      <c r="P48" s="849"/>
      <c r="Q48" s="849"/>
      <c r="R48" s="849"/>
      <c r="S48" s="850"/>
      <c r="T48" s="968"/>
      <c r="U48" s="969"/>
      <c r="V48" s="969"/>
      <c r="W48" s="969"/>
      <c r="X48" s="969"/>
      <c r="Y48" s="969"/>
      <c r="Z48" s="969"/>
      <c r="AA48" s="969"/>
      <c r="AB48" s="970"/>
      <c r="AC48" s="968"/>
      <c r="AD48" s="969"/>
      <c r="AE48" s="969"/>
      <c r="AF48" s="969"/>
      <c r="AG48" s="969"/>
      <c r="AH48" s="969"/>
      <c r="AI48" s="969"/>
      <c r="AJ48" s="969"/>
      <c r="AK48" s="970"/>
      <c r="AL48" s="610"/>
      <c r="AM48" s="645"/>
      <c r="AN48" s="1034"/>
      <c r="AO48" s="298"/>
      <c r="AP48" s="111"/>
      <c r="AQ48" s="31"/>
      <c r="AR48" s="31"/>
      <c r="AS48" s="302"/>
    </row>
    <row r="49" spans="1:45" ht="13.5" customHeight="1">
      <c r="A49" s="29"/>
      <c r="B49" s="8"/>
      <c r="C49" s="1256"/>
      <c r="D49" s="1257"/>
      <c r="E49" s="814" t="s">
        <v>421</v>
      </c>
      <c r="F49" s="815"/>
      <c r="G49" s="815"/>
      <c r="H49" s="815"/>
      <c r="I49" s="815"/>
      <c r="J49" s="815"/>
      <c r="K49" s="815"/>
      <c r="L49" s="815"/>
      <c r="M49" s="815"/>
      <c r="N49" s="815"/>
      <c r="O49" s="815"/>
      <c r="P49" s="815"/>
      <c r="Q49" s="815"/>
      <c r="R49" s="815"/>
      <c r="S49" s="816"/>
      <c r="T49" s="968"/>
      <c r="U49" s="969"/>
      <c r="V49" s="969"/>
      <c r="W49" s="969"/>
      <c r="X49" s="969"/>
      <c r="Y49" s="969"/>
      <c r="Z49" s="969"/>
      <c r="AA49" s="969"/>
      <c r="AB49" s="970"/>
      <c r="AC49" s="968"/>
      <c r="AD49" s="969"/>
      <c r="AE49" s="969"/>
      <c r="AF49" s="969"/>
      <c r="AG49" s="969"/>
      <c r="AH49" s="969"/>
      <c r="AI49" s="969"/>
      <c r="AJ49" s="969"/>
      <c r="AK49" s="970"/>
      <c r="AL49" s="585"/>
      <c r="AM49" s="645"/>
      <c r="AN49" s="1034"/>
      <c r="AO49" s="144"/>
      <c r="AP49" s="296"/>
      <c r="AQ49" s="25"/>
      <c r="AR49" s="177"/>
      <c r="AS49" s="302"/>
    </row>
    <row r="50" spans="1:45" ht="13.5" customHeight="1">
      <c r="A50" s="29"/>
      <c r="B50" s="197"/>
      <c r="C50" s="1256"/>
      <c r="D50" s="1257"/>
      <c r="E50" s="814" t="s">
        <v>422</v>
      </c>
      <c r="F50" s="815"/>
      <c r="G50" s="815"/>
      <c r="H50" s="815"/>
      <c r="I50" s="815"/>
      <c r="J50" s="815"/>
      <c r="K50" s="815"/>
      <c r="L50" s="815"/>
      <c r="M50" s="815"/>
      <c r="N50" s="815"/>
      <c r="O50" s="815"/>
      <c r="P50" s="815"/>
      <c r="Q50" s="815"/>
      <c r="R50" s="815"/>
      <c r="S50" s="816"/>
      <c r="T50" s="968"/>
      <c r="U50" s="969"/>
      <c r="V50" s="969"/>
      <c r="W50" s="969"/>
      <c r="X50" s="969"/>
      <c r="Y50" s="969"/>
      <c r="Z50" s="969"/>
      <c r="AA50" s="969"/>
      <c r="AB50" s="970"/>
      <c r="AC50" s="968"/>
      <c r="AD50" s="969"/>
      <c r="AE50" s="969"/>
      <c r="AF50" s="969"/>
      <c r="AG50" s="969"/>
      <c r="AH50" s="969"/>
      <c r="AI50" s="969"/>
      <c r="AJ50" s="969"/>
      <c r="AK50" s="970"/>
      <c r="AL50" s="585"/>
      <c r="AM50" s="645"/>
      <c r="AN50" s="1034"/>
      <c r="AO50" s="144"/>
      <c r="AP50" s="111"/>
      <c r="AQ50" s="25"/>
      <c r="AR50" s="177"/>
      <c r="AS50" s="302"/>
    </row>
    <row r="51" spans="1:50" ht="13.5" customHeight="1">
      <c r="A51" s="29"/>
      <c r="B51" s="385"/>
      <c r="C51" s="1256"/>
      <c r="D51" s="1257"/>
      <c r="E51" s="814" t="s">
        <v>423</v>
      </c>
      <c r="F51" s="815"/>
      <c r="G51" s="815"/>
      <c r="H51" s="815"/>
      <c r="I51" s="815"/>
      <c r="J51" s="815"/>
      <c r="K51" s="815"/>
      <c r="L51" s="815"/>
      <c r="M51" s="815"/>
      <c r="N51" s="815"/>
      <c r="O51" s="815"/>
      <c r="P51" s="815"/>
      <c r="Q51" s="815"/>
      <c r="R51" s="815"/>
      <c r="S51" s="816"/>
      <c r="T51" s="968"/>
      <c r="U51" s="969"/>
      <c r="V51" s="969"/>
      <c r="W51" s="969"/>
      <c r="X51" s="969"/>
      <c r="Y51" s="969"/>
      <c r="Z51" s="969"/>
      <c r="AA51" s="969"/>
      <c r="AB51" s="970"/>
      <c r="AC51" s="968"/>
      <c r="AD51" s="969"/>
      <c r="AE51" s="969"/>
      <c r="AF51" s="969"/>
      <c r="AG51" s="969"/>
      <c r="AH51" s="969"/>
      <c r="AI51" s="969"/>
      <c r="AJ51" s="969"/>
      <c r="AK51" s="970"/>
      <c r="AL51" s="585"/>
      <c r="AM51" s="645"/>
      <c r="AN51" s="1035"/>
      <c r="AO51" s="144"/>
      <c r="AP51" s="111"/>
      <c r="AQ51" s="25"/>
      <c r="AR51" s="23"/>
      <c r="AS51" s="23"/>
      <c r="AT51" s="23"/>
      <c r="AU51" s="23"/>
      <c r="AV51" s="23"/>
      <c r="AW51" s="23"/>
      <c r="AX51" s="8"/>
    </row>
    <row r="52" spans="1:50" ht="13.5" customHeight="1">
      <c r="A52" s="75"/>
      <c r="B52" s="384"/>
      <c r="C52" s="1258"/>
      <c r="D52" s="1259"/>
      <c r="E52" s="848" t="s">
        <v>426</v>
      </c>
      <c r="F52" s="849"/>
      <c r="G52" s="849"/>
      <c r="H52" s="849"/>
      <c r="I52" s="849"/>
      <c r="J52" s="849"/>
      <c r="K52" s="849"/>
      <c r="L52" s="849"/>
      <c r="M52" s="849"/>
      <c r="N52" s="849"/>
      <c r="O52" s="849"/>
      <c r="P52" s="849"/>
      <c r="Q52" s="849"/>
      <c r="R52" s="849"/>
      <c r="S52" s="850"/>
      <c r="T52" s="1128" t="str">
        <f>IF(AND(T48&gt;T47,T49&gt;T47,T50&gt;T47,T51&gt;T47),"OK","NG")</f>
        <v>NG</v>
      </c>
      <c r="U52" s="976"/>
      <c r="V52" s="976"/>
      <c r="W52" s="976"/>
      <c r="X52" s="976"/>
      <c r="Y52" s="976"/>
      <c r="Z52" s="976"/>
      <c r="AA52" s="976"/>
      <c r="AB52" s="1129"/>
      <c r="AC52" s="976" t="str">
        <f>IF(AND(AC48&gt;AC47,AC49&gt;AC47,AC50&gt;AC47,AC51&gt;AC47),"OK","NG")</f>
        <v>NG</v>
      </c>
      <c r="AD52" s="976"/>
      <c r="AE52" s="976"/>
      <c r="AF52" s="976"/>
      <c r="AG52" s="976"/>
      <c r="AH52" s="976"/>
      <c r="AI52" s="976"/>
      <c r="AJ52" s="976"/>
      <c r="AK52" s="976"/>
      <c r="AL52" s="585"/>
      <c r="AM52" s="650"/>
      <c r="AN52" s="611"/>
      <c r="AO52" s="144"/>
      <c r="AP52" s="111"/>
      <c r="AQ52" s="25"/>
      <c r="AR52" s="23"/>
      <c r="AS52" s="23"/>
      <c r="AT52" s="23"/>
      <c r="AU52" s="23"/>
      <c r="AV52" s="23"/>
      <c r="AW52" s="23"/>
      <c r="AX52" s="8"/>
    </row>
    <row r="53" spans="1:50" ht="13.5" customHeight="1">
      <c r="A53" s="29"/>
      <c r="B53" s="23"/>
      <c r="C53" s="23"/>
      <c r="D53" s="23"/>
      <c r="E53" s="23"/>
      <c r="F53" s="23"/>
      <c r="G53" s="23"/>
      <c r="H53" s="23"/>
      <c r="I53" s="23"/>
      <c r="J53" s="23"/>
      <c r="K53" s="23"/>
      <c r="L53" s="23"/>
      <c r="M53" s="23"/>
      <c r="N53" s="23"/>
      <c r="O53" s="23"/>
      <c r="P53" s="49"/>
      <c r="Q53" s="23"/>
      <c r="R53" s="38"/>
      <c r="S53" s="38"/>
      <c r="T53" s="38"/>
      <c r="U53" s="38"/>
      <c r="V53" s="38"/>
      <c r="W53" s="38"/>
      <c r="X53" s="38"/>
      <c r="Y53" s="38"/>
      <c r="Z53" s="38"/>
      <c r="AA53" s="38"/>
      <c r="AB53" s="38"/>
      <c r="AC53" s="38"/>
      <c r="AD53" s="38"/>
      <c r="AE53" s="38"/>
      <c r="AF53" s="38"/>
      <c r="AG53" s="38"/>
      <c r="AH53" s="38"/>
      <c r="AI53" s="38"/>
      <c r="AJ53" s="38"/>
      <c r="AK53" s="38"/>
      <c r="AL53" s="38"/>
      <c r="AM53" s="38"/>
      <c r="AN53" s="309"/>
      <c r="AO53" s="6"/>
      <c r="AP53" s="8"/>
      <c r="AQ53" s="25"/>
      <c r="AR53" s="23"/>
      <c r="AS53" s="23"/>
      <c r="AT53" s="23"/>
      <c r="AU53" s="23"/>
      <c r="AV53" s="23"/>
      <c r="AW53" s="23"/>
      <c r="AX53" s="8"/>
    </row>
    <row r="54" spans="1:47" ht="13.5" customHeight="1">
      <c r="A54" s="310"/>
      <c r="B54" s="156"/>
      <c r="C54" s="23"/>
      <c r="D54" s="26" t="s">
        <v>335</v>
      </c>
      <c r="E54" s="23"/>
      <c r="F54" s="23"/>
      <c r="G54" s="23"/>
      <c r="H54" s="23"/>
      <c r="I54" s="23"/>
      <c r="J54" s="23"/>
      <c r="K54" s="23"/>
      <c r="L54" s="23"/>
      <c r="M54" s="23"/>
      <c r="N54" s="23"/>
      <c r="O54" s="23"/>
      <c r="P54" s="49"/>
      <c r="Q54" s="23"/>
      <c r="R54" s="322"/>
      <c r="S54" s="322"/>
      <c r="T54" s="322"/>
      <c r="U54" s="322"/>
      <c r="V54" s="322"/>
      <c r="W54" s="322"/>
      <c r="X54" s="322"/>
      <c r="Y54" s="322"/>
      <c r="AF54" s="322"/>
      <c r="AG54" s="322"/>
      <c r="AH54" s="297"/>
      <c r="AI54" s="297"/>
      <c r="AJ54" s="297"/>
      <c r="AK54" s="322"/>
      <c r="AL54" s="302"/>
      <c r="AM54" s="23"/>
      <c r="AN54" s="309"/>
      <c r="AO54" s="29"/>
      <c r="AP54" s="23"/>
      <c r="AQ54" s="23"/>
      <c r="AR54" s="23"/>
      <c r="AU54" s="198"/>
    </row>
    <row r="55" spans="1:44" ht="13.5" customHeight="1">
      <c r="A55" s="708"/>
      <c r="B55" s="700"/>
      <c r="C55" s="647"/>
      <c r="D55" s="652" t="s">
        <v>711</v>
      </c>
      <c r="E55" s="647"/>
      <c r="F55" s="647"/>
      <c r="G55" s="647"/>
      <c r="H55" s="647"/>
      <c r="I55" s="647"/>
      <c r="J55" s="652"/>
      <c r="K55" s="701"/>
      <c r="L55" s="702"/>
      <c r="M55" s="702"/>
      <c r="N55" s="702"/>
      <c r="O55" s="702"/>
      <c r="P55" s="703"/>
      <c r="Q55" s="652"/>
      <c r="R55" s="704"/>
      <c r="S55" s="704"/>
      <c r="T55" s="704"/>
      <c r="U55" s="704"/>
      <c r="V55" s="704"/>
      <c r="W55" s="704"/>
      <c r="X55" s="704"/>
      <c r="Y55" s="704"/>
      <c r="Z55" s="704"/>
      <c r="AA55" s="704"/>
      <c r="AB55" s="704"/>
      <c r="AC55" s="704"/>
      <c r="AD55" s="704"/>
      <c r="AE55" s="704"/>
      <c r="AF55" s="704"/>
      <c r="AG55" s="704"/>
      <c r="AH55" s="704"/>
      <c r="AI55" s="704"/>
      <c r="AJ55" s="704"/>
      <c r="AK55" s="704"/>
      <c r="AL55" s="705"/>
      <c r="AM55" s="652"/>
      <c r="AN55" s="643"/>
      <c r="AO55" s="29"/>
      <c r="AP55" s="23"/>
      <c r="AQ55" s="23"/>
      <c r="AR55" s="23"/>
    </row>
    <row r="56" spans="1:44" ht="13.5" customHeight="1">
      <c r="A56" s="708"/>
      <c r="B56" s="700"/>
      <c r="C56" s="647"/>
      <c r="D56" s="653"/>
      <c r="E56" s="647"/>
      <c r="F56" s="647"/>
      <c r="G56" s="647"/>
      <c r="H56" s="647"/>
      <c r="I56" s="647"/>
      <c r="J56" s="652"/>
      <c r="K56" s="701"/>
      <c r="L56" s="702"/>
      <c r="M56" s="702"/>
      <c r="N56" s="702"/>
      <c r="O56" s="702"/>
      <c r="P56" s="703"/>
      <c r="Q56" s="652"/>
      <c r="R56" s="704"/>
      <c r="S56" s="704"/>
      <c r="T56" s="704"/>
      <c r="U56" s="704"/>
      <c r="V56" s="704"/>
      <c r="W56" s="704"/>
      <c r="X56" s="704"/>
      <c r="Y56" s="704"/>
      <c r="Z56" s="704"/>
      <c r="AA56" s="704"/>
      <c r="AB56" s="704"/>
      <c r="AC56" s="704"/>
      <c r="AD56" s="704"/>
      <c r="AE56" s="704"/>
      <c r="AF56" s="704"/>
      <c r="AG56" s="704"/>
      <c r="AH56" s="704"/>
      <c r="AI56" s="704"/>
      <c r="AJ56" s="704"/>
      <c r="AK56" s="704"/>
      <c r="AL56" s="705"/>
      <c r="AM56" s="652"/>
      <c r="AN56" s="643"/>
      <c r="AO56" s="29"/>
      <c r="AP56" s="23"/>
      <c r="AQ56" s="25"/>
      <c r="AR56" s="177"/>
    </row>
    <row r="57" spans="1:44" ht="13.5" customHeight="1">
      <c r="A57" s="708"/>
      <c r="B57" s="700"/>
      <c r="C57" s="647"/>
      <c r="D57" s="647"/>
      <c r="E57" s="647"/>
      <c r="F57" s="647"/>
      <c r="G57" s="647"/>
      <c r="H57" s="647"/>
      <c r="I57" s="647"/>
      <c r="J57" s="652"/>
      <c r="K57" s="701"/>
      <c r="L57" s="702"/>
      <c r="M57" s="702"/>
      <c r="N57" s="702"/>
      <c r="O57" s="702"/>
      <c r="P57" s="703"/>
      <c r="Q57" s="652"/>
      <c r="R57" s="704"/>
      <c r="S57" s="704"/>
      <c r="T57" s="704"/>
      <c r="U57" s="704"/>
      <c r="V57" s="704"/>
      <c r="W57" s="704"/>
      <c r="X57" s="704"/>
      <c r="Y57" s="704"/>
      <c r="Z57" s="704"/>
      <c r="AA57" s="704"/>
      <c r="AB57" s="704"/>
      <c r="AC57" s="704"/>
      <c r="AD57" s="704"/>
      <c r="AE57" s="704"/>
      <c r="AF57" s="704"/>
      <c r="AG57" s="704"/>
      <c r="AH57" s="704"/>
      <c r="AI57" s="704"/>
      <c r="AJ57" s="704"/>
      <c r="AK57" s="704"/>
      <c r="AL57" s="705"/>
      <c r="AM57" s="652"/>
      <c r="AN57" s="643"/>
      <c r="AO57" s="29"/>
      <c r="AP57" s="23"/>
      <c r="AQ57" s="177"/>
      <c r="AR57" s="177"/>
    </row>
    <row r="58" spans="1:44" ht="13.5" customHeight="1">
      <c r="A58" s="692"/>
      <c r="B58" s="652"/>
      <c r="C58" s="647"/>
      <c r="D58" s="647"/>
      <c r="E58" s="647"/>
      <c r="F58" s="647"/>
      <c r="G58" s="647"/>
      <c r="H58" s="647"/>
      <c r="I58" s="647"/>
      <c r="J58" s="652"/>
      <c r="K58" s="701"/>
      <c r="L58" s="702"/>
      <c r="M58" s="702"/>
      <c r="N58" s="702"/>
      <c r="O58" s="702"/>
      <c r="P58" s="703"/>
      <c r="Q58" s="652"/>
      <c r="R58" s="704"/>
      <c r="S58" s="704"/>
      <c r="T58" s="704"/>
      <c r="U58" s="704"/>
      <c r="V58" s="704"/>
      <c r="W58" s="704"/>
      <c r="X58" s="704"/>
      <c r="Y58" s="704"/>
      <c r="Z58" s="704"/>
      <c r="AA58" s="704"/>
      <c r="AB58" s="704"/>
      <c r="AC58" s="704"/>
      <c r="AD58" s="704"/>
      <c r="AE58" s="704"/>
      <c r="AF58" s="704"/>
      <c r="AG58" s="704"/>
      <c r="AH58" s="704"/>
      <c r="AI58" s="704"/>
      <c r="AJ58" s="704"/>
      <c r="AK58" s="704"/>
      <c r="AL58" s="705"/>
      <c r="AM58" s="652"/>
      <c r="AN58" s="643"/>
      <c r="AO58" s="29"/>
      <c r="AP58" s="23"/>
      <c r="AQ58" s="177"/>
      <c r="AR58" s="177"/>
    </row>
    <row r="59" spans="1:44" ht="13.5" customHeight="1" thickBot="1">
      <c r="A59" s="709"/>
      <c r="B59" s="706"/>
      <c r="C59" s="706"/>
      <c r="D59" s="706"/>
      <c r="E59" s="706"/>
      <c r="F59" s="706"/>
      <c r="G59" s="706"/>
      <c r="H59" s="706"/>
      <c r="I59" s="706"/>
      <c r="J59" s="706"/>
      <c r="K59" s="706"/>
      <c r="L59" s="706"/>
      <c r="M59" s="706"/>
      <c r="N59" s="706"/>
      <c r="O59" s="706"/>
      <c r="P59" s="706"/>
      <c r="Q59" s="706"/>
      <c r="R59" s="706"/>
      <c r="S59" s="706"/>
      <c r="T59" s="706"/>
      <c r="U59" s="706"/>
      <c r="V59" s="706"/>
      <c r="W59" s="706"/>
      <c r="X59" s="706"/>
      <c r="Y59" s="706"/>
      <c r="Z59" s="706"/>
      <c r="AA59" s="706"/>
      <c r="AB59" s="706"/>
      <c r="AC59" s="706"/>
      <c r="AD59" s="706"/>
      <c r="AE59" s="706"/>
      <c r="AF59" s="706"/>
      <c r="AG59" s="706"/>
      <c r="AH59" s="706"/>
      <c r="AI59" s="706"/>
      <c r="AJ59" s="706"/>
      <c r="AK59" s="706"/>
      <c r="AL59" s="706"/>
      <c r="AM59" s="706"/>
      <c r="AN59" s="707"/>
      <c r="AO59" s="60"/>
      <c r="AP59" s="62"/>
      <c r="AQ59" s="25"/>
      <c r="AR59" s="177"/>
    </row>
    <row r="60" spans="1:44" ht="13.5" customHeight="1">
      <c r="A60" s="9"/>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177"/>
      <c r="AR60" s="177"/>
    </row>
    <row r="61" spans="1:44"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177"/>
      <c r="AR61" s="177"/>
    </row>
    <row r="62" spans="42:44" ht="13.5" customHeight="1">
      <c r="AP62" s="8"/>
      <c r="AQ62" s="177"/>
      <c r="AR62" s="177"/>
    </row>
    <row r="63" spans="42:44" ht="13.5" customHeight="1">
      <c r="AP63" s="8"/>
      <c r="AQ63" s="49"/>
      <c r="AR63" s="49"/>
    </row>
    <row r="64" spans="42:44" ht="13.5" customHeight="1">
      <c r="AP64" s="8"/>
      <c r="AQ64" s="49"/>
      <c r="AR64" s="49"/>
    </row>
    <row r="65" ht="13.5" customHeight="1">
      <c r="AP65" s="8"/>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scenarios="1" formatCells="0" selectLockedCells="1"/>
  <mergeCells count="137">
    <mergeCell ref="C5:W5"/>
    <mergeCell ref="X5:AN5"/>
    <mergeCell ref="AJ46:AK46"/>
    <mergeCell ref="T52:AB52"/>
    <mergeCell ref="AC52:AK52"/>
    <mergeCell ref="C47:D52"/>
    <mergeCell ref="E52:S52"/>
    <mergeCell ref="AA46:AB46"/>
    <mergeCell ref="AC46:AD46"/>
    <mergeCell ref="AE46:AF46"/>
    <mergeCell ref="AH46:AI46"/>
    <mergeCell ref="E46:S46"/>
    <mergeCell ref="T46:U46"/>
    <mergeCell ref="V46:W46"/>
    <mergeCell ref="Y46:Z46"/>
    <mergeCell ref="AC45:AK45"/>
    <mergeCell ref="T44:V44"/>
    <mergeCell ref="Z44:AB44"/>
    <mergeCell ref="E42:J44"/>
    <mergeCell ref="K42:S42"/>
    <mergeCell ref="K43:S43"/>
    <mergeCell ref="AC42:AF42"/>
    <mergeCell ref="R11:S11"/>
    <mergeCell ref="T11:W11"/>
    <mergeCell ref="R12:S12"/>
    <mergeCell ref="T12:W12"/>
    <mergeCell ref="AN47:AN51"/>
    <mergeCell ref="E48:S48"/>
    <mergeCell ref="T48:AB48"/>
    <mergeCell ref="AC48:AK48"/>
    <mergeCell ref="E49:S49"/>
    <mergeCell ref="T49:AB49"/>
    <mergeCell ref="AC49:AK49"/>
    <mergeCell ref="E50:S50"/>
    <mergeCell ref="E47:S47"/>
    <mergeCell ref="T47:AB47"/>
    <mergeCell ref="X33:AG33"/>
    <mergeCell ref="T38:U38"/>
    <mergeCell ref="AH43:AK43"/>
    <mergeCell ref="AC41:AF41"/>
    <mergeCell ref="AH33:AK33"/>
    <mergeCell ref="Y42:AB42"/>
    <mergeCell ref="AC43:AF43"/>
    <mergeCell ref="AC40:AK40"/>
    <mergeCell ref="Y41:AB41"/>
    <mergeCell ref="AH42:AK42"/>
    <mergeCell ref="K37:S37"/>
    <mergeCell ref="K39:S39"/>
    <mergeCell ref="K40:S40"/>
    <mergeCell ref="AC47:AK47"/>
    <mergeCell ref="AF44:AH44"/>
    <mergeCell ref="AI44:AK44"/>
    <mergeCell ref="AH41:AK41"/>
    <mergeCell ref="AC44:AE44"/>
    <mergeCell ref="E45:S45"/>
    <mergeCell ref="T45:AB45"/>
    <mergeCell ref="AM43:AM44"/>
    <mergeCell ref="AL43:AL44"/>
    <mergeCell ref="T43:W43"/>
    <mergeCell ref="Y43:AB43"/>
    <mergeCell ref="W44:Y44"/>
    <mergeCell ref="AE38:AF38"/>
    <mergeCell ref="AJ38:AK38"/>
    <mergeCell ref="E51:S51"/>
    <mergeCell ref="T51:AB51"/>
    <mergeCell ref="AC51:AK51"/>
    <mergeCell ref="T50:AB50"/>
    <mergeCell ref="AC50:AK50"/>
    <mergeCell ref="K44:S44"/>
    <mergeCell ref="T42:W42"/>
    <mergeCell ref="K38:S38"/>
    <mergeCell ref="G26:I26"/>
    <mergeCell ref="K26:M26"/>
    <mergeCell ref="O26:Q26"/>
    <mergeCell ref="I27:I29"/>
    <mergeCell ref="H28:H29"/>
    <mergeCell ref="AH15:AH18"/>
    <mergeCell ref="AA26:AC26"/>
    <mergeCell ref="AM13:AN13"/>
    <mergeCell ref="AM14:AN14"/>
    <mergeCell ref="AM15:AN15"/>
    <mergeCell ref="AK14:AL14"/>
    <mergeCell ref="AK15:AL15"/>
    <mergeCell ref="AC27:AC29"/>
    <mergeCell ref="AE26:AG26"/>
    <mergeCell ref="AB21:AD21"/>
    <mergeCell ref="AE23:AH23"/>
    <mergeCell ref="G14:G17"/>
    <mergeCell ref="AE21:AG21"/>
    <mergeCell ref="R18:S18"/>
    <mergeCell ref="T18:W18"/>
    <mergeCell ref="R19:S19"/>
    <mergeCell ref="T19:W19"/>
    <mergeCell ref="Z15:Z18"/>
    <mergeCell ref="Z13:Z14"/>
    <mergeCell ref="G11:G13"/>
    <mergeCell ref="AG16:AG17"/>
    <mergeCell ref="D13:D14"/>
    <mergeCell ref="C33:S33"/>
    <mergeCell ref="K36:S36"/>
    <mergeCell ref="T36:AB36"/>
    <mergeCell ref="P13:P14"/>
    <mergeCell ref="Q17:U17"/>
    <mergeCell ref="K23:N23"/>
    <mergeCell ref="T33:W33"/>
    <mergeCell ref="K25:M25"/>
    <mergeCell ref="J21:L21"/>
    <mergeCell ref="AN35:AN44"/>
    <mergeCell ref="AL37:AL39"/>
    <mergeCell ref="AC36:AK36"/>
    <mergeCell ref="AG38:AI38"/>
    <mergeCell ref="AM37:AM39"/>
    <mergeCell ref="T39:AK39"/>
    <mergeCell ref="T37:AK37"/>
    <mergeCell ref="V38:X38"/>
    <mergeCell ref="Y38:AA38"/>
    <mergeCell ref="AB38:AD38"/>
    <mergeCell ref="AM41:AM42"/>
    <mergeCell ref="T40:AB40"/>
    <mergeCell ref="E37:J39"/>
    <mergeCell ref="C35:D46"/>
    <mergeCell ref="AC35:AK35"/>
    <mergeCell ref="E40:J40"/>
    <mergeCell ref="T41:W41"/>
    <mergeCell ref="E35:J36"/>
    <mergeCell ref="K35:S35"/>
    <mergeCell ref="T35:AB35"/>
    <mergeCell ref="A3:AM3"/>
    <mergeCell ref="A16:B40"/>
    <mergeCell ref="A1:AL1"/>
    <mergeCell ref="A4:AN4"/>
    <mergeCell ref="D15:D18"/>
    <mergeCell ref="P15:P16"/>
    <mergeCell ref="AL33:AN33"/>
    <mergeCell ref="AI26:AK26"/>
    <mergeCell ref="T34:AB34"/>
    <mergeCell ref="AC34:AK34"/>
  </mergeCells>
  <printOptions/>
  <pageMargins left="0.7874015748031497" right="0.3937007874015748" top="0.55" bottom="0.1968503937007874" header="0.4" footer="0.34"/>
  <pageSetup horizontalDpi="300" verticalDpi="300" orientation="portrait" paperSize="9" r:id="rId3"/>
  <headerFooter alignWithMargins="0">
    <oddHeader>&amp;L&amp;"ＭＳ Ｐ明朝,標準"&amp;8H24-072</oddHeader>
  </headerFooter>
  <drawing r:id="rId2"/>
  <legacyDrawing r:id="rId1"/>
</worksheet>
</file>

<file path=xl/worksheets/sheet9.xml><?xml version="1.0" encoding="utf-8"?>
<worksheet xmlns="http://schemas.openxmlformats.org/spreadsheetml/2006/main" xmlns:r="http://schemas.openxmlformats.org/officeDocument/2006/relationships">
  <dimension ref="A1:AR61"/>
  <sheetViews>
    <sheetView showGridLines="0" view="pageBreakPreview" zoomScaleSheetLayoutView="100" workbookViewId="0" topLeftCell="A1">
      <selection activeCell="R5" sqref="R5:S5"/>
    </sheetView>
  </sheetViews>
  <sheetFormatPr defaultColWidth="9.00390625" defaultRowHeight="13.5"/>
  <cols>
    <col min="1" max="2" width="1.875" style="0" customWidth="1"/>
    <col min="3" max="37" width="2.25390625" style="0" customWidth="1"/>
    <col min="38" max="38" width="2.50390625" style="0" customWidth="1"/>
    <col min="39" max="39" width="4.00390625" style="0" customWidth="1"/>
    <col min="40" max="40" width="2.50390625" style="0" customWidth="1"/>
    <col min="41" max="49" width="2.25390625" style="0" customWidth="1"/>
  </cols>
  <sheetData>
    <row r="1" spans="1:42" ht="18" customHeight="1">
      <c r="A1" s="964" t="s">
        <v>79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299"/>
      <c r="AP1" s="299"/>
    </row>
    <row r="2" spans="1:42" ht="10.5" customHeight="1">
      <c r="A2" s="178"/>
      <c r="B2" s="178"/>
      <c r="C2" s="179"/>
      <c r="D2" s="180"/>
      <c r="E2" s="181"/>
      <c r="F2" s="181"/>
      <c r="G2" s="181"/>
      <c r="H2" s="181"/>
      <c r="I2" s="181"/>
      <c r="J2" s="181"/>
      <c r="K2" s="181"/>
      <c r="L2" s="181"/>
      <c r="M2" s="181"/>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23"/>
      <c r="AO2" s="23"/>
      <c r="AP2" s="23"/>
    </row>
    <row r="3" spans="1:42" ht="15.75" customHeight="1">
      <c r="A3" s="841" t="s">
        <v>680</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841"/>
      <c r="AJ3" s="841"/>
      <c r="AK3" s="841"/>
      <c r="AL3" s="841"/>
      <c r="AM3" s="841"/>
      <c r="AN3" s="23"/>
      <c r="AO3" s="23"/>
      <c r="AP3" s="23"/>
    </row>
    <row r="4" spans="1:44" ht="13.5" customHeight="1" thickBot="1">
      <c r="A4" s="963" t="s">
        <v>74</v>
      </c>
      <c r="B4" s="963"/>
      <c r="C4" s="963"/>
      <c r="D4" s="963"/>
      <c r="E4" s="963"/>
      <c r="F4" s="963"/>
      <c r="G4" s="963"/>
      <c r="H4" s="963"/>
      <c r="I4" s="963"/>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3"/>
      <c r="AK4" s="963"/>
      <c r="AL4" s="963"/>
      <c r="AM4" s="963"/>
      <c r="AN4" s="963"/>
      <c r="AO4" s="204"/>
      <c r="AP4" s="204"/>
      <c r="AQ4" s="8"/>
      <c r="AR4" s="8"/>
    </row>
    <row r="5" spans="1:43" ht="13.5" customHeight="1">
      <c r="A5" s="722" t="s">
        <v>205</v>
      </c>
      <c r="B5" s="723"/>
      <c r="C5" s="1557" t="s">
        <v>650</v>
      </c>
      <c r="D5" s="1558"/>
      <c r="E5" s="1558"/>
      <c r="F5" s="1558"/>
      <c r="G5" s="1558"/>
      <c r="H5" s="1558"/>
      <c r="I5" s="1558"/>
      <c r="J5" s="1558"/>
      <c r="K5" s="1558"/>
      <c r="L5" s="1558"/>
      <c r="M5" s="1558"/>
      <c r="N5" s="1558"/>
      <c r="O5" s="1558"/>
      <c r="P5" s="1558"/>
      <c r="Q5" s="1559"/>
      <c r="R5" s="933"/>
      <c r="S5" s="1560"/>
      <c r="T5" s="1560" t="s">
        <v>7</v>
      </c>
      <c r="U5" s="1560"/>
      <c r="V5" s="1560"/>
      <c r="W5" s="1560"/>
      <c r="X5" s="710"/>
      <c r="Y5" s="1560"/>
      <c r="Z5" s="1560"/>
      <c r="AA5" s="1560" t="s">
        <v>332</v>
      </c>
      <c r="AB5" s="1560"/>
      <c r="AC5" s="1560"/>
      <c r="AD5" s="1560"/>
      <c r="AE5" s="710"/>
      <c r="AF5" s="1560"/>
      <c r="AG5" s="1560"/>
      <c r="AH5" s="1560" t="s">
        <v>684</v>
      </c>
      <c r="AI5" s="1560"/>
      <c r="AJ5" s="1560"/>
      <c r="AK5" s="1561"/>
      <c r="AL5" s="1554" t="s">
        <v>112</v>
      </c>
      <c r="AM5" s="1555"/>
      <c r="AN5" s="1556"/>
      <c r="AQ5" s="8"/>
    </row>
    <row r="6" spans="1:43" ht="13.5" customHeight="1">
      <c r="A6" s="724"/>
      <c r="B6" s="725"/>
      <c r="C6" s="23"/>
      <c r="D6" s="23"/>
      <c r="E6" s="23"/>
      <c r="F6" s="23"/>
      <c r="G6" s="23"/>
      <c r="H6" s="23"/>
      <c r="I6" s="23"/>
      <c r="J6" s="23"/>
      <c r="K6" s="23"/>
      <c r="L6" s="23"/>
      <c r="M6" s="23"/>
      <c r="N6" s="23"/>
      <c r="O6" s="23"/>
      <c r="P6" s="23"/>
      <c r="Q6" s="76"/>
      <c r="R6" s="1451" t="s">
        <v>651</v>
      </c>
      <c r="S6" s="1452"/>
      <c r="T6" s="1452"/>
      <c r="U6" s="1452"/>
      <c r="V6" s="1452"/>
      <c r="W6" s="1452"/>
      <c r="X6" s="1452"/>
      <c r="Y6" s="1452"/>
      <c r="Z6" s="1452"/>
      <c r="AA6" s="1452"/>
      <c r="AB6" s="1453"/>
      <c r="AC6" s="1451" t="s">
        <v>652</v>
      </c>
      <c r="AD6" s="1452"/>
      <c r="AE6" s="1452"/>
      <c r="AF6" s="1452"/>
      <c r="AG6" s="1452"/>
      <c r="AH6" s="1452"/>
      <c r="AI6" s="1452"/>
      <c r="AJ6" s="1452"/>
      <c r="AK6" s="1453"/>
      <c r="AL6" s="335" t="s">
        <v>117</v>
      </c>
      <c r="AM6" s="336" t="s">
        <v>653</v>
      </c>
      <c r="AN6" s="337" t="s">
        <v>118</v>
      </c>
      <c r="AQ6" s="8"/>
    </row>
    <row r="7" spans="1:43" ht="13.5" customHeight="1">
      <c r="A7" s="724"/>
      <c r="B7" s="725"/>
      <c r="C7" s="1451" t="s">
        <v>654</v>
      </c>
      <c r="D7" s="1452"/>
      <c r="E7" s="1452"/>
      <c r="F7" s="1452"/>
      <c r="G7" s="1452"/>
      <c r="H7" s="1452"/>
      <c r="I7" s="1452"/>
      <c r="J7" s="1452"/>
      <c r="K7" s="1452"/>
      <c r="L7" s="1452"/>
      <c r="M7" s="1452"/>
      <c r="N7" s="1452"/>
      <c r="O7" s="1452"/>
      <c r="P7" s="1452"/>
      <c r="Q7" s="1453"/>
      <c r="R7" s="1429" t="s">
        <v>8</v>
      </c>
      <c r="S7" s="1430"/>
      <c r="T7" s="1430"/>
      <c r="U7" s="1430"/>
      <c r="V7" s="1430"/>
      <c r="W7" s="1430"/>
      <c r="X7" s="1430"/>
      <c r="Y7" s="1430"/>
      <c r="Z7" s="1430"/>
      <c r="AA7" s="1430"/>
      <c r="AB7" s="1432"/>
      <c r="AC7" s="1429" t="s">
        <v>8</v>
      </c>
      <c r="AD7" s="1430"/>
      <c r="AE7" s="1430"/>
      <c r="AF7" s="1430"/>
      <c r="AG7" s="1430"/>
      <c r="AH7" s="1430"/>
      <c r="AI7" s="1430"/>
      <c r="AJ7" s="1430"/>
      <c r="AK7" s="1432"/>
      <c r="AL7" s="585"/>
      <c r="AM7" s="711"/>
      <c r="AN7" s="593"/>
      <c r="AQ7" s="8"/>
    </row>
    <row r="8" spans="1:43" ht="13.5" customHeight="1">
      <c r="A8" s="724"/>
      <c r="B8" s="725"/>
      <c r="C8" s="1451" t="s">
        <v>655</v>
      </c>
      <c r="D8" s="1452"/>
      <c r="E8" s="1452"/>
      <c r="F8" s="1452"/>
      <c r="G8" s="1452"/>
      <c r="H8" s="1452"/>
      <c r="I8" s="1452"/>
      <c r="J8" s="1452"/>
      <c r="K8" s="1452"/>
      <c r="L8" s="1452"/>
      <c r="M8" s="1452"/>
      <c r="N8" s="1452"/>
      <c r="O8" s="1452"/>
      <c r="P8" s="1452"/>
      <c r="Q8" s="1453"/>
      <c r="R8" s="1429"/>
      <c r="S8" s="1430"/>
      <c r="T8" s="1430"/>
      <c r="U8" s="1430"/>
      <c r="V8" s="1430"/>
      <c r="W8" s="1430"/>
      <c r="X8" s="1430"/>
      <c r="Y8" s="1430"/>
      <c r="Z8" s="1430"/>
      <c r="AA8" s="1430"/>
      <c r="AB8" s="1432"/>
      <c r="AC8" s="1429"/>
      <c r="AD8" s="1430"/>
      <c r="AE8" s="1430"/>
      <c r="AF8" s="1430"/>
      <c r="AG8" s="1430"/>
      <c r="AH8" s="1430"/>
      <c r="AI8" s="1430"/>
      <c r="AJ8" s="1430"/>
      <c r="AK8" s="1432"/>
      <c r="AL8" s="585"/>
      <c r="AM8" s="711"/>
      <c r="AN8" s="593"/>
      <c r="AQ8" s="8"/>
    </row>
    <row r="9" spans="1:43" ht="13.5" customHeight="1">
      <c r="A9" s="724"/>
      <c r="B9" s="725"/>
      <c r="C9" s="1451" t="s">
        <v>9</v>
      </c>
      <c r="D9" s="1452"/>
      <c r="E9" s="1452"/>
      <c r="F9" s="1452"/>
      <c r="G9" s="1452"/>
      <c r="H9" s="1452"/>
      <c r="I9" s="1452"/>
      <c r="J9" s="1452"/>
      <c r="K9" s="1452"/>
      <c r="L9" s="1452"/>
      <c r="M9" s="1452"/>
      <c r="N9" s="1452"/>
      <c r="O9" s="1452"/>
      <c r="P9" s="1452"/>
      <c r="Q9" s="1453"/>
      <c r="R9" s="1429" t="s">
        <v>10</v>
      </c>
      <c r="S9" s="1430"/>
      <c r="T9" s="1430"/>
      <c r="U9" s="1430"/>
      <c r="V9" s="1430"/>
      <c r="W9" s="1430"/>
      <c r="X9" s="1430"/>
      <c r="Y9" s="1430"/>
      <c r="Z9" s="1430"/>
      <c r="AA9" s="1430"/>
      <c r="AB9" s="1432"/>
      <c r="AC9" s="1429" t="s">
        <v>10</v>
      </c>
      <c r="AD9" s="1430"/>
      <c r="AE9" s="1430"/>
      <c r="AF9" s="1430"/>
      <c r="AG9" s="1430"/>
      <c r="AH9" s="1430"/>
      <c r="AI9" s="1430"/>
      <c r="AJ9" s="1430"/>
      <c r="AK9" s="1432"/>
      <c r="AL9" s="585"/>
      <c r="AM9" s="712"/>
      <c r="AN9" s="593"/>
      <c r="AQ9" s="8"/>
    </row>
    <row r="10" spans="1:43" ht="13.5" customHeight="1">
      <c r="A10" s="724"/>
      <c r="B10" s="725"/>
      <c r="C10" s="1547" t="s">
        <v>206</v>
      </c>
      <c r="D10" s="1548"/>
      <c r="E10" s="1551" t="s">
        <v>207</v>
      </c>
      <c r="F10" s="1552"/>
      <c r="G10" s="1552"/>
      <c r="H10" s="1552"/>
      <c r="I10" s="1552"/>
      <c r="J10" s="1552"/>
      <c r="K10" s="1552"/>
      <c r="L10" s="1552"/>
      <c r="M10" s="1552"/>
      <c r="N10" s="1552"/>
      <c r="O10" s="1553"/>
      <c r="P10" s="1518" t="s">
        <v>208</v>
      </c>
      <c r="Q10" s="1519"/>
      <c r="R10" s="1529"/>
      <c r="S10" s="1488"/>
      <c r="T10" s="1488"/>
      <c r="U10" s="1488"/>
      <c r="V10" s="1488"/>
      <c r="W10" s="1488"/>
      <c r="X10" s="1488"/>
      <c r="Y10" s="1488"/>
      <c r="Z10" s="1488"/>
      <c r="AA10" s="1488"/>
      <c r="AB10" s="1489"/>
      <c r="AC10" s="1529"/>
      <c r="AD10" s="1488"/>
      <c r="AE10" s="1488"/>
      <c r="AF10" s="1488"/>
      <c r="AG10" s="1488"/>
      <c r="AH10" s="1488"/>
      <c r="AI10" s="1488"/>
      <c r="AJ10" s="1488"/>
      <c r="AK10" s="1489"/>
      <c r="AL10" s="585"/>
      <c r="AM10" s="1459"/>
      <c r="AN10" s="1033" t="s">
        <v>209</v>
      </c>
      <c r="AQ10" s="8"/>
    </row>
    <row r="11" spans="1:43" ht="13.5" customHeight="1">
      <c r="A11" s="724"/>
      <c r="B11" s="725"/>
      <c r="C11" s="1549"/>
      <c r="D11" s="1550"/>
      <c r="E11" s="1451" t="s">
        <v>210</v>
      </c>
      <c r="F11" s="1452"/>
      <c r="G11" s="1452"/>
      <c r="H11" s="1452"/>
      <c r="I11" s="1452"/>
      <c r="J11" s="1452"/>
      <c r="K11" s="1452"/>
      <c r="L11" s="1452"/>
      <c r="M11" s="1452"/>
      <c r="N11" s="1452"/>
      <c r="O11" s="1453"/>
      <c r="P11" s="1521" t="s">
        <v>211</v>
      </c>
      <c r="Q11" s="1523"/>
      <c r="R11" s="1529"/>
      <c r="S11" s="1488"/>
      <c r="T11" s="1488"/>
      <c r="U11" s="1488"/>
      <c r="V11" s="1488"/>
      <c r="W11" s="1488"/>
      <c r="X11" s="1488"/>
      <c r="Y11" s="1488"/>
      <c r="Z11" s="1488"/>
      <c r="AA11" s="1488"/>
      <c r="AB11" s="1489"/>
      <c r="AC11" s="1529"/>
      <c r="AD11" s="1488"/>
      <c r="AE11" s="1488"/>
      <c r="AF11" s="1488"/>
      <c r="AG11" s="1488"/>
      <c r="AH11" s="1488"/>
      <c r="AI11" s="1488"/>
      <c r="AJ11" s="1488"/>
      <c r="AK11" s="1489"/>
      <c r="AL11" s="585"/>
      <c r="AM11" s="1546"/>
      <c r="AN11" s="1136"/>
      <c r="AQ11" s="8"/>
    </row>
    <row r="12" spans="1:43" ht="13.5" customHeight="1">
      <c r="A12" s="724"/>
      <c r="B12" s="725"/>
      <c r="C12" s="1511" t="s">
        <v>204</v>
      </c>
      <c r="D12" s="1540"/>
      <c r="E12" s="1530" t="s">
        <v>212</v>
      </c>
      <c r="F12" s="1531"/>
      <c r="G12" s="1531"/>
      <c r="H12" s="1531"/>
      <c r="I12" s="1531"/>
      <c r="J12" s="1532"/>
      <c r="K12" s="216" t="s">
        <v>213</v>
      </c>
      <c r="L12" s="217"/>
      <c r="M12" s="217"/>
      <c r="N12" s="1452" t="s">
        <v>656</v>
      </c>
      <c r="O12" s="1453"/>
      <c r="P12" s="1524" t="s">
        <v>657</v>
      </c>
      <c r="Q12" s="1525"/>
      <c r="R12" s="1529"/>
      <c r="S12" s="1488"/>
      <c r="T12" s="1488"/>
      <c r="U12" s="1488"/>
      <c r="V12" s="1488"/>
      <c r="W12" s="1488"/>
      <c r="X12" s="1488"/>
      <c r="Y12" s="1488"/>
      <c r="Z12" s="1488"/>
      <c r="AA12" s="1488"/>
      <c r="AB12" s="1489"/>
      <c r="AC12" s="1529"/>
      <c r="AD12" s="1488"/>
      <c r="AE12" s="1488"/>
      <c r="AF12" s="1488"/>
      <c r="AG12" s="1488"/>
      <c r="AH12" s="1488"/>
      <c r="AI12" s="1488"/>
      <c r="AJ12" s="1488"/>
      <c r="AK12" s="1489"/>
      <c r="AL12" s="585"/>
      <c r="AM12" s="1459"/>
      <c r="AN12" s="1136"/>
      <c r="AQ12" s="8"/>
    </row>
    <row r="13" spans="1:43" ht="13.5" customHeight="1">
      <c r="A13" s="1536" t="s">
        <v>658</v>
      </c>
      <c r="B13" s="1537"/>
      <c r="C13" s="1541"/>
      <c r="D13" s="1542"/>
      <c r="E13" s="1543"/>
      <c r="F13" s="1544"/>
      <c r="G13" s="1544"/>
      <c r="H13" s="1544"/>
      <c r="I13" s="1544"/>
      <c r="J13" s="1545"/>
      <c r="K13" s="218" t="s">
        <v>11</v>
      </c>
      <c r="L13" s="219"/>
      <c r="M13" s="219"/>
      <c r="N13" s="1452" t="s">
        <v>12</v>
      </c>
      <c r="O13" s="1453"/>
      <c r="P13" s="1524" t="s">
        <v>13</v>
      </c>
      <c r="Q13" s="1525"/>
      <c r="R13" s="1529"/>
      <c r="S13" s="1488"/>
      <c r="T13" s="1488"/>
      <c r="U13" s="1488"/>
      <c r="V13" s="1488"/>
      <c r="W13" s="1488"/>
      <c r="X13" s="1488"/>
      <c r="Y13" s="1488"/>
      <c r="Z13" s="1488"/>
      <c r="AA13" s="1488"/>
      <c r="AB13" s="1489"/>
      <c r="AC13" s="1529"/>
      <c r="AD13" s="1488"/>
      <c r="AE13" s="1488"/>
      <c r="AF13" s="1488"/>
      <c r="AG13" s="1488"/>
      <c r="AH13" s="1488"/>
      <c r="AI13" s="1488"/>
      <c r="AJ13" s="1488"/>
      <c r="AK13" s="1489"/>
      <c r="AL13" s="585"/>
      <c r="AM13" s="1321"/>
      <c r="AN13" s="1136"/>
      <c r="AQ13" s="8"/>
    </row>
    <row r="14" spans="1:43" ht="13.5" customHeight="1">
      <c r="A14" s="1536"/>
      <c r="B14" s="1537"/>
      <c r="C14" s="1541"/>
      <c r="D14" s="1542"/>
      <c r="E14" s="1530" t="s">
        <v>214</v>
      </c>
      <c r="F14" s="1531"/>
      <c r="G14" s="1531"/>
      <c r="H14" s="1531"/>
      <c r="I14" s="1531"/>
      <c r="J14" s="1532"/>
      <c r="K14" s="1521" t="s">
        <v>215</v>
      </c>
      <c r="L14" s="1522"/>
      <c r="M14" s="1522"/>
      <c r="N14" s="1522"/>
      <c r="O14" s="1523"/>
      <c r="P14" s="1524" t="s">
        <v>216</v>
      </c>
      <c r="Q14" s="1525"/>
      <c r="R14" s="1526"/>
      <c r="S14" s="1527"/>
      <c r="T14" s="1527"/>
      <c r="U14" s="1527"/>
      <c r="V14" s="1527"/>
      <c r="W14" s="1527"/>
      <c r="X14" s="1527"/>
      <c r="Y14" s="1527"/>
      <c r="Z14" s="1527"/>
      <c r="AA14" s="1527"/>
      <c r="AB14" s="1528"/>
      <c r="AC14" s="1526"/>
      <c r="AD14" s="1527"/>
      <c r="AE14" s="1527"/>
      <c r="AF14" s="1527"/>
      <c r="AG14" s="1527"/>
      <c r="AH14" s="1527"/>
      <c r="AI14" s="1527"/>
      <c r="AJ14" s="1527"/>
      <c r="AK14" s="1528"/>
      <c r="AL14" s="585"/>
      <c r="AM14" s="1459"/>
      <c r="AN14" s="1136"/>
      <c r="AQ14" s="8"/>
    </row>
    <row r="15" spans="1:43" ht="13.5" customHeight="1">
      <c r="A15" s="1536"/>
      <c r="B15" s="1537"/>
      <c r="C15" s="1541"/>
      <c r="D15" s="1542"/>
      <c r="E15" s="1533"/>
      <c r="F15" s="1534"/>
      <c r="G15" s="1534"/>
      <c r="H15" s="1534"/>
      <c r="I15" s="1534"/>
      <c r="J15" s="1535"/>
      <c r="K15" s="1521" t="s">
        <v>217</v>
      </c>
      <c r="L15" s="1522"/>
      <c r="M15" s="1522"/>
      <c r="N15" s="1522"/>
      <c r="O15" s="1523"/>
      <c r="P15" s="1524" t="s">
        <v>216</v>
      </c>
      <c r="Q15" s="1525"/>
      <c r="R15" s="1526"/>
      <c r="S15" s="1527"/>
      <c r="T15" s="1527"/>
      <c r="U15" s="1527"/>
      <c r="V15" s="1527"/>
      <c r="W15" s="1527"/>
      <c r="X15" s="1527"/>
      <c r="Y15" s="1527"/>
      <c r="Z15" s="1527"/>
      <c r="AA15" s="1527"/>
      <c r="AB15" s="1528"/>
      <c r="AC15" s="1526"/>
      <c r="AD15" s="1527"/>
      <c r="AE15" s="1527"/>
      <c r="AF15" s="1527"/>
      <c r="AG15" s="1527"/>
      <c r="AH15" s="1527"/>
      <c r="AI15" s="1527"/>
      <c r="AJ15" s="1527"/>
      <c r="AK15" s="1528"/>
      <c r="AL15" s="585"/>
      <c r="AM15" s="1322"/>
      <c r="AN15" s="1137"/>
      <c r="AQ15" s="8"/>
    </row>
    <row r="16" spans="1:43" ht="13.5" customHeight="1">
      <c r="A16" s="1536"/>
      <c r="B16" s="1537"/>
      <c r="C16" s="1538" t="s">
        <v>218</v>
      </c>
      <c r="D16" s="1539"/>
      <c r="E16" s="1508" t="s">
        <v>129</v>
      </c>
      <c r="F16" s="1509"/>
      <c r="G16" s="1509"/>
      <c r="H16" s="1509"/>
      <c r="I16" s="1509"/>
      <c r="J16" s="1510"/>
      <c r="K16" s="1481" t="s">
        <v>219</v>
      </c>
      <c r="L16" s="1482"/>
      <c r="M16" s="1482"/>
      <c r="N16" s="1482"/>
      <c r="O16" s="1483"/>
      <c r="P16" s="1518" t="s">
        <v>211</v>
      </c>
      <c r="Q16" s="1519"/>
      <c r="R16" s="1429"/>
      <c r="S16" s="1430"/>
      <c r="T16" s="1430"/>
      <c r="U16" s="1430"/>
      <c r="V16" s="1430"/>
      <c r="W16" s="1430"/>
      <c r="X16" s="1430"/>
      <c r="Y16" s="1430"/>
      <c r="Z16" s="1430"/>
      <c r="AA16" s="1430"/>
      <c r="AB16" s="1432"/>
      <c r="AC16" s="1429"/>
      <c r="AD16" s="1430"/>
      <c r="AE16" s="1430"/>
      <c r="AF16" s="1430"/>
      <c r="AG16" s="1430"/>
      <c r="AH16" s="1430"/>
      <c r="AI16" s="1430"/>
      <c r="AJ16" s="1430"/>
      <c r="AK16" s="1432"/>
      <c r="AL16" s="585"/>
      <c r="AM16" s="1459"/>
      <c r="AN16" s="593"/>
      <c r="AQ16" s="8"/>
    </row>
    <row r="17" spans="1:43" ht="13.5" customHeight="1">
      <c r="A17" s="1536"/>
      <c r="B17" s="1537"/>
      <c r="C17" s="1538"/>
      <c r="D17" s="1539"/>
      <c r="E17" s="1508" t="s">
        <v>130</v>
      </c>
      <c r="F17" s="1509"/>
      <c r="G17" s="1509"/>
      <c r="H17" s="1509"/>
      <c r="I17" s="1509"/>
      <c r="J17" s="1510"/>
      <c r="K17" s="1481" t="s">
        <v>220</v>
      </c>
      <c r="L17" s="1482"/>
      <c r="M17" s="1482"/>
      <c r="N17" s="1482"/>
      <c r="O17" s="1483"/>
      <c r="P17" s="1518" t="s">
        <v>211</v>
      </c>
      <c r="Q17" s="1519"/>
      <c r="R17" s="1429"/>
      <c r="S17" s="1430"/>
      <c r="T17" s="1430"/>
      <c r="U17" s="1430"/>
      <c r="V17" s="1430"/>
      <c r="W17" s="1430"/>
      <c r="X17" s="1430"/>
      <c r="Y17" s="1430"/>
      <c r="Z17" s="1430"/>
      <c r="AA17" s="1430"/>
      <c r="AB17" s="1432"/>
      <c r="AC17" s="1429"/>
      <c r="AD17" s="1430"/>
      <c r="AE17" s="1430"/>
      <c r="AF17" s="1430"/>
      <c r="AG17" s="1430"/>
      <c r="AH17" s="1430"/>
      <c r="AI17" s="1430"/>
      <c r="AJ17" s="1430"/>
      <c r="AK17" s="1432"/>
      <c r="AL17" s="585"/>
      <c r="AM17" s="1321"/>
      <c r="AN17" s="593"/>
      <c r="AQ17" s="8"/>
    </row>
    <row r="18" spans="1:43" ht="13.5" customHeight="1">
      <c r="A18" s="1536"/>
      <c r="B18" s="1537"/>
      <c r="C18" s="1538"/>
      <c r="D18" s="1539"/>
      <c r="E18" s="1478" t="s">
        <v>221</v>
      </c>
      <c r="F18" s="1479"/>
      <c r="G18" s="1479"/>
      <c r="H18" s="1479"/>
      <c r="I18" s="1479"/>
      <c r="J18" s="1480"/>
      <c r="K18" s="1518" t="s">
        <v>222</v>
      </c>
      <c r="L18" s="1520"/>
      <c r="M18" s="1520"/>
      <c r="N18" s="1520"/>
      <c r="O18" s="1519"/>
      <c r="P18" s="1518" t="s">
        <v>223</v>
      </c>
      <c r="Q18" s="1519"/>
      <c r="R18" s="1429"/>
      <c r="S18" s="1430"/>
      <c r="T18" s="1430"/>
      <c r="U18" s="1430"/>
      <c r="V18" s="1430"/>
      <c r="W18" s="1430"/>
      <c r="X18" s="1430"/>
      <c r="Y18" s="1430"/>
      <c r="Z18" s="1430"/>
      <c r="AA18" s="1430"/>
      <c r="AB18" s="1432"/>
      <c r="AC18" s="1429"/>
      <c r="AD18" s="1430"/>
      <c r="AE18" s="1430"/>
      <c r="AF18" s="1430"/>
      <c r="AG18" s="1430"/>
      <c r="AH18" s="1430"/>
      <c r="AI18" s="1430"/>
      <c r="AJ18" s="1430"/>
      <c r="AK18" s="1432"/>
      <c r="AL18" s="585"/>
      <c r="AM18" s="1321"/>
      <c r="AN18" s="593"/>
      <c r="AQ18" s="8"/>
    </row>
    <row r="19" spans="1:43" ht="13.5" customHeight="1">
      <c r="A19" s="1536"/>
      <c r="B19" s="1537"/>
      <c r="C19" s="1538"/>
      <c r="D19" s="1539"/>
      <c r="E19" s="1478" t="s">
        <v>224</v>
      </c>
      <c r="F19" s="1479"/>
      <c r="G19" s="1479"/>
      <c r="H19" s="1479"/>
      <c r="I19" s="1479"/>
      <c r="J19" s="1480"/>
      <c r="K19" s="1518" t="s">
        <v>225</v>
      </c>
      <c r="L19" s="1520"/>
      <c r="M19" s="1520"/>
      <c r="N19" s="1520"/>
      <c r="O19" s="1519"/>
      <c r="P19" s="1518" t="s">
        <v>226</v>
      </c>
      <c r="Q19" s="1519"/>
      <c r="R19" s="1429"/>
      <c r="S19" s="1430"/>
      <c r="T19" s="1430"/>
      <c r="U19" s="1430"/>
      <c r="V19" s="1430"/>
      <c r="W19" s="1430"/>
      <c r="X19" s="1430"/>
      <c r="Y19" s="1430"/>
      <c r="Z19" s="1430"/>
      <c r="AA19" s="1430"/>
      <c r="AB19" s="1432"/>
      <c r="AC19" s="1429"/>
      <c r="AD19" s="1430"/>
      <c r="AE19" s="1430"/>
      <c r="AF19" s="1430"/>
      <c r="AG19" s="1430"/>
      <c r="AH19" s="1430"/>
      <c r="AI19" s="1430"/>
      <c r="AJ19" s="1430"/>
      <c r="AK19" s="1432"/>
      <c r="AL19" s="585"/>
      <c r="AM19" s="1321"/>
      <c r="AN19" s="593"/>
      <c r="AQ19" s="8"/>
    </row>
    <row r="20" spans="1:43" ht="13.5" customHeight="1">
      <c r="A20" s="1536"/>
      <c r="B20" s="1537"/>
      <c r="C20" s="1538"/>
      <c r="D20" s="1539"/>
      <c r="E20" s="1478" t="s">
        <v>227</v>
      </c>
      <c r="F20" s="1479"/>
      <c r="G20" s="1479"/>
      <c r="H20" s="1479"/>
      <c r="I20" s="1479"/>
      <c r="J20" s="1480"/>
      <c r="K20" s="1481" t="s">
        <v>228</v>
      </c>
      <c r="L20" s="1482"/>
      <c r="M20" s="1482"/>
      <c r="N20" s="1482"/>
      <c r="O20" s="1483"/>
      <c r="P20" s="1518" t="s">
        <v>223</v>
      </c>
      <c r="Q20" s="1519"/>
      <c r="R20" s="1429"/>
      <c r="S20" s="1430"/>
      <c r="T20" s="1430"/>
      <c r="U20" s="1430"/>
      <c r="V20" s="1430"/>
      <c r="W20" s="1457"/>
      <c r="X20" s="1457"/>
      <c r="Y20" s="1457"/>
      <c r="Z20" s="1457"/>
      <c r="AA20" s="1457"/>
      <c r="AB20" s="1458"/>
      <c r="AC20" s="1429"/>
      <c r="AD20" s="1430"/>
      <c r="AE20" s="1430"/>
      <c r="AF20" s="1430"/>
      <c r="AG20" s="1430"/>
      <c r="AH20" s="1430"/>
      <c r="AI20" s="1430"/>
      <c r="AJ20" s="1430"/>
      <c r="AK20" s="1432"/>
      <c r="AL20" s="585"/>
      <c r="AM20" s="1322"/>
      <c r="AN20" s="593"/>
      <c r="AQ20" s="8"/>
    </row>
    <row r="21" spans="1:43" ht="13.5" customHeight="1">
      <c r="A21" s="1536"/>
      <c r="B21" s="1537"/>
      <c r="C21" s="1511" t="s">
        <v>229</v>
      </c>
      <c r="D21" s="1512"/>
      <c r="E21" s="1515" t="s">
        <v>230</v>
      </c>
      <c r="F21" s="1516"/>
      <c r="G21" s="1516"/>
      <c r="H21" s="1516"/>
      <c r="I21" s="1516"/>
      <c r="J21" s="1517"/>
      <c r="K21" s="1484" t="s">
        <v>231</v>
      </c>
      <c r="L21" s="1485"/>
      <c r="M21" s="1485"/>
      <c r="N21" s="1485"/>
      <c r="O21" s="1486"/>
      <c r="P21" s="1501" t="s">
        <v>232</v>
      </c>
      <c r="Q21" s="1503"/>
      <c r="R21" s="1429"/>
      <c r="S21" s="1430"/>
      <c r="T21" s="1430"/>
      <c r="U21" s="1430"/>
      <c r="V21" s="1431"/>
      <c r="W21" s="568" t="s">
        <v>233</v>
      </c>
      <c r="X21" s="1487">
        <v>8</v>
      </c>
      <c r="Y21" s="1488"/>
      <c r="Z21" s="1488"/>
      <c r="AA21" s="1488"/>
      <c r="AB21" s="1489"/>
      <c r="AC21" s="1430"/>
      <c r="AD21" s="1430"/>
      <c r="AE21" s="1430"/>
      <c r="AF21" s="1431"/>
      <c r="AG21" s="568" t="s">
        <v>233</v>
      </c>
      <c r="AH21" s="1488">
        <v>8</v>
      </c>
      <c r="AI21" s="1488"/>
      <c r="AJ21" s="1488"/>
      <c r="AK21" s="1489"/>
      <c r="AL21" s="585"/>
      <c r="AM21" s="1459"/>
      <c r="AN21" s="1033" t="s">
        <v>234</v>
      </c>
      <c r="AQ21" s="8"/>
    </row>
    <row r="22" spans="1:43" ht="13.5" customHeight="1">
      <c r="A22" s="1536"/>
      <c r="B22" s="1537"/>
      <c r="C22" s="1253"/>
      <c r="D22" s="983"/>
      <c r="E22" s="1508" t="s">
        <v>235</v>
      </c>
      <c r="F22" s="1509"/>
      <c r="G22" s="1509"/>
      <c r="H22" s="1509"/>
      <c r="I22" s="1509"/>
      <c r="J22" s="1510"/>
      <c r="K22" s="1484" t="s">
        <v>236</v>
      </c>
      <c r="L22" s="1485"/>
      <c r="M22" s="1485"/>
      <c r="N22" s="1485"/>
      <c r="O22" s="1486"/>
      <c r="P22" s="1501" t="s">
        <v>232</v>
      </c>
      <c r="Q22" s="1503"/>
      <c r="R22" s="1429"/>
      <c r="S22" s="1430"/>
      <c r="T22" s="1430"/>
      <c r="U22" s="1430"/>
      <c r="V22" s="1431"/>
      <c r="W22" s="338" t="s">
        <v>237</v>
      </c>
      <c r="X22" s="1487">
        <v>5</v>
      </c>
      <c r="Y22" s="1488"/>
      <c r="Z22" s="1488"/>
      <c r="AA22" s="1488"/>
      <c r="AB22" s="1489"/>
      <c r="AC22" s="1430"/>
      <c r="AD22" s="1430"/>
      <c r="AE22" s="1430"/>
      <c r="AF22" s="1431"/>
      <c r="AG22" s="568" t="s">
        <v>237</v>
      </c>
      <c r="AH22" s="1488">
        <v>5</v>
      </c>
      <c r="AI22" s="1488"/>
      <c r="AJ22" s="1488"/>
      <c r="AK22" s="1489"/>
      <c r="AL22" s="585"/>
      <c r="AM22" s="1321"/>
      <c r="AN22" s="886"/>
      <c r="AQ22" s="8"/>
    </row>
    <row r="23" spans="1:43" ht="13.5" customHeight="1">
      <c r="A23" s="1536"/>
      <c r="B23" s="1537"/>
      <c r="C23" s="1253"/>
      <c r="D23" s="983"/>
      <c r="E23" s="1484" t="s">
        <v>238</v>
      </c>
      <c r="F23" s="1485"/>
      <c r="G23" s="1485"/>
      <c r="H23" s="1485"/>
      <c r="I23" s="1485"/>
      <c r="J23" s="1486"/>
      <c r="K23" s="1484" t="s">
        <v>14</v>
      </c>
      <c r="L23" s="1485"/>
      <c r="M23" s="1485"/>
      <c r="N23" s="1485"/>
      <c r="O23" s="1486"/>
      <c r="P23" s="1501" t="s">
        <v>232</v>
      </c>
      <c r="Q23" s="1503"/>
      <c r="R23" s="1429"/>
      <c r="S23" s="1430"/>
      <c r="T23" s="1430"/>
      <c r="U23" s="1430"/>
      <c r="V23" s="1431"/>
      <c r="W23" s="338" t="s">
        <v>15</v>
      </c>
      <c r="X23" s="1487" t="s">
        <v>16</v>
      </c>
      <c r="Y23" s="1488"/>
      <c r="Z23" s="1488"/>
      <c r="AA23" s="1488"/>
      <c r="AB23" s="1489"/>
      <c r="AC23" s="1430"/>
      <c r="AD23" s="1430"/>
      <c r="AE23" s="1430"/>
      <c r="AF23" s="1431"/>
      <c r="AG23" s="568" t="s">
        <v>15</v>
      </c>
      <c r="AH23" s="1488" t="s">
        <v>16</v>
      </c>
      <c r="AI23" s="1488"/>
      <c r="AJ23" s="1488"/>
      <c r="AK23" s="1489"/>
      <c r="AL23" s="585"/>
      <c r="AM23" s="1322"/>
      <c r="AN23" s="886"/>
      <c r="AQ23" s="8"/>
    </row>
    <row r="24" spans="1:43" ht="13.5" customHeight="1">
      <c r="A24" s="1536"/>
      <c r="B24" s="1537"/>
      <c r="C24" s="1253"/>
      <c r="D24" s="983"/>
      <c r="E24" s="1495" t="s">
        <v>239</v>
      </c>
      <c r="F24" s="1496"/>
      <c r="G24" s="1497"/>
      <c r="H24" s="1484" t="s">
        <v>240</v>
      </c>
      <c r="I24" s="1485"/>
      <c r="J24" s="1486"/>
      <c r="K24" s="1484" t="s">
        <v>659</v>
      </c>
      <c r="L24" s="1485"/>
      <c r="M24" s="1485"/>
      <c r="N24" s="1485"/>
      <c r="O24" s="1486"/>
      <c r="P24" s="1501" t="s">
        <v>712</v>
      </c>
      <c r="Q24" s="1503"/>
      <c r="R24" s="1429"/>
      <c r="S24" s="1430"/>
      <c r="T24" s="1430"/>
      <c r="U24" s="1430"/>
      <c r="V24" s="1431"/>
      <c r="W24" s="338" t="s">
        <v>660</v>
      </c>
      <c r="X24" s="1474">
        <v>16.23</v>
      </c>
      <c r="Y24" s="1430"/>
      <c r="Z24" s="1430"/>
      <c r="AA24" s="1430"/>
      <c r="AB24" s="1432"/>
      <c r="AC24" s="1430"/>
      <c r="AD24" s="1430"/>
      <c r="AE24" s="1430"/>
      <c r="AF24" s="1431"/>
      <c r="AG24" s="568" t="s">
        <v>660</v>
      </c>
      <c r="AH24" s="1430">
        <v>20.81</v>
      </c>
      <c r="AI24" s="1430"/>
      <c r="AJ24" s="1430"/>
      <c r="AK24" s="1432"/>
      <c r="AL24" s="585"/>
      <c r="AM24" s="1507"/>
      <c r="AN24" s="886"/>
      <c r="AQ24" s="8"/>
    </row>
    <row r="25" spans="1:43" ht="13.5" customHeight="1">
      <c r="A25" s="1536"/>
      <c r="B25" s="1537"/>
      <c r="C25" s="1253"/>
      <c r="D25" s="983"/>
      <c r="E25" s="1498"/>
      <c r="F25" s="1499"/>
      <c r="G25" s="1500"/>
      <c r="H25" s="1484" t="s">
        <v>17</v>
      </c>
      <c r="I25" s="1485"/>
      <c r="J25" s="1486"/>
      <c r="K25" s="1484" t="s">
        <v>18</v>
      </c>
      <c r="L25" s="1485"/>
      <c r="M25" s="1485"/>
      <c r="N25" s="1485"/>
      <c r="O25" s="1486"/>
      <c r="P25" s="1501" t="s">
        <v>712</v>
      </c>
      <c r="Q25" s="1503"/>
      <c r="R25" s="1429"/>
      <c r="S25" s="1430"/>
      <c r="T25" s="1430"/>
      <c r="U25" s="1430"/>
      <c r="V25" s="1431"/>
      <c r="W25" s="338" t="s">
        <v>19</v>
      </c>
      <c r="X25" s="1474">
        <v>27.05</v>
      </c>
      <c r="Y25" s="1430"/>
      <c r="Z25" s="1430"/>
      <c r="AA25" s="1430"/>
      <c r="AB25" s="1432"/>
      <c r="AC25" s="1430"/>
      <c r="AD25" s="1430"/>
      <c r="AE25" s="1430"/>
      <c r="AF25" s="1431"/>
      <c r="AG25" s="568" t="s">
        <v>19</v>
      </c>
      <c r="AH25" s="1430">
        <v>34.69</v>
      </c>
      <c r="AI25" s="1430"/>
      <c r="AJ25" s="1430"/>
      <c r="AK25" s="1432"/>
      <c r="AL25" s="585"/>
      <c r="AM25" s="1322"/>
      <c r="AN25" s="886"/>
      <c r="AQ25" s="8"/>
    </row>
    <row r="26" spans="1:43" ht="13.5" customHeight="1">
      <c r="A26" s="1536"/>
      <c r="B26" s="1537"/>
      <c r="C26" s="1253"/>
      <c r="D26" s="983"/>
      <c r="E26" s="1504" t="s">
        <v>242</v>
      </c>
      <c r="F26" s="1505"/>
      <c r="G26" s="1506"/>
      <c r="H26" s="1484" t="s">
        <v>17</v>
      </c>
      <c r="I26" s="1485"/>
      <c r="J26" s="1486"/>
      <c r="K26" s="1484" t="s">
        <v>20</v>
      </c>
      <c r="L26" s="1485"/>
      <c r="M26" s="1485"/>
      <c r="N26" s="1485"/>
      <c r="O26" s="1486"/>
      <c r="P26" s="1501" t="s">
        <v>712</v>
      </c>
      <c r="Q26" s="1503"/>
      <c r="R26" s="1429"/>
      <c r="S26" s="1430"/>
      <c r="T26" s="1430"/>
      <c r="U26" s="1430"/>
      <c r="V26" s="1431"/>
      <c r="W26" s="338" t="s">
        <v>19</v>
      </c>
      <c r="X26" s="1487">
        <v>2</v>
      </c>
      <c r="Y26" s="1488"/>
      <c r="Z26" s="1488"/>
      <c r="AA26" s="1488"/>
      <c r="AB26" s="1489"/>
      <c r="AC26" s="1430"/>
      <c r="AD26" s="1430"/>
      <c r="AE26" s="1430"/>
      <c r="AF26" s="1431"/>
      <c r="AG26" s="568" t="s">
        <v>19</v>
      </c>
      <c r="AH26" s="1488">
        <v>2</v>
      </c>
      <c r="AI26" s="1488"/>
      <c r="AJ26" s="1488"/>
      <c r="AK26" s="1489"/>
      <c r="AL26" s="585"/>
      <c r="AM26" s="711"/>
      <c r="AN26" s="886"/>
      <c r="AQ26" s="8"/>
    </row>
    <row r="27" spans="1:43" ht="13.5" customHeight="1">
      <c r="A27" s="1536"/>
      <c r="B27" s="1537"/>
      <c r="C27" s="1513"/>
      <c r="D27" s="1514"/>
      <c r="E27" s="1501" t="s">
        <v>243</v>
      </c>
      <c r="F27" s="1502"/>
      <c r="G27" s="1502"/>
      <c r="H27" s="1502"/>
      <c r="I27" s="1502"/>
      <c r="J27" s="1503"/>
      <c r="K27" s="1484" t="s">
        <v>244</v>
      </c>
      <c r="L27" s="1485"/>
      <c r="M27" s="1485"/>
      <c r="N27" s="1485"/>
      <c r="O27" s="1486"/>
      <c r="P27" s="1501" t="s">
        <v>712</v>
      </c>
      <c r="Q27" s="1503"/>
      <c r="R27" s="1429"/>
      <c r="S27" s="1430"/>
      <c r="T27" s="1430"/>
      <c r="U27" s="1430"/>
      <c r="V27" s="1431"/>
      <c r="W27" s="338" t="s">
        <v>245</v>
      </c>
      <c r="X27" s="1487">
        <v>140</v>
      </c>
      <c r="Y27" s="1488"/>
      <c r="Z27" s="1488"/>
      <c r="AA27" s="1488"/>
      <c r="AB27" s="1489"/>
      <c r="AC27" s="1430"/>
      <c r="AD27" s="1430"/>
      <c r="AE27" s="1430"/>
      <c r="AF27" s="1431"/>
      <c r="AG27" s="568" t="s">
        <v>245</v>
      </c>
      <c r="AH27" s="1488">
        <v>140</v>
      </c>
      <c r="AI27" s="1488"/>
      <c r="AJ27" s="1488"/>
      <c r="AK27" s="1489"/>
      <c r="AL27" s="585"/>
      <c r="AM27" s="711"/>
      <c r="AN27" s="886"/>
      <c r="AQ27" s="8"/>
    </row>
    <row r="28" spans="1:43" ht="13.5" customHeight="1">
      <c r="A28" s="1536"/>
      <c r="B28" s="1537"/>
      <c r="C28" s="1490" t="s">
        <v>246</v>
      </c>
      <c r="D28" s="1491"/>
      <c r="E28" s="1495" t="s">
        <v>247</v>
      </c>
      <c r="F28" s="1496"/>
      <c r="G28" s="1497"/>
      <c r="H28" s="1484" t="s">
        <v>240</v>
      </c>
      <c r="I28" s="1485"/>
      <c r="J28" s="1486"/>
      <c r="K28" s="1484" t="s">
        <v>661</v>
      </c>
      <c r="L28" s="1485"/>
      <c r="M28" s="1485"/>
      <c r="N28" s="1485"/>
      <c r="O28" s="1486"/>
      <c r="P28" s="1481" t="s">
        <v>662</v>
      </c>
      <c r="Q28" s="1483"/>
      <c r="R28" s="1429"/>
      <c r="S28" s="1430"/>
      <c r="T28" s="1430"/>
      <c r="U28" s="1430"/>
      <c r="V28" s="1431"/>
      <c r="W28" s="338" t="s">
        <v>660</v>
      </c>
      <c r="X28" s="1474">
        <v>70</v>
      </c>
      <c r="Y28" s="1430"/>
      <c r="Z28" s="1430"/>
      <c r="AA28" s="1430"/>
      <c r="AB28" s="1432"/>
      <c r="AC28" s="1430"/>
      <c r="AD28" s="1430"/>
      <c r="AE28" s="1430"/>
      <c r="AF28" s="1431"/>
      <c r="AG28" s="568" t="s">
        <v>660</v>
      </c>
      <c r="AH28" s="1430">
        <v>70</v>
      </c>
      <c r="AI28" s="1430"/>
      <c r="AJ28" s="1430"/>
      <c r="AK28" s="1432"/>
      <c r="AL28" s="585"/>
      <c r="AM28" s="1459"/>
      <c r="AN28" s="886"/>
      <c r="AQ28" s="8"/>
    </row>
    <row r="29" spans="1:40" ht="13.5" customHeight="1">
      <c r="A29" s="1536"/>
      <c r="B29" s="1537"/>
      <c r="C29" s="1492"/>
      <c r="D29" s="1491"/>
      <c r="E29" s="1498"/>
      <c r="F29" s="1499"/>
      <c r="G29" s="1500"/>
      <c r="H29" s="1484" t="s">
        <v>17</v>
      </c>
      <c r="I29" s="1485"/>
      <c r="J29" s="1486"/>
      <c r="K29" s="1484" t="s">
        <v>21</v>
      </c>
      <c r="L29" s="1485"/>
      <c r="M29" s="1485"/>
      <c r="N29" s="1485"/>
      <c r="O29" s="1486"/>
      <c r="P29" s="1481" t="s">
        <v>22</v>
      </c>
      <c r="Q29" s="1483"/>
      <c r="R29" s="1429"/>
      <c r="S29" s="1430"/>
      <c r="T29" s="1430"/>
      <c r="U29" s="1430"/>
      <c r="V29" s="1431"/>
      <c r="W29" s="338" t="s">
        <v>19</v>
      </c>
      <c r="X29" s="1474">
        <v>150</v>
      </c>
      <c r="Y29" s="1430"/>
      <c r="Z29" s="1430"/>
      <c r="AA29" s="1430"/>
      <c r="AB29" s="1432"/>
      <c r="AC29" s="1430"/>
      <c r="AD29" s="1430"/>
      <c r="AE29" s="1430"/>
      <c r="AF29" s="1431"/>
      <c r="AG29" s="568" t="s">
        <v>19</v>
      </c>
      <c r="AH29" s="1430">
        <v>150</v>
      </c>
      <c r="AI29" s="1430"/>
      <c r="AJ29" s="1430"/>
      <c r="AK29" s="1432"/>
      <c r="AL29" s="585"/>
      <c r="AM29" s="1322"/>
      <c r="AN29" s="886"/>
    </row>
    <row r="30" spans="1:40" ht="13.5" customHeight="1">
      <c r="A30" s="724"/>
      <c r="B30" s="725"/>
      <c r="C30" s="1493"/>
      <c r="D30" s="1494"/>
      <c r="E30" s="1478" t="s">
        <v>248</v>
      </c>
      <c r="F30" s="1479"/>
      <c r="G30" s="1479"/>
      <c r="H30" s="1479"/>
      <c r="I30" s="1479"/>
      <c r="J30" s="1480"/>
      <c r="K30" s="1481" t="s">
        <v>249</v>
      </c>
      <c r="L30" s="1482"/>
      <c r="M30" s="1482"/>
      <c r="N30" s="1482"/>
      <c r="O30" s="1483"/>
      <c r="P30" s="1481" t="s">
        <v>211</v>
      </c>
      <c r="Q30" s="1483"/>
      <c r="R30" s="1429"/>
      <c r="S30" s="1430"/>
      <c r="T30" s="1430"/>
      <c r="U30" s="1430"/>
      <c r="V30" s="1431"/>
      <c r="W30" s="338" t="s">
        <v>237</v>
      </c>
      <c r="X30" s="1474">
        <v>1.095</v>
      </c>
      <c r="Y30" s="1430"/>
      <c r="Z30" s="1430"/>
      <c r="AA30" s="1430"/>
      <c r="AB30" s="1432"/>
      <c r="AC30" s="1430"/>
      <c r="AD30" s="1430"/>
      <c r="AE30" s="1430"/>
      <c r="AF30" s="1431"/>
      <c r="AG30" s="568" t="s">
        <v>237</v>
      </c>
      <c r="AH30" s="1430">
        <v>1.012</v>
      </c>
      <c r="AI30" s="1430"/>
      <c r="AJ30" s="1430"/>
      <c r="AK30" s="1432"/>
      <c r="AL30" s="585"/>
      <c r="AM30" s="711"/>
      <c r="AN30" s="886"/>
    </row>
    <row r="31" spans="1:40" ht="13.5" customHeight="1">
      <c r="A31" s="724"/>
      <c r="B31" s="725"/>
      <c r="C31" s="1475" t="s">
        <v>250</v>
      </c>
      <c r="D31" s="1476"/>
      <c r="E31" s="1476"/>
      <c r="F31" s="1476"/>
      <c r="G31" s="1476"/>
      <c r="H31" s="1476"/>
      <c r="I31" s="1476"/>
      <c r="J31" s="1477"/>
      <c r="K31" s="1451" t="s">
        <v>251</v>
      </c>
      <c r="L31" s="1452"/>
      <c r="M31" s="1452"/>
      <c r="N31" s="1452"/>
      <c r="O31" s="1453"/>
      <c r="P31" s="1451"/>
      <c r="Q31" s="1453"/>
      <c r="R31" s="1429"/>
      <c r="S31" s="1430"/>
      <c r="T31" s="1430"/>
      <c r="U31" s="1430"/>
      <c r="V31" s="1431"/>
      <c r="W31" s="338" t="s">
        <v>252</v>
      </c>
      <c r="X31" s="1474">
        <v>366.7</v>
      </c>
      <c r="Y31" s="1430"/>
      <c r="Z31" s="1430"/>
      <c r="AA31" s="1430"/>
      <c r="AB31" s="1432"/>
      <c r="AC31" s="1430"/>
      <c r="AD31" s="1430"/>
      <c r="AE31" s="1430"/>
      <c r="AF31" s="1431"/>
      <c r="AG31" s="568" t="s">
        <v>252</v>
      </c>
      <c r="AH31" s="1430">
        <v>366.7</v>
      </c>
      <c r="AI31" s="1430"/>
      <c r="AJ31" s="1430"/>
      <c r="AK31" s="1432"/>
      <c r="AL31" s="585"/>
      <c r="AM31" s="711"/>
      <c r="AN31" s="887"/>
    </row>
    <row r="32" spans="1:40" ht="13.5" customHeight="1">
      <c r="A32" s="724"/>
      <c r="B32" s="725"/>
      <c r="C32" s="1463" t="s">
        <v>663</v>
      </c>
      <c r="D32" s="1464"/>
      <c r="E32" s="1448" t="s">
        <v>253</v>
      </c>
      <c r="F32" s="1449"/>
      <c r="G32" s="1449"/>
      <c r="H32" s="1449"/>
      <c r="I32" s="1449"/>
      <c r="J32" s="1450"/>
      <c r="K32" s="1454"/>
      <c r="L32" s="1468"/>
      <c r="M32" s="1468"/>
      <c r="N32" s="1468"/>
      <c r="O32" s="1455"/>
      <c r="P32" s="214"/>
      <c r="Q32" s="215"/>
      <c r="R32" s="1429"/>
      <c r="S32" s="1430"/>
      <c r="T32" s="1430"/>
      <c r="U32" s="1430"/>
      <c r="V32" s="1430"/>
      <c r="W32" s="1430"/>
      <c r="X32" s="1469"/>
      <c r="Y32" s="1469"/>
      <c r="Z32" s="1469"/>
      <c r="AA32" s="1469"/>
      <c r="AB32" s="1470"/>
      <c r="AC32" s="1429"/>
      <c r="AD32" s="1430"/>
      <c r="AE32" s="1430"/>
      <c r="AF32" s="1430"/>
      <c r="AG32" s="1430"/>
      <c r="AH32" s="1430"/>
      <c r="AI32" s="1430"/>
      <c r="AJ32" s="1430"/>
      <c r="AK32" s="1432"/>
      <c r="AL32" s="585"/>
      <c r="AM32" s="1459"/>
      <c r="AN32" s="593"/>
    </row>
    <row r="33" spans="1:40" ht="13.5" customHeight="1">
      <c r="A33" s="724"/>
      <c r="B33" s="725"/>
      <c r="C33" s="1465"/>
      <c r="D33" s="1236"/>
      <c r="E33" s="1451" t="s">
        <v>254</v>
      </c>
      <c r="F33" s="1452"/>
      <c r="G33" s="1452"/>
      <c r="H33" s="1452"/>
      <c r="I33" s="1452"/>
      <c r="J33" s="1453"/>
      <c r="K33" s="1451" t="s">
        <v>255</v>
      </c>
      <c r="L33" s="1452"/>
      <c r="M33" s="1452"/>
      <c r="N33" s="1452"/>
      <c r="O33" s="1453"/>
      <c r="P33" s="1454" t="s">
        <v>256</v>
      </c>
      <c r="Q33" s="1455"/>
      <c r="R33" s="1429"/>
      <c r="S33" s="1430"/>
      <c r="T33" s="1430"/>
      <c r="U33" s="1430"/>
      <c r="V33" s="1430"/>
      <c r="W33" s="1430"/>
      <c r="X33" s="1430"/>
      <c r="Y33" s="1430"/>
      <c r="Z33" s="1430"/>
      <c r="AA33" s="1430"/>
      <c r="AB33" s="1432"/>
      <c r="AC33" s="1429"/>
      <c r="AD33" s="1430"/>
      <c r="AE33" s="1430"/>
      <c r="AF33" s="1430"/>
      <c r="AG33" s="1430"/>
      <c r="AH33" s="1430"/>
      <c r="AI33" s="1430"/>
      <c r="AJ33" s="1430"/>
      <c r="AK33" s="1432"/>
      <c r="AL33" s="585"/>
      <c r="AM33" s="1321"/>
      <c r="AN33" s="593"/>
    </row>
    <row r="34" spans="1:40" ht="13.5" customHeight="1">
      <c r="A34" s="724"/>
      <c r="B34" s="725"/>
      <c r="C34" s="1465"/>
      <c r="D34" s="1236"/>
      <c r="E34" s="1448" t="s">
        <v>201</v>
      </c>
      <c r="F34" s="1449"/>
      <c r="G34" s="1449"/>
      <c r="H34" s="1449"/>
      <c r="I34" s="1449"/>
      <c r="J34" s="1450"/>
      <c r="K34" s="1460" t="s">
        <v>664</v>
      </c>
      <c r="L34" s="1461"/>
      <c r="M34" s="1461"/>
      <c r="N34" s="1461"/>
      <c r="O34" s="1462"/>
      <c r="P34" s="1454" t="s">
        <v>257</v>
      </c>
      <c r="Q34" s="1455"/>
      <c r="R34" s="1429"/>
      <c r="S34" s="1430"/>
      <c r="T34" s="1430"/>
      <c r="U34" s="1430"/>
      <c r="V34" s="1430"/>
      <c r="W34" s="1430"/>
      <c r="X34" s="1430"/>
      <c r="Y34" s="1430"/>
      <c r="Z34" s="1430"/>
      <c r="AA34" s="1430"/>
      <c r="AB34" s="1432"/>
      <c r="AC34" s="1429"/>
      <c r="AD34" s="1430"/>
      <c r="AE34" s="1430"/>
      <c r="AF34" s="1430"/>
      <c r="AG34" s="1430"/>
      <c r="AH34" s="1430"/>
      <c r="AI34" s="1430"/>
      <c r="AJ34" s="1430"/>
      <c r="AK34" s="1432"/>
      <c r="AL34" s="585"/>
      <c r="AM34" s="1321"/>
      <c r="AN34" s="593"/>
    </row>
    <row r="35" spans="1:40" ht="13.5" customHeight="1">
      <c r="A35" s="724"/>
      <c r="B35" s="725"/>
      <c r="C35" s="1465"/>
      <c r="D35" s="1236"/>
      <c r="E35" s="1448" t="s">
        <v>258</v>
      </c>
      <c r="F35" s="1449"/>
      <c r="G35" s="1449"/>
      <c r="H35" s="1449"/>
      <c r="I35" s="1449"/>
      <c r="J35" s="1450"/>
      <c r="K35" s="1451" t="s">
        <v>259</v>
      </c>
      <c r="L35" s="1452"/>
      <c r="M35" s="1452"/>
      <c r="N35" s="1452"/>
      <c r="O35" s="1453"/>
      <c r="P35" s="1454" t="s">
        <v>260</v>
      </c>
      <c r="Q35" s="1455"/>
      <c r="R35" s="1456"/>
      <c r="S35" s="1457"/>
      <c r="T35" s="1457"/>
      <c r="U35" s="1457"/>
      <c r="V35" s="1457"/>
      <c r="W35" s="1457"/>
      <c r="X35" s="1457"/>
      <c r="Y35" s="1457"/>
      <c r="Z35" s="1457"/>
      <c r="AA35" s="1457"/>
      <c r="AB35" s="1458"/>
      <c r="AC35" s="1429"/>
      <c r="AD35" s="1430"/>
      <c r="AE35" s="1430"/>
      <c r="AF35" s="1430"/>
      <c r="AG35" s="1430"/>
      <c r="AH35" s="1430"/>
      <c r="AI35" s="1430"/>
      <c r="AJ35" s="1430"/>
      <c r="AK35" s="1432"/>
      <c r="AL35" s="585"/>
      <c r="AM35" s="1322"/>
      <c r="AN35" s="593"/>
    </row>
    <row r="36" spans="1:40" ht="13.5" customHeight="1">
      <c r="A36" s="724"/>
      <c r="B36" s="725"/>
      <c r="C36" s="1465"/>
      <c r="D36" s="1236"/>
      <c r="E36" s="1471" t="s">
        <v>261</v>
      </c>
      <c r="F36" s="1472"/>
      <c r="G36" s="1472"/>
      <c r="H36" s="1472"/>
      <c r="I36" s="1472"/>
      <c r="J36" s="1473"/>
      <c r="K36" s="1451" t="s">
        <v>262</v>
      </c>
      <c r="L36" s="1452"/>
      <c r="M36" s="1452"/>
      <c r="N36" s="1452"/>
      <c r="O36" s="1453"/>
      <c r="P36" s="1454" t="s">
        <v>23</v>
      </c>
      <c r="Q36" s="1455"/>
      <c r="R36" s="1429"/>
      <c r="S36" s="1430"/>
      <c r="T36" s="1430"/>
      <c r="U36" s="1430"/>
      <c r="V36" s="1431"/>
      <c r="W36" s="569" t="s">
        <v>263</v>
      </c>
      <c r="X36" s="1430">
        <v>195.5</v>
      </c>
      <c r="Y36" s="1430"/>
      <c r="Z36" s="1430"/>
      <c r="AA36" s="1430"/>
      <c r="AB36" s="1432"/>
      <c r="AC36" s="1429"/>
      <c r="AD36" s="1430"/>
      <c r="AE36" s="1430"/>
      <c r="AF36" s="1431"/>
      <c r="AG36" s="570" t="s">
        <v>263</v>
      </c>
      <c r="AH36" s="1430">
        <v>195.5</v>
      </c>
      <c r="AI36" s="1430"/>
      <c r="AJ36" s="1430"/>
      <c r="AK36" s="1432"/>
      <c r="AL36" s="585"/>
      <c r="AM36" s="711"/>
      <c r="AN36" s="594" t="s">
        <v>264</v>
      </c>
    </row>
    <row r="37" spans="1:40" ht="13.5" customHeight="1" thickBot="1">
      <c r="A37" s="726"/>
      <c r="B37" s="727"/>
      <c r="C37" s="1466"/>
      <c r="D37" s="1467"/>
      <c r="E37" s="1433" t="s">
        <v>265</v>
      </c>
      <c r="F37" s="1434"/>
      <c r="G37" s="1434"/>
      <c r="H37" s="1434"/>
      <c r="I37" s="1434"/>
      <c r="J37" s="1435"/>
      <c r="K37" s="1436" t="s">
        <v>266</v>
      </c>
      <c r="L37" s="1437"/>
      <c r="M37" s="1437"/>
      <c r="N37" s="1437"/>
      <c r="O37" s="1438"/>
      <c r="P37" s="1439" t="s">
        <v>24</v>
      </c>
      <c r="Q37" s="1440"/>
      <c r="R37" s="1441"/>
      <c r="S37" s="1442"/>
      <c r="T37" s="1442"/>
      <c r="U37" s="1442"/>
      <c r="V37" s="1443"/>
      <c r="W37" s="571" t="s">
        <v>267</v>
      </c>
      <c r="X37" s="1444">
        <v>3</v>
      </c>
      <c r="Y37" s="1444"/>
      <c r="Z37" s="1444"/>
      <c r="AA37" s="1444"/>
      <c r="AB37" s="1445"/>
      <c r="AC37" s="1441"/>
      <c r="AD37" s="1442"/>
      <c r="AE37" s="1442"/>
      <c r="AF37" s="1443"/>
      <c r="AG37" s="572" t="s">
        <v>267</v>
      </c>
      <c r="AH37" s="1446">
        <v>3</v>
      </c>
      <c r="AI37" s="1446"/>
      <c r="AJ37" s="1446"/>
      <c r="AK37" s="1447"/>
      <c r="AL37" s="585"/>
      <c r="AM37" s="713"/>
      <c r="AN37" s="594" t="s">
        <v>268</v>
      </c>
    </row>
    <row r="38" spans="1:40" ht="13.5" customHeight="1">
      <c r="A38" s="339"/>
      <c r="B38" s="340"/>
      <c r="C38" s="220"/>
      <c r="D38" s="220"/>
      <c r="E38" s="23"/>
      <c r="F38" s="221"/>
      <c r="G38" s="221"/>
      <c r="H38" s="23"/>
      <c r="I38" s="23"/>
      <c r="J38" s="23"/>
      <c r="K38" s="23"/>
      <c r="L38" s="23"/>
      <c r="M38" s="23"/>
      <c r="N38" s="23"/>
      <c r="O38" s="23"/>
      <c r="P38" s="23"/>
      <c r="Q38" s="105"/>
      <c r="R38" s="105"/>
      <c r="S38" s="105"/>
      <c r="T38" s="23"/>
      <c r="U38" s="105"/>
      <c r="V38" s="573"/>
      <c r="W38" s="573"/>
      <c r="X38" s="573"/>
      <c r="Y38" s="573"/>
      <c r="Z38" s="573"/>
      <c r="AA38" s="573"/>
      <c r="AB38" s="573"/>
      <c r="AC38" s="573"/>
      <c r="AD38" s="16"/>
      <c r="AE38" s="16"/>
      <c r="AF38" s="16"/>
      <c r="AG38" s="16"/>
      <c r="AH38" s="16"/>
      <c r="AI38" s="16"/>
      <c r="AJ38" s="16"/>
      <c r="AK38" s="222"/>
      <c r="AL38" s="300"/>
      <c r="AM38" s="21"/>
      <c r="AN38" s="223"/>
    </row>
    <row r="39" spans="1:40" ht="13.5" customHeight="1">
      <c r="A39" s="1423" t="s">
        <v>665</v>
      </c>
      <c r="B39" s="1424"/>
      <c r="C39" s="851" t="s">
        <v>270</v>
      </c>
      <c r="D39" s="852"/>
      <c r="E39" s="852"/>
      <c r="F39" s="852"/>
      <c r="G39" s="852"/>
      <c r="H39" s="852"/>
      <c r="I39" s="853"/>
      <c r="J39" s="115"/>
      <c r="K39" s="47"/>
      <c r="L39" s="47"/>
      <c r="M39" s="47"/>
      <c r="N39" s="47"/>
      <c r="O39" s="47"/>
      <c r="P39" s="117"/>
      <c r="Q39" s="192"/>
      <c r="R39" s="192"/>
      <c r="S39" s="192"/>
      <c r="T39" s="1420" t="s">
        <v>323</v>
      </c>
      <c r="U39" s="1421"/>
      <c r="V39" s="1421"/>
      <c r="W39" s="1421"/>
      <c r="X39" s="1421"/>
      <c r="Y39" s="1421"/>
      <c r="Z39" s="1421"/>
      <c r="AA39" s="1421"/>
      <c r="AB39" s="1422"/>
      <c r="AC39" s="1420" t="s">
        <v>322</v>
      </c>
      <c r="AD39" s="1421"/>
      <c r="AE39" s="1421"/>
      <c r="AF39" s="1421"/>
      <c r="AG39" s="1421"/>
      <c r="AH39" s="1421"/>
      <c r="AI39" s="1421"/>
      <c r="AJ39" s="1421"/>
      <c r="AK39" s="1422"/>
      <c r="AL39" s="335" t="s">
        <v>117</v>
      </c>
      <c r="AM39" s="107" t="s">
        <v>653</v>
      </c>
      <c r="AN39" s="337" t="s">
        <v>118</v>
      </c>
    </row>
    <row r="40" spans="1:40" ht="13.5" customHeight="1">
      <c r="A40" s="1425"/>
      <c r="B40" s="1426"/>
      <c r="C40" s="906"/>
      <c r="D40" s="907"/>
      <c r="E40" s="907"/>
      <c r="F40" s="907"/>
      <c r="G40" s="907"/>
      <c r="H40" s="907"/>
      <c r="I40" s="993"/>
      <c r="J40" s="851" t="s">
        <v>271</v>
      </c>
      <c r="K40" s="852"/>
      <c r="L40" s="852"/>
      <c r="M40" s="853"/>
      <c r="N40" s="814" t="s">
        <v>25</v>
      </c>
      <c r="O40" s="1277"/>
      <c r="P40" s="1277"/>
      <c r="Q40" s="1277"/>
      <c r="R40" s="1277"/>
      <c r="S40" s="1278"/>
      <c r="T40" s="779">
        <v>0</v>
      </c>
      <c r="U40" s="780"/>
      <c r="V40" s="780"/>
      <c r="W40" s="780"/>
      <c r="X40" s="780"/>
      <c r="Y40" s="780"/>
      <c r="Z40" s="780"/>
      <c r="AA40" s="780"/>
      <c r="AB40" s="771"/>
      <c r="AC40" s="779">
        <v>0</v>
      </c>
      <c r="AD40" s="780"/>
      <c r="AE40" s="780"/>
      <c r="AF40" s="780"/>
      <c r="AG40" s="780"/>
      <c r="AH40" s="780"/>
      <c r="AI40" s="780"/>
      <c r="AJ40" s="780"/>
      <c r="AK40" s="771"/>
      <c r="AL40" s="1226"/>
      <c r="AM40" s="1053"/>
      <c r="AN40" s="1033"/>
    </row>
    <row r="41" spans="1:40" ht="13.5" customHeight="1">
      <c r="A41" s="1425"/>
      <c r="B41" s="1426"/>
      <c r="C41" s="784"/>
      <c r="D41" s="803"/>
      <c r="E41" s="803"/>
      <c r="F41" s="803"/>
      <c r="G41" s="803"/>
      <c r="H41" s="803"/>
      <c r="I41" s="804"/>
      <c r="J41" s="784"/>
      <c r="K41" s="803"/>
      <c r="L41" s="803"/>
      <c r="M41" s="804"/>
      <c r="N41" s="814" t="s">
        <v>26</v>
      </c>
      <c r="O41" s="815"/>
      <c r="P41" s="815"/>
      <c r="Q41" s="815"/>
      <c r="R41" s="815"/>
      <c r="S41" s="816"/>
      <c r="T41" s="779">
        <v>0</v>
      </c>
      <c r="U41" s="780"/>
      <c r="V41" s="780"/>
      <c r="W41" s="780"/>
      <c r="X41" s="780"/>
      <c r="Y41" s="780"/>
      <c r="Z41" s="780"/>
      <c r="AA41" s="780"/>
      <c r="AB41" s="771"/>
      <c r="AC41" s="857"/>
      <c r="AD41" s="858"/>
      <c r="AE41" s="858"/>
      <c r="AF41" s="858"/>
      <c r="AG41" s="858"/>
      <c r="AH41" s="858"/>
      <c r="AI41" s="858"/>
      <c r="AJ41" s="858"/>
      <c r="AK41" s="833"/>
      <c r="AL41" s="1227"/>
      <c r="AM41" s="889"/>
      <c r="AN41" s="1136"/>
    </row>
    <row r="42" spans="1:40" ht="13.5" customHeight="1">
      <c r="A42" s="1425"/>
      <c r="B42" s="1426"/>
      <c r="C42" s="851" t="s">
        <v>272</v>
      </c>
      <c r="D42" s="852"/>
      <c r="E42" s="852"/>
      <c r="F42" s="852"/>
      <c r="G42" s="852"/>
      <c r="H42" s="852"/>
      <c r="I42" s="853"/>
      <c r="J42" s="848" t="s">
        <v>27</v>
      </c>
      <c r="K42" s="849"/>
      <c r="L42" s="849"/>
      <c r="M42" s="849"/>
      <c r="N42" s="849"/>
      <c r="O42" s="849"/>
      <c r="P42" s="849"/>
      <c r="Q42" s="849"/>
      <c r="R42" s="849"/>
      <c r="S42" s="850"/>
      <c r="T42" s="779">
        <v>0</v>
      </c>
      <c r="U42" s="780"/>
      <c r="V42" s="780"/>
      <c r="W42" s="780"/>
      <c r="X42" s="780"/>
      <c r="Y42" s="780"/>
      <c r="Z42" s="780"/>
      <c r="AA42" s="780"/>
      <c r="AB42" s="771"/>
      <c r="AC42" s="779"/>
      <c r="AD42" s="780"/>
      <c r="AE42" s="780"/>
      <c r="AF42" s="780"/>
      <c r="AG42" s="780"/>
      <c r="AH42" s="780"/>
      <c r="AI42" s="780"/>
      <c r="AJ42" s="780"/>
      <c r="AK42" s="771"/>
      <c r="AL42" s="1226"/>
      <c r="AM42" s="1053"/>
      <c r="AN42" s="1033"/>
    </row>
    <row r="43" spans="1:40" ht="13.5" customHeight="1">
      <c r="A43" s="1425"/>
      <c r="B43" s="1426"/>
      <c r="C43" s="784"/>
      <c r="D43" s="803"/>
      <c r="E43" s="803"/>
      <c r="F43" s="803"/>
      <c r="G43" s="803"/>
      <c r="H43" s="803"/>
      <c r="I43" s="804"/>
      <c r="J43" s="848" t="s">
        <v>28</v>
      </c>
      <c r="K43" s="849"/>
      <c r="L43" s="849"/>
      <c r="M43" s="849"/>
      <c r="N43" s="849"/>
      <c r="O43" s="849"/>
      <c r="P43" s="849"/>
      <c r="Q43" s="849"/>
      <c r="R43" s="849"/>
      <c r="S43" s="850"/>
      <c r="T43" s="779">
        <v>0</v>
      </c>
      <c r="U43" s="780"/>
      <c r="V43" s="780"/>
      <c r="W43" s="780"/>
      <c r="X43" s="780"/>
      <c r="Y43" s="780"/>
      <c r="Z43" s="780"/>
      <c r="AA43" s="780"/>
      <c r="AB43" s="771"/>
      <c r="AC43" s="779"/>
      <c r="AD43" s="780"/>
      <c r="AE43" s="780"/>
      <c r="AF43" s="780"/>
      <c r="AG43" s="780"/>
      <c r="AH43" s="780"/>
      <c r="AI43" s="780"/>
      <c r="AJ43" s="780"/>
      <c r="AK43" s="771"/>
      <c r="AL43" s="1227"/>
      <c r="AM43" s="889"/>
      <c r="AN43" s="1137"/>
    </row>
    <row r="44" spans="1:40" ht="13.5" customHeight="1" thickBot="1">
      <c r="A44" s="1425"/>
      <c r="B44" s="1426"/>
      <c r="C44" s="1407" t="s">
        <v>29</v>
      </c>
      <c r="D44" s="1408"/>
      <c r="E44" s="1408"/>
      <c r="F44" s="1408"/>
      <c r="G44" s="1408"/>
      <c r="H44" s="1408"/>
      <c r="I44" s="1408"/>
      <c r="J44" s="1408"/>
      <c r="K44" s="1408"/>
      <c r="L44" s="1408"/>
      <c r="M44" s="1408"/>
      <c r="N44" s="1408"/>
      <c r="O44" s="1408"/>
      <c r="P44" s="1408"/>
      <c r="Q44" s="1408"/>
      <c r="R44" s="1408"/>
      <c r="S44" s="1408"/>
      <c r="T44" s="1377" t="str">
        <f>IF(AND(T40&gt;=T41,T42&gt;=T43),"OK","NG")</f>
        <v>OK</v>
      </c>
      <c r="U44" s="1378"/>
      <c r="V44" s="1378"/>
      <c r="W44" s="1378"/>
      <c r="X44" s="1378"/>
      <c r="Y44" s="1378"/>
      <c r="Z44" s="1378"/>
      <c r="AA44" s="1378"/>
      <c r="AB44" s="1379"/>
      <c r="AC44" s="1377" t="str">
        <f>IF(AND(AC40&gt;=AC41,AC42&gt;=AC43),"OK","NG")</f>
        <v>OK</v>
      </c>
      <c r="AD44" s="1378"/>
      <c r="AE44" s="1378"/>
      <c r="AF44" s="1378"/>
      <c r="AG44" s="1378"/>
      <c r="AH44" s="1378"/>
      <c r="AI44" s="1378"/>
      <c r="AJ44" s="1378"/>
      <c r="AK44" s="1379"/>
      <c r="AL44" s="612" t="s">
        <v>151</v>
      </c>
      <c r="AM44" s="714" t="s">
        <v>151</v>
      </c>
      <c r="AN44" s="613" t="s">
        <v>151</v>
      </c>
    </row>
    <row r="45" spans="1:40" ht="13.5" customHeight="1" thickTop="1">
      <c r="A45" s="1425"/>
      <c r="B45" s="1426"/>
      <c r="C45" s="1409" t="s">
        <v>196</v>
      </c>
      <c r="D45" s="1410"/>
      <c r="E45" s="1410"/>
      <c r="F45" s="1410"/>
      <c r="G45" s="1411"/>
      <c r="H45" s="574"/>
      <c r="I45" s="575"/>
      <c r="J45" s="576"/>
      <c r="K45" s="576"/>
      <c r="L45" s="576"/>
      <c r="M45" s="576"/>
      <c r="N45" s="576"/>
      <c r="O45" s="1418" t="s">
        <v>203</v>
      </c>
      <c r="P45" s="1418"/>
      <c r="Q45" s="1418"/>
      <c r="R45" s="1418"/>
      <c r="S45" s="1419"/>
      <c r="T45" s="1420" t="s">
        <v>323</v>
      </c>
      <c r="U45" s="1421"/>
      <c r="V45" s="1421"/>
      <c r="W45" s="1421"/>
      <c r="X45" s="1421"/>
      <c r="Y45" s="1421"/>
      <c r="Z45" s="1421"/>
      <c r="AA45" s="1421"/>
      <c r="AB45" s="1422"/>
      <c r="AC45" s="1420" t="s">
        <v>322</v>
      </c>
      <c r="AD45" s="1421"/>
      <c r="AE45" s="1421"/>
      <c r="AF45" s="1421"/>
      <c r="AG45" s="1421"/>
      <c r="AH45" s="1421"/>
      <c r="AI45" s="1421"/>
      <c r="AJ45" s="1421"/>
      <c r="AK45" s="1422"/>
      <c r="AL45" s="567" t="s">
        <v>117</v>
      </c>
      <c r="AM45" s="577" t="s">
        <v>653</v>
      </c>
      <c r="AN45" s="294" t="s">
        <v>118</v>
      </c>
    </row>
    <row r="46" spans="1:40" ht="13.5" customHeight="1">
      <c r="A46" s="1425"/>
      <c r="B46" s="1426"/>
      <c r="C46" s="1412"/>
      <c r="D46" s="1413"/>
      <c r="E46" s="1413"/>
      <c r="F46" s="1413"/>
      <c r="G46" s="1414"/>
      <c r="H46" s="848" t="s">
        <v>273</v>
      </c>
      <c r="I46" s="849"/>
      <c r="J46" s="849"/>
      <c r="K46" s="849"/>
      <c r="L46" s="849"/>
      <c r="M46" s="849"/>
      <c r="N46" s="849"/>
      <c r="O46" s="849"/>
      <c r="P46" s="849"/>
      <c r="Q46" s="849"/>
      <c r="R46" s="849"/>
      <c r="S46" s="850"/>
      <c r="T46" s="897"/>
      <c r="U46" s="897"/>
      <c r="V46" s="897"/>
      <c r="W46" s="897"/>
      <c r="X46" s="897"/>
      <c r="Y46" s="897"/>
      <c r="Z46" s="897"/>
      <c r="AA46" s="897"/>
      <c r="AB46" s="897"/>
      <c r="AC46" s="1138"/>
      <c r="AD46" s="897"/>
      <c r="AE46" s="897"/>
      <c r="AF46" s="897"/>
      <c r="AG46" s="897"/>
      <c r="AH46" s="897"/>
      <c r="AI46" s="897"/>
      <c r="AJ46" s="897"/>
      <c r="AK46" s="898"/>
      <c r="AL46" s="614"/>
      <c r="AM46" s="715"/>
      <c r="AN46" s="616"/>
    </row>
    <row r="47" spans="1:40" ht="13.5" customHeight="1">
      <c r="A47" s="1425"/>
      <c r="B47" s="1426"/>
      <c r="C47" s="1412"/>
      <c r="D47" s="1413"/>
      <c r="E47" s="1413"/>
      <c r="F47" s="1413"/>
      <c r="G47" s="1414"/>
      <c r="H47" s="115" t="s">
        <v>30</v>
      </c>
      <c r="I47" s="47"/>
      <c r="J47" s="47"/>
      <c r="K47" s="47"/>
      <c r="L47" s="47"/>
      <c r="M47" s="47"/>
      <c r="N47" s="47"/>
      <c r="O47" s="47"/>
      <c r="P47" s="47"/>
      <c r="Q47" s="47"/>
      <c r="R47" s="47"/>
      <c r="S47" s="47"/>
      <c r="T47" s="968">
        <v>0</v>
      </c>
      <c r="U47" s="969"/>
      <c r="V47" s="969"/>
      <c r="W47" s="969"/>
      <c r="X47" s="969"/>
      <c r="Y47" s="969"/>
      <c r="Z47" s="969"/>
      <c r="AA47" s="969"/>
      <c r="AB47" s="970"/>
      <c r="AC47" s="968">
        <v>0</v>
      </c>
      <c r="AD47" s="969"/>
      <c r="AE47" s="969"/>
      <c r="AF47" s="969"/>
      <c r="AG47" s="969"/>
      <c r="AH47" s="969"/>
      <c r="AI47" s="969"/>
      <c r="AJ47" s="969"/>
      <c r="AK47" s="970"/>
      <c r="AL47" s="585"/>
      <c r="AM47" s="645"/>
      <c r="AN47" s="1033" t="s">
        <v>31</v>
      </c>
    </row>
    <row r="48" spans="1:40" ht="13.5" customHeight="1">
      <c r="A48" s="1425"/>
      <c r="B48" s="1426"/>
      <c r="C48" s="1412"/>
      <c r="D48" s="1413"/>
      <c r="E48" s="1413"/>
      <c r="F48" s="1413"/>
      <c r="G48" s="1414"/>
      <c r="H48" s="761" t="s">
        <v>274</v>
      </c>
      <c r="I48" s="108"/>
      <c r="J48" s="108"/>
      <c r="K48" s="108"/>
      <c r="L48" s="108"/>
      <c r="M48" s="108"/>
      <c r="N48" s="108"/>
      <c r="O48" s="108"/>
      <c r="P48" s="108"/>
      <c r="Q48" s="108"/>
      <c r="R48" s="108"/>
      <c r="S48" s="108"/>
      <c r="T48" s="1404">
        <v>2</v>
      </c>
      <c r="U48" s="1405"/>
      <c r="V48" s="1405"/>
      <c r="W48" s="1405"/>
      <c r="X48" s="1405"/>
      <c r="Y48" s="1405"/>
      <c r="Z48" s="1405"/>
      <c r="AA48" s="1405"/>
      <c r="AB48" s="1406"/>
      <c r="AC48" s="1404">
        <v>2</v>
      </c>
      <c r="AD48" s="1405"/>
      <c r="AE48" s="1405"/>
      <c r="AF48" s="1405"/>
      <c r="AG48" s="1405"/>
      <c r="AH48" s="1405"/>
      <c r="AI48" s="1405"/>
      <c r="AJ48" s="1405"/>
      <c r="AK48" s="1406"/>
      <c r="AL48" s="585"/>
      <c r="AM48" s="645"/>
      <c r="AN48" s="1034"/>
    </row>
    <row r="49" spans="1:40" ht="13.5" customHeight="1">
      <c r="A49" s="1425"/>
      <c r="B49" s="1426"/>
      <c r="C49" s="1412"/>
      <c r="D49" s="1413"/>
      <c r="E49" s="1413"/>
      <c r="F49" s="1413"/>
      <c r="G49" s="1414"/>
      <c r="H49" s="115" t="s">
        <v>275</v>
      </c>
      <c r="I49" s="47"/>
      <c r="J49" s="47"/>
      <c r="K49" s="47"/>
      <c r="L49" s="47"/>
      <c r="M49" s="47"/>
      <c r="N49" s="47"/>
      <c r="O49" s="47"/>
      <c r="P49" s="47"/>
      <c r="Q49" s="47"/>
      <c r="R49" s="47"/>
      <c r="S49" s="47"/>
      <c r="T49" s="968">
        <v>0</v>
      </c>
      <c r="U49" s="969"/>
      <c r="V49" s="969"/>
      <c r="W49" s="969"/>
      <c r="X49" s="969"/>
      <c r="Y49" s="969"/>
      <c r="Z49" s="969"/>
      <c r="AA49" s="969"/>
      <c r="AB49" s="970"/>
      <c r="AC49" s="968">
        <v>0</v>
      </c>
      <c r="AD49" s="969"/>
      <c r="AE49" s="969"/>
      <c r="AF49" s="969"/>
      <c r="AG49" s="969"/>
      <c r="AH49" s="969"/>
      <c r="AI49" s="969"/>
      <c r="AJ49" s="969"/>
      <c r="AK49" s="970"/>
      <c r="AL49" s="585"/>
      <c r="AM49" s="645"/>
      <c r="AN49" s="1034"/>
    </row>
    <row r="50" spans="1:40" ht="13.5" customHeight="1">
      <c r="A50" s="1425"/>
      <c r="B50" s="1426"/>
      <c r="C50" s="1412"/>
      <c r="D50" s="1413"/>
      <c r="E50" s="1413"/>
      <c r="F50" s="1413"/>
      <c r="G50" s="1414"/>
      <c r="H50" s="115" t="s">
        <v>276</v>
      </c>
      <c r="I50" s="47"/>
      <c r="J50" s="47"/>
      <c r="K50" s="47"/>
      <c r="L50" s="47"/>
      <c r="M50" s="47"/>
      <c r="N50" s="47"/>
      <c r="O50" s="47"/>
      <c r="P50" s="47"/>
      <c r="Q50" s="47"/>
      <c r="R50" s="47"/>
      <c r="S50" s="47"/>
      <c r="T50" s="968">
        <v>0</v>
      </c>
      <c r="U50" s="969"/>
      <c r="V50" s="969"/>
      <c r="W50" s="969"/>
      <c r="X50" s="969"/>
      <c r="Y50" s="969"/>
      <c r="Z50" s="969"/>
      <c r="AA50" s="969"/>
      <c r="AB50" s="970"/>
      <c r="AC50" s="968">
        <v>0</v>
      </c>
      <c r="AD50" s="969"/>
      <c r="AE50" s="969"/>
      <c r="AF50" s="969"/>
      <c r="AG50" s="969"/>
      <c r="AH50" s="969"/>
      <c r="AI50" s="969"/>
      <c r="AJ50" s="969"/>
      <c r="AK50" s="970"/>
      <c r="AL50" s="585"/>
      <c r="AM50" s="645"/>
      <c r="AN50" s="1034"/>
    </row>
    <row r="51" spans="1:40" ht="13.5" customHeight="1" thickBot="1">
      <c r="A51" s="1425"/>
      <c r="B51" s="1426"/>
      <c r="C51" s="1415"/>
      <c r="D51" s="1416"/>
      <c r="E51" s="1416"/>
      <c r="F51" s="1416"/>
      <c r="G51" s="1417"/>
      <c r="H51" s="229" t="s">
        <v>32</v>
      </c>
      <c r="I51" s="163"/>
      <c r="J51" s="163"/>
      <c r="K51" s="163"/>
      <c r="L51" s="163"/>
      <c r="M51" s="163"/>
      <c r="N51" s="163"/>
      <c r="O51" s="163"/>
      <c r="P51" s="163"/>
      <c r="Q51" s="163"/>
      <c r="R51" s="163"/>
      <c r="S51" s="191"/>
      <c r="T51" s="1377" t="str">
        <f>IF(T50&gt;T47,"OK","NG")</f>
        <v>NG</v>
      </c>
      <c r="U51" s="1378"/>
      <c r="V51" s="1378"/>
      <c r="W51" s="1378"/>
      <c r="X51" s="1378"/>
      <c r="Y51" s="1378"/>
      <c r="Z51" s="1378"/>
      <c r="AA51" s="1378"/>
      <c r="AB51" s="1379"/>
      <c r="AC51" s="1377" t="str">
        <f>IF(AC50&gt;AC47,"OK","NG")</f>
        <v>NG</v>
      </c>
      <c r="AD51" s="1378"/>
      <c r="AE51" s="1378"/>
      <c r="AF51" s="1378"/>
      <c r="AG51" s="1378"/>
      <c r="AH51" s="1378"/>
      <c r="AI51" s="1378"/>
      <c r="AJ51" s="1378"/>
      <c r="AK51" s="1379"/>
      <c r="AL51" s="615" t="s">
        <v>151</v>
      </c>
      <c r="AM51" s="699" t="s">
        <v>33</v>
      </c>
      <c r="AN51" s="1391"/>
    </row>
    <row r="52" spans="1:40" ht="13.5" customHeight="1" thickTop="1">
      <c r="A52" s="1425"/>
      <c r="B52" s="1426"/>
      <c r="C52" s="1395" t="s">
        <v>197</v>
      </c>
      <c r="D52" s="1396"/>
      <c r="E52" s="1396"/>
      <c r="F52" s="1396"/>
      <c r="G52" s="1397"/>
      <c r="H52" s="1298" t="s">
        <v>273</v>
      </c>
      <c r="I52" s="1299"/>
      <c r="J52" s="1299"/>
      <c r="K52" s="1299"/>
      <c r="L52" s="1299"/>
      <c r="M52" s="1299"/>
      <c r="N52" s="1299"/>
      <c r="O52" s="1299"/>
      <c r="P52" s="1299"/>
      <c r="Q52" s="1299"/>
      <c r="R52" s="1299"/>
      <c r="S52" s="1300"/>
      <c r="T52" s="1401"/>
      <c r="U52" s="1402"/>
      <c r="V52" s="1402"/>
      <c r="W52" s="1402"/>
      <c r="X52" s="1402"/>
      <c r="Y52" s="1402"/>
      <c r="Z52" s="1402"/>
      <c r="AA52" s="1402"/>
      <c r="AB52" s="1403"/>
      <c r="AC52" s="1402"/>
      <c r="AD52" s="1402"/>
      <c r="AE52" s="1402"/>
      <c r="AF52" s="1402"/>
      <c r="AG52" s="1402"/>
      <c r="AH52" s="1402"/>
      <c r="AI52" s="1402"/>
      <c r="AJ52" s="1402"/>
      <c r="AK52" s="1403"/>
      <c r="AL52" s="617"/>
      <c r="AM52" s="646"/>
      <c r="AN52" s="602"/>
    </row>
    <row r="53" spans="1:40" ht="13.5" customHeight="1">
      <c r="A53" s="1425"/>
      <c r="B53" s="1426"/>
      <c r="C53" s="830"/>
      <c r="D53" s="831"/>
      <c r="E53" s="831"/>
      <c r="F53" s="831"/>
      <c r="G53" s="832"/>
      <c r="H53" s="115" t="s">
        <v>34</v>
      </c>
      <c r="I53" s="47"/>
      <c r="J53" s="47"/>
      <c r="K53" s="47"/>
      <c r="L53" s="47"/>
      <c r="M53" s="47"/>
      <c r="N53" s="47"/>
      <c r="O53" s="47"/>
      <c r="P53" s="47"/>
      <c r="Q53" s="47"/>
      <c r="R53" s="47"/>
      <c r="S53" s="47"/>
      <c r="T53" s="1392">
        <v>0</v>
      </c>
      <c r="U53" s="1393"/>
      <c r="V53" s="1393"/>
      <c r="W53" s="1393"/>
      <c r="X53" s="1393"/>
      <c r="Y53" s="1393"/>
      <c r="Z53" s="1393"/>
      <c r="AA53" s="1393"/>
      <c r="AB53" s="1394"/>
      <c r="AC53" s="1392">
        <v>0</v>
      </c>
      <c r="AD53" s="1393"/>
      <c r="AE53" s="1393"/>
      <c r="AF53" s="1393"/>
      <c r="AG53" s="1393"/>
      <c r="AH53" s="1393"/>
      <c r="AI53" s="1393"/>
      <c r="AJ53" s="1393"/>
      <c r="AK53" s="1394"/>
      <c r="AL53" s="610"/>
      <c r="AM53" s="645"/>
      <c r="AN53" s="1033" t="s">
        <v>31</v>
      </c>
    </row>
    <row r="54" spans="1:40" ht="13.5" customHeight="1">
      <c r="A54" s="1425"/>
      <c r="B54" s="1426"/>
      <c r="C54" s="830"/>
      <c r="D54" s="831"/>
      <c r="E54" s="831"/>
      <c r="F54" s="831"/>
      <c r="G54" s="832"/>
      <c r="H54" s="115" t="s">
        <v>278</v>
      </c>
      <c r="I54" s="47"/>
      <c r="J54" s="47"/>
      <c r="K54" s="47"/>
      <c r="L54" s="47"/>
      <c r="M54" s="47"/>
      <c r="N54" s="47"/>
      <c r="O54" s="47"/>
      <c r="P54" s="47"/>
      <c r="Q54" s="47"/>
      <c r="R54" s="47"/>
      <c r="S54" s="47"/>
      <c r="T54" s="1392">
        <v>0</v>
      </c>
      <c r="U54" s="1393"/>
      <c r="V54" s="1393"/>
      <c r="W54" s="1393"/>
      <c r="X54" s="1393"/>
      <c r="Y54" s="1393"/>
      <c r="Z54" s="1393"/>
      <c r="AA54" s="1393"/>
      <c r="AB54" s="1394"/>
      <c r="AC54" s="1392">
        <v>0</v>
      </c>
      <c r="AD54" s="1393"/>
      <c r="AE54" s="1393"/>
      <c r="AF54" s="1393"/>
      <c r="AG54" s="1393"/>
      <c r="AH54" s="1393"/>
      <c r="AI54" s="1393"/>
      <c r="AJ54" s="1393"/>
      <c r="AK54" s="1394"/>
      <c r="AL54" s="610"/>
      <c r="AM54" s="645"/>
      <c r="AN54" s="1034"/>
    </row>
    <row r="55" spans="1:40" ht="13.5" customHeight="1">
      <c r="A55" s="1425"/>
      <c r="B55" s="1426"/>
      <c r="C55" s="830"/>
      <c r="D55" s="831"/>
      <c r="E55" s="831"/>
      <c r="F55" s="831"/>
      <c r="G55" s="832"/>
      <c r="H55" s="115" t="s">
        <v>279</v>
      </c>
      <c r="I55" s="47"/>
      <c r="J55" s="47"/>
      <c r="K55" s="47"/>
      <c r="L55" s="47"/>
      <c r="M55" s="47"/>
      <c r="N55" s="47"/>
      <c r="O55" s="47"/>
      <c r="P55" s="47"/>
      <c r="Q55" s="47"/>
      <c r="R55" s="47"/>
      <c r="S55" s="47"/>
      <c r="T55" s="1392">
        <v>0</v>
      </c>
      <c r="U55" s="1393"/>
      <c r="V55" s="1393"/>
      <c r="W55" s="1393"/>
      <c r="X55" s="1393"/>
      <c r="Y55" s="1393"/>
      <c r="Z55" s="1393"/>
      <c r="AA55" s="1393"/>
      <c r="AB55" s="1394"/>
      <c r="AC55" s="1392">
        <v>0</v>
      </c>
      <c r="AD55" s="1393"/>
      <c r="AE55" s="1393"/>
      <c r="AF55" s="1393"/>
      <c r="AG55" s="1393"/>
      <c r="AH55" s="1393"/>
      <c r="AI55" s="1393"/>
      <c r="AJ55" s="1393"/>
      <c r="AK55" s="1394"/>
      <c r="AL55" s="610"/>
      <c r="AM55" s="645"/>
      <c r="AN55" s="1034"/>
    </row>
    <row r="56" spans="1:40" ht="13.5" customHeight="1">
      <c r="A56" s="1425"/>
      <c r="B56" s="1426"/>
      <c r="C56" s="830"/>
      <c r="D56" s="831"/>
      <c r="E56" s="831"/>
      <c r="F56" s="831"/>
      <c r="G56" s="832"/>
      <c r="H56" s="115" t="s">
        <v>280</v>
      </c>
      <c r="I56" s="47"/>
      <c r="J56" s="47"/>
      <c r="K56" s="47"/>
      <c r="L56" s="47"/>
      <c r="M56" s="47"/>
      <c r="N56" s="47"/>
      <c r="O56" s="47"/>
      <c r="P56" s="47"/>
      <c r="Q56" s="47"/>
      <c r="R56" s="47"/>
      <c r="S56" s="47"/>
      <c r="T56" s="1392">
        <v>0</v>
      </c>
      <c r="U56" s="1393"/>
      <c r="V56" s="1393"/>
      <c r="W56" s="1393"/>
      <c r="X56" s="1393"/>
      <c r="Y56" s="1393"/>
      <c r="Z56" s="1393"/>
      <c r="AA56" s="1393"/>
      <c r="AB56" s="1394"/>
      <c r="AC56" s="1392">
        <v>0</v>
      </c>
      <c r="AD56" s="1393"/>
      <c r="AE56" s="1393"/>
      <c r="AF56" s="1393"/>
      <c r="AG56" s="1393"/>
      <c r="AH56" s="1393"/>
      <c r="AI56" s="1393"/>
      <c r="AJ56" s="1393"/>
      <c r="AK56" s="1394"/>
      <c r="AL56" s="610"/>
      <c r="AM56" s="645"/>
      <c r="AN56" s="1034"/>
    </row>
    <row r="57" spans="1:40" ht="13.5" customHeight="1" thickBot="1">
      <c r="A57" s="1427"/>
      <c r="B57" s="1428"/>
      <c r="C57" s="1398"/>
      <c r="D57" s="1399"/>
      <c r="E57" s="1399"/>
      <c r="F57" s="1399"/>
      <c r="G57" s="1400"/>
      <c r="H57" s="229" t="s">
        <v>35</v>
      </c>
      <c r="I57" s="163"/>
      <c r="J57" s="163"/>
      <c r="K57" s="163"/>
      <c r="L57" s="163"/>
      <c r="M57" s="163"/>
      <c r="N57" s="163"/>
      <c r="O57" s="163"/>
      <c r="P57" s="163"/>
      <c r="Q57" s="163"/>
      <c r="R57" s="163"/>
      <c r="S57" s="191"/>
      <c r="T57" s="1377" t="str">
        <f>IF(T56&gt;T53,"OK","NG")</f>
        <v>NG</v>
      </c>
      <c r="U57" s="1378"/>
      <c r="V57" s="1378"/>
      <c r="W57" s="1378"/>
      <c r="X57" s="1378"/>
      <c r="Y57" s="1378"/>
      <c r="Z57" s="1378"/>
      <c r="AA57" s="1378"/>
      <c r="AB57" s="1379"/>
      <c r="AC57" s="1377" t="str">
        <f>IF(AC56&gt;AC53,"OK","NG")</f>
        <v>NG</v>
      </c>
      <c r="AD57" s="1378"/>
      <c r="AE57" s="1378"/>
      <c r="AF57" s="1378"/>
      <c r="AG57" s="1378"/>
      <c r="AH57" s="1378"/>
      <c r="AI57" s="1378"/>
      <c r="AJ57" s="1378"/>
      <c r="AK57" s="1379"/>
      <c r="AL57" s="618" t="s">
        <v>151</v>
      </c>
      <c r="AM57" s="644" t="s">
        <v>36</v>
      </c>
      <c r="AN57" s="1391"/>
    </row>
    <row r="58" spans="1:40" ht="13.5" customHeight="1" thickTop="1">
      <c r="A58" s="225"/>
      <c r="B58" s="16"/>
      <c r="C58" s="16"/>
      <c r="D58" s="16"/>
      <c r="E58" s="23"/>
      <c r="F58" s="341"/>
      <c r="G58" s="16"/>
      <c r="H58" s="16"/>
      <c r="I58" s="16"/>
      <c r="J58" s="224"/>
      <c r="K58" s="224"/>
      <c r="L58" s="224"/>
      <c r="M58" s="23"/>
      <c r="N58" s="23"/>
      <c r="O58" s="23"/>
      <c r="P58" s="23"/>
      <c r="Q58" s="23"/>
      <c r="R58" s="342"/>
      <c r="S58" s="342" t="s">
        <v>286</v>
      </c>
      <c r="T58" s="342"/>
      <c r="U58" s="716"/>
      <c r="V58" s="717"/>
      <c r="W58" s="717"/>
      <c r="X58" s="718"/>
      <c r="Y58" s="342" t="s">
        <v>37</v>
      </c>
      <c r="Z58" s="342"/>
      <c r="AA58" s="342"/>
      <c r="AB58" s="342"/>
      <c r="AC58" s="342"/>
      <c r="AD58" s="342"/>
      <c r="AE58" s="342"/>
      <c r="AF58" s="578"/>
      <c r="AG58" s="342"/>
      <c r="AH58" s="342"/>
      <c r="AI58" s="23"/>
      <c r="AJ58" s="23"/>
      <c r="AK58" s="23"/>
      <c r="AL58" s="23"/>
      <c r="AM58" s="342"/>
      <c r="AN58" s="28"/>
    </row>
    <row r="59" spans="1:40" ht="13.5" customHeight="1">
      <c r="A59" s="225"/>
      <c r="B59" s="16"/>
      <c r="C59" s="16"/>
      <c r="D59" s="16"/>
      <c r="E59" s="23"/>
      <c r="F59" s="341"/>
      <c r="G59" s="16"/>
      <c r="H59" s="16"/>
      <c r="I59" s="16"/>
      <c r="J59" s="224"/>
      <c r="K59" s="224"/>
      <c r="L59" s="224"/>
      <c r="M59" s="23"/>
      <c r="N59" s="23"/>
      <c r="O59" s="23"/>
      <c r="P59" s="23"/>
      <c r="Q59" s="23"/>
      <c r="R59" s="23"/>
      <c r="S59" s="23"/>
      <c r="T59" s="23"/>
      <c r="U59" s="58"/>
      <c r="V59" s="58"/>
      <c r="W59" s="58"/>
      <c r="X59" s="58"/>
      <c r="Y59" s="23"/>
      <c r="Z59" s="23"/>
      <c r="AA59" s="23"/>
      <c r="AB59" s="23"/>
      <c r="AC59" s="23"/>
      <c r="AD59" s="23"/>
      <c r="AE59" s="23"/>
      <c r="AF59" s="25"/>
      <c r="AG59" s="23"/>
      <c r="AH59" s="23"/>
      <c r="AI59" s="23"/>
      <c r="AJ59" s="23"/>
      <c r="AK59" s="23"/>
      <c r="AL59" s="23"/>
      <c r="AM59" s="23"/>
      <c r="AN59" s="28"/>
    </row>
    <row r="60" spans="1:40" ht="13.5" customHeight="1" thickBot="1">
      <c r="A60" s="123"/>
      <c r="B60" s="93"/>
      <c r="C60" s="93"/>
      <c r="D60" s="93"/>
      <c r="E60" s="93"/>
      <c r="F60" s="93"/>
      <c r="G60" s="93"/>
      <c r="H60" s="93"/>
      <c r="I60" s="93"/>
      <c r="J60" s="93"/>
      <c r="K60" s="93"/>
      <c r="L60" s="93"/>
      <c r="M60" s="93"/>
      <c r="N60" s="93"/>
      <c r="O60" s="93"/>
      <c r="P60" s="93"/>
      <c r="Q60" s="93"/>
      <c r="R60" s="93"/>
      <c r="S60" s="1"/>
      <c r="T60" s="1"/>
      <c r="U60" s="1"/>
      <c r="V60" s="1"/>
      <c r="W60" s="1"/>
      <c r="X60" s="1"/>
      <c r="Y60" s="1"/>
      <c r="Z60" s="1"/>
      <c r="AA60" s="1"/>
      <c r="AB60" s="1"/>
      <c r="AC60" s="1"/>
      <c r="AD60" s="1"/>
      <c r="AE60" s="1"/>
      <c r="AF60" s="1"/>
      <c r="AG60" s="1"/>
      <c r="AH60" s="1"/>
      <c r="AI60" s="93"/>
      <c r="AJ60" s="93"/>
      <c r="AK60" s="93"/>
      <c r="AL60" s="93"/>
      <c r="AM60" s="93"/>
      <c r="AN60" s="104"/>
    </row>
    <row r="61" spans="1:41" ht="13.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9350" sheet="1" scenarios="1" formatCells="0" selectLockedCells="1"/>
  <mergeCells count="263">
    <mergeCell ref="A3:AM3"/>
    <mergeCell ref="A4:AN4"/>
    <mergeCell ref="A1:AN1"/>
    <mergeCell ref="C5:Q5"/>
    <mergeCell ref="R5:S5"/>
    <mergeCell ref="T5:W5"/>
    <mergeCell ref="Y5:Z5"/>
    <mergeCell ref="AA5:AD5"/>
    <mergeCell ref="AF5:AG5"/>
    <mergeCell ref="AH5:AK5"/>
    <mergeCell ref="AL5:AN5"/>
    <mergeCell ref="R6:AB6"/>
    <mergeCell ref="AC6:AK6"/>
    <mergeCell ref="C7:Q7"/>
    <mergeCell ref="R7:AB7"/>
    <mergeCell ref="AC7:AK7"/>
    <mergeCell ref="C8:Q8"/>
    <mergeCell ref="R8:AB8"/>
    <mergeCell ref="AC8:AK8"/>
    <mergeCell ref="C9:Q9"/>
    <mergeCell ref="R9:AB9"/>
    <mergeCell ref="AC9:AK9"/>
    <mergeCell ref="C10:D11"/>
    <mergeCell ref="E10:O10"/>
    <mergeCell ref="P10:Q10"/>
    <mergeCell ref="R10:AB10"/>
    <mergeCell ref="AC10:AK10"/>
    <mergeCell ref="AM10:AM11"/>
    <mergeCell ref="AN10:AN15"/>
    <mergeCell ref="E11:O11"/>
    <mergeCell ref="P11:Q11"/>
    <mergeCell ref="R11:AB11"/>
    <mergeCell ref="AC11:AK11"/>
    <mergeCell ref="R12:AB12"/>
    <mergeCell ref="AC12:AK12"/>
    <mergeCell ref="AM12:AM13"/>
    <mergeCell ref="C12:D15"/>
    <mergeCell ref="E12:J13"/>
    <mergeCell ref="N12:O12"/>
    <mergeCell ref="P12:Q12"/>
    <mergeCell ref="A13:B29"/>
    <mergeCell ref="N13:O13"/>
    <mergeCell ref="P13:Q13"/>
    <mergeCell ref="R13:AB13"/>
    <mergeCell ref="C16:D20"/>
    <mergeCell ref="E16:J16"/>
    <mergeCell ref="K16:O16"/>
    <mergeCell ref="P16:Q16"/>
    <mergeCell ref="R16:AB16"/>
    <mergeCell ref="R18:AB18"/>
    <mergeCell ref="AC13:AK13"/>
    <mergeCell ref="E14:J15"/>
    <mergeCell ref="K14:O14"/>
    <mergeCell ref="P14:Q14"/>
    <mergeCell ref="R14:AB14"/>
    <mergeCell ref="AC14:AK14"/>
    <mergeCell ref="AM14:AM15"/>
    <mergeCell ref="K15:O15"/>
    <mergeCell ref="P15:Q15"/>
    <mergeCell ref="R15:AB15"/>
    <mergeCell ref="AC15:AK15"/>
    <mergeCell ref="AC16:AK16"/>
    <mergeCell ref="AM16:AM20"/>
    <mergeCell ref="E17:J17"/>
    <mergeCell ref="K17:O17"/>
    <mergeCell ref="P17:Q17"/>
    <mergeCell ref="R17:AB17"/>
    <mergeCell ref="AC17:AK17"/>
    <mergeCell ref="E18:J18"/>
    <mergeCell ref="K18:O18"/>
    <mergeCell ref="P18:Q18"/>
    <mergeCell ref="AC18:AK18"/>
    <mergeCell ref="E19:J19"/>
    <mergeCell ref="K19:O19"/>
    <mergeCell ref="P19:Q19"/>
    <mergeCell ref="R19:AB19"/>
    <mergeCell ref="AC19:AK19"/>
    <mergeCell ref="E20:J20"/>
    <mergeCell ref="K20:O20"/>
    <mergeCell ref="P20:Q20"/>
    <mergeCell ref="R20:AB20"/>
    <mergeCell ref="AC20:AK20"/>
    <mergeCell ref="C21:D27"/>
    <mergeCell ref="E21:J21"/>
    <mergeCell ref="K21:O21"/>
    <mergeCell ref="P21:Q21"/>
    <mergeCell ref="R21:V21"/>
    <mergeCell ref="X21:AB21"/>
    <mergeCell ref="AC21:AF21"/>
    <mergeCell ref="AH21:AK21"/>
    <mergeCell ref="K23:O23"/>
    <mergeCell ref="AN21:AN31"/>
    <mergeCell ref="E22:J22"/>
    <mergeCell ref="K22:O22"/>
    <mergeCell ref="P22:Q22"/>
    <mergeCell ref="R22:V22"/>
    <mergeCell ref="X22:AB22"/>
    <mergeCell ref="AC22:AF22"/>
    <mergeCell ref="AH22:AK22"/>
    <mergeCell ref="E23:J23"/>
    <mergeCell ref="R23:V23"/>
    <mergeCell ref="X23:AB23"/>
    <mergeCell ref="AC23:AF23"/>
    <mergeCell ref="AM21:AM23"/>
    <mergeCell ref="AH23:AK23"/>
    <mergeCell ref="X24:AB24"/>
    <mergeCell ref="AC24:AF24"/>
    <mergeCell ref="AH24:AK24"/>
    <mergeCell ref="E24:G25"/>
    <mergeCell ref="H24:J24"/>
    <mergeCell ref="K24:O24"/>
    <mergeCell ref="P24:Q24"/>
    <mergeCell ref="P23:Q23"/>
    <mergeCell ref="AM24:AM25"/>
    <mergeCell ref="H25:J25"/>
    <mergeCell ref="K25:O25"/>
    <mergeCell ref="P25:Q25"/>
    <mergeCell ref="R25:V25"/>
    <mergeCell ref="X25:AB25"/>
    <mergeCell ref="AC25:AF25"/>
    <mergeCell ref="AH25:AK25"/>
    <mergeCell ref="R24:V24"/>
    <mergeCell ref="E26:G26"/>
    <mergeCell ref="H26:J26"/>
    <mergeCell ref="K26:O26"/>
    <mergeCell ref="P26:Q26"/>
    <mergeCell ref="R26:V26"/>
    <mergeCell ref="X26:AB26"/>
    <mergeCell ref="AC26:AF26"/>
    <mergeCell ref="AH26:AK26"/>
    <mergeCell ref="E27:J27"/>
    <mergeCell ref="K27:O27"/>
    <mergeCell ref="P27:Q27"/>
    <mergeCell ref="R27:V27"/>
    <mergeCell ref="X27:AB27"/>
    <mergeCell ref="AC27:AF27"/>
    <mergeCell ref="AH27:AK27"/>
    <mergeCell ref="C28:D30"/>
    <mergeCell ref="E28:G29"/>
    <mergeCell ref="H28:J28"/>
    <mergeCell ref="K28:O28"/>
    <mergeCell ref="P28:Q28"/>
    <mergeCell ref="R28:V28"/>
    <mergeCell ref="X28:AB28"/>
    <mergeCell ref="AC28:AF28"/>
    <mergeCell ref="AH28:AK28"/>
    <mergeCell ref="AM28:AM29"/>
    <mergeCell ref="H29:J29"/>
    <mergeCell ref="K29:O29"/>
    <mergeCell ref="P29:Q29"/>
    <mergeCell ref="R29:V29"/>
    <mergeCell ref="X29:AB29"/>
    <mergeCell ref="AC29:AF29"/>
    <mergeCell ref="AH29:AK29"/>
    <mergeCell ref="E30:J30"/>
    <mergeCell ref="K30:O30"/>
    <mergeCell ref="P30:Q30"/>
    <mergeCell ref="R30:V30"/>
    <mergeCell ref="X30:AB30"/>
    <mergeCell ref="AC30:AF30"/>
    <mergeCell ref="AH30:AK30"/>
    <mergeCell ref="C31:J31"/>
    <mergeCell ref="K31:O31"/>
    <mergeCell ref="P31:Q31"/>
    <mergeCell ref="R31:V31"/>
    <mergeCell ref="X31:AB31"/>
    <mergeCell ref="AC31:AF31"/>
    <mergeCell ref="AH31:AK31"/>
    <mergeCell ref="C32:D37"/>
    <mergeCell ref="E32:J32"/>
    <mergeCell ref="K32:O32"/>
    <mergeCell ref="R32:AB32"/>
    <mergeCell ref="R34:AB34"/>
    <mergeCell ref="E36:J36"/>
    <mergeCell ref="K36:O36"/>
    <mergeCell ref="P36:Q36"/>
    <mergeCell ref="R36:V36"/>
    <mergeCell ref="X36:AB36"/>
    <mergeCell ref="AC32:AK32"/>
    <mergeCell ref="AM32:AM35"/>
    <mergeCell ref="E33:J33"/>
    <mergeCell ref="K33:O33"/>
    <mergeCell ref="P33:Q33"/>
    <mergeCell ref="R33:AB33"/>
    <mergeCell ref="AC33:AK33"/>
    <mergeCell ref="E34:J34"/>
    <mergeCell ref="K34:O34"/>
    <mergeCell ref="P34:Q34"/>
    <mergeCell ref="AC34:AK34"/>
    <mergeCell ref="E35:J35"/>
    <mergeCell ref="K35:O35"/>
    <mergeCell ref="P35:Q35"/>
    <mergeCell ref="R35:AB35"/>
    <mergeCell ref="AC35:AK35"/>
    <mergeCell ref="AC36:AF36"/>
    <mergeCell ref="AH36:AK36"/>
    <mergeCell ref="E37:J37"/>
    <mergeCell ref="K37:O37"/>
    <mergeCell ref="P37:Q37"/>
    <mergeCell ref="R37:V37"/>
    <mergeCell ref="X37:AB37"/>
    <mergeCell ref="AC37:AF37"/>
    <mergeCell ref="AH37:AK37"/>
    <mergeCell ref="A39:B57"/>
    <mergeCell ref="C39:I41"/>
    <mergeCell ref="T39:AB39"/>
    <mergeCell ref="AC39:AK39"/>
    <mergeCell ref="J40:M41"/>
    <mergeCell ref="N40:S40"/>
    <mergeCell ref="T40:AB40"/>
    <mergeCell ref="AC40:AK40"/>
    <mergeCell ref="C42:I43"/>
    <mergeCell ref="J42:S42"/>
    <mergeCell ref="AL40:AL41"/>
    <mergeCell ref="AM40:AM41"/>
    <mergeCell ref="AN40:AN41"/>
    <mergeCell ref="N41:S41"/>
    <mergeCell ref="T41:AB41"/>
    <mergeCell ref="AC41:AK41"/>
    <mergeCell ref="AN42:AN43"/>
    <mergeCell ref="J43:S43"/>
    <mergeCell ref="T43:AB43"/>
    <mergeCell ref="AC43:AK43"/>
    <mergeCell ref="T42:AB42"/>
    <mergeCell ref="AC42:AK42"/>
    <mergeCell ref="AL42:AL43"/>
    <mergeCell ref="AM42:AM43"/>
    <mergeCell ref="C44:S44"/>
    <mergeCell ref="T44:AB44"/>
    <mergeCell ref="AC44:AK44"/>
    <mergeCell ref="C45:G51"/>
    <mergeCell ref="O45:S45"/>
    <mergeCell ref="T45:AB45"/>
    <mergeCell ref="AC45:AK45"/>
    <mergeCell ref="H46:S46"/>
    <mergeCell ref="T46:AB46"/>
    <mergeCell ref="AC46:AK46"/>
    <mergeCell ref="T47:AB47"/>
    <mergeCell ref="AC47:AK47"/>
    <mergeCell ref="AN47:AN51"/>
    <mergeCell ref="T48:AB48"/>
    <mergeCell ref="AC48:AK48"/>
    <mergeCell ref="T49:AB49"/>
    <mergeCell ref="AC49:AK49"/>
    <mergeCell ref="T50:AB50"/>
    <mergeCell ref="AC50:AK50"/>
    <mergeCell ref="T51:AB51"/>
    <mergeCell ref="AC51:AK51"/>
    <mergeCell ref="C52:G57"/>
    <mergeCell ref="H52:S52"/>
    <mergeCell ref="T52:AB52"/>
    <mergeCell ref="AC52:AK52"/>
    <mergeCell ref="T53:AB53"/>
    <mergeCell ref="AC53:AK53"/>
    <mergeCell ref="AN53:AN57"/>
    <mergeCell ref="T54:AB54"/>
    <mergeCell ref="AC54:AK54"/>
    <mergeCell ref="T55:AB55"/>
    <mergeCell ref="AC55:AK55"/>
    <mergeCell ref="T56:AB56"/>
    <mergeCell ref="AC56:AK56"/>
    <mergeCell ref="T57:AB57"/>
    <mergeCell ref="AC57:AK57"/>
  </mergeCells>
  <printOptions/>
  <pageMargins left="0.7874015748031497" right="0.3937007874015748" top="0.55" bottom="0.1968503937007874" header="0.4" footer="0.34"/>
  <pageSetup horizontalDpi="300" verticalDpi="300" orientation="portrait" paperSize="9" r:id="rId2"/>
  <headerFooter alignWithMargins="0">
    <oddHeader>&amp;L&amp;"ＭＳ Ｐ明朝,標準"&amp;8H24-072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2012-02-10T01:27:26Z</cp:lastPrinted>
  <dcterms:created xsi:type="dcterms:W3CDTF">2008-09-10T00:00:00Z</dcterms:created>
  <dcterms:modified xsi:type="dcterms:W3CDTF">2012-03-22T06:54:05Z</dcterms:modified>
  <cp:category/>
  <cp:version/>
  <cp:contentType/>
  <cp:contentStatus/>
</cp:coreProperties>
</file>