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723" activeTab="0"/>
  </bookViews>
  <sheets>
    <sheet name="フロー（記載不要）" sheetId="1" r:id="rId1"/>
    <sheet name="設条" sheetId="2" r:id="rId2"/>
    <sheet name="主断" sheetId="3" r:id="rId3"/>
    <sheet name="橋面" sheetId="4" r:id="rId4"/>
    <sheet name="プレ" sheetId="5" r:id="rId5"/>
    <sheet name="曲せん" sheetId="6" r:id="rId6"/>
    <sheet name="横方" sheetId="7" r:id="rId7"/>
    <sheet name="鉄集" sheetId="8" r:id="rId8"/>
    <sheet name="横桁" sheetId="9" r:id="rId9"/>
    <sheet name="支落" sheetId="10" r:id="rId10"/>
    <sheet name="コメ" sheetId="11" r:id="rId11"/>
    <sheet name="一覧表（自動計算）" sheetId="12" r:id="rId12"/>
  </sheets>
  <definedNames>
    <definedName name="_xlnm.Print_Area" localSheetId="10">'コメ'!$A$1:$AN$62</definedName>
    <definedName name="_xlnm.Print_Area" localSheetId="4">'プレ'!$A$1:$AN$61</definedName>
    <definedName name="_xlnm.Print_Area" localSheetId="0">'フロー（記載不要）'!$A$1:$AN$61</definedName>
    <definedName name="_xlnm.Print_Area" localSheetId="11">'一覧表（自動計算）'!$A$1:$CJ$60</definedName>
    <definedName name="_xlnm.Print_Area" localSheetId="8">'横桁'!$A$1:$AN$61</definedName>
    <definedName name="_xlnm.Print_Area" localSheetId="6">'横方'!$A$1:$AN$61</definedName>
    <definedName name="_xlnm.Print_Area" localSheetId="3">'橋面'!$A$1:$AN$62</definedName>
    <definedName name="_xlnm.Print_Area" localSheetId="5">'曲せん'!$A$1:$AN$61</definedName>
    <definedName name="_xlnm.Print_Area" localSheetId="9">'支落'!$A$1:$AN$61</definedName>
    <definedName name="_xlnm.Print_Area" localSheetId="2">'主断'!$A$1:$AM$62</definedName>
    <definedName name="_xlnm.Print_Area" localSheetId="1">'設条'!$A$1:$AN$60</definedName>
    <definedName name="_xlnm.Print_Area" localSheetId="7">'鉄集'!$A$1:$AN$60</definedName>
  </definedNames>
  <calcPr fullCalcOnLoad="1"/>
</workbook>
</file>

<file path=xl/sharedStrings.xml><?xml version="1.0" encoding="utf-8"?>
<sst xmlns="http://schemas.openxmlformats.org/spreadsheetml/2006/main" count="1325" uniqueCount="722">
  <si>
    <t>項目の凡例</t>
  </si>
  <si>
    <t>支点上</t>
  </si>
  <si>
    <t>桁長</t>
  </si>
  <si>
    <t>遊間</t>
  </si>
  <si>
    <t>固定側</t>
  </si>
  <si>
    <t>0.93σpia=</t>
  </si>
  <si>
    <t>65～70(12S13）,75(12S15）</t>
  </si>
  <si>
    <t>①</t>
  </si>
  <si>
    <t>②</t>
  </si>
  <si>
    <t>③</t>
  </si>
  <si>
    <t>はL/4点付近を想定しています。</t>
  </si>
  <si>
    <t>断面力
　</t>
  </si>
  <si>
    <t>有効プレストレス</t>
  </si>
  <si>
    <t>合成応力度(N/mm2)</t>
  </si>
  <si>
    <t>桁上縁</t>
  </si>
  <si>
    <t>桁下縁</t>
  </si>
  <si>
    <t>破壊抵抗曲げモーメント(kN･m)</t>
  </si>
  <si>
    <t>終局荷重最大曲げモーメント(kN･m)</t>
  </si>
  <si>
    <t>断面力の集計</t>
  </si>
  <si>
    <t>≦σc≦</t>
  </si>
  <si>
    <t>終局荷重最大せん断力</t>
  </si>
  <si>
    <r>
      <t>斜引張応力度
σ</t>
    </r>
    <r>
      <rPr>
        <sz val="8"/>
        <rFont val="ＭＳ Ｐ明朝"/>
        <family val="1"/>
      </rPr>
      <t>Ⅰ</t>
    </r>
    <r>
      <rPr>
        <sz val="10"/>
        <rFont val="ＭＳ Ｐ明朝"/>
        <family val="1"/>
      </rPr>
      <t>（N/㎜</t>
    </r>
    <r>
      <rPr>
        <vertAlign val="superscript"/>
        <sz val="10"/>
        <rFont val="ＭＳ Ｐ明朝"/>
        <family val="1"/>
      </rPr>
      <t>2</t>
    </r>
    <r>
      <rPr>
        <sz val="10"/>
        <rFont val="ＭＳ Ｐ明朝"/>
        <family val="1"/>
      </rPr>
      <t>）</t>
    </r>
  </si>
  <si>
    <r>
      <t>斜引張
鉄筋
（cm</t>
    </r>
    <r>
      <rPr>
        <vertAlign val="superscript"/>
        <sz val="10"/>
        <rFont val="ＭＳ Ｐ明朝"/>
        <family val="1"/>
      </rPr>
      <t>2</t>
    </r>
    <r>
      <rPr>
        <sz val="10"/>
        <rFont val="ＭＳ Ｐ明朝"/>
        <family val="1"/>
      </rPr>
      <t>/m)</t>
    </r>
  </si>
  <si>
    <r>
      <t>軸方向
鉄筋
(cm</t>
    </r>
    <r>
      <rPr>
        <vertAlign val="superscript"/>
        <sz val="10"/>
        <rFont val="ＭＳ Ｐ明朝"/>
        <family val="1"/>
      </rPr>
      <t>2</t>
    </r>
    <r>
      <rPr>
        <sz val="10"/>
        <rFont val="ＭＳ Ｐ明朝"/>
        <family val="1"/>
      </rPr>
      <t>)</t>
    </r>
  </si>
  <si>
    <t>（予備枠）</t>
  </si>
  <si>
    <t>可動側</t>
  </si>
  <si>
    <t>横桁厚</t>
  </si>
  <si>
    <t>端横桁厚</t>
  </si>
  <si>
    <t>ウエブ・下床版擦付区間長</t>
  </si>
  <si>
    <t>標準断面区間長1/2</t>
  </si>
  <si>
    <t>桁掛長</t>
  </si>
  <si>
    <t>標準区間</t>
  </si>
  <si>
    <t>側面</t>
  </si>
  <si>
    <t>横桁数</t>
  </si>
  <si>
    <t>記入数値での概算反力</t>
  </si>
  <si>
    <t>設計計算書　自重反力</t>
  </si>
  <si>
    <t>反力の判定</t>
  </si>
  <si>
    <t>記入寸法での概算反力</t>
  </si>
  <si>
    <t>8mm（12S13）,11mm（12S15)</t>
  </si>
  <si>
    <t>径・ピッチ</t>
  </si>
  <si>
    <t>D</t>
  </si>
  <si>
    <t>解析方法</t>
  </si>
  <si>
    <t>径間中央曲げモーメント(kN・m)</t>
  </si>
  <si>
    <t>h/2位置せん断力(kN)</t>
  </si>
  <si>
    <t>①支点・②径間中央のPC鋼材位置が明確な配置断面図</t>
  </si>
  <si>
    <t>0.85σck=</t>
  </si>
  <si>
    <t>１２S１２．７</t>
  </si>
  <si>
    <t>1.5（標準値）</t>
  </si>
  <si>
    <t>―</t>
  </si>
  <si>
    <t>各荷重</t>
  </si>
  <si>
    <t>④主桁の設計</t>
  </si>
  <si>
    <t>曲げに対する検証（径間中央）</t>
  </si>
  <si>
    <t>許容値または検証</t>
  </si>
  <si>
    <t xml:space="preserve">常時
</t>
  </si>
  <si>
    <t xml:space="preserve">終局時
</t>
  </si>
  <si>
    <t>―</t>
  </si>
  <si>
    <t>せん断力に対する検証（ｈ/2位置）</t>
  </si>
  <si>
    <t>断面のデータ</t>
  </si>
  <si>
    <t>ウエブ幅（m）</t>
  </si>
  <si>
    <t>―</t>
  </si>
  <si>
    <t>―</t>
  </si>
  <si>
    <r>
      <t>平均せん断応力度τm（N/㎜</t>
    </r>
    <r>
      <rPr>
        <vertAlign val="superscript"/>
        <sz val="10"/>
        <rFont val="ＭＳ Ｐ明朝"/>
        <family val="1"/>
      </rPr>
      <t>2</t>
    </r>
    <r>
      <rPr>
        <sz val="10"/>
        <rFont val="ＭＳ Ｐ明朝"/>
        <family val="1"/>
      </rPr>
      <t>）</t>
    </r>
  </si>
  <si>
    <t>τm≦</t>
  </si>
  <si>
    <t>終局時(kN)</t>
  </si>
  <si>
    <t>ウエブコンクリートの圧壊耐力(Suc)</t>
  </si>
  <si>
    <t>斜引張り破壊耐力（Sus)</t>
  </si>
  <si>
    <t>―</t>
  </si>
  <si>
    <t>As</t>
  </si>
  <si>
    <t>D</t>
  </si>
  <si>
    <t>＠</t>
  </si>
  <si>
    <t>径・本数</t>
  </si>
  <si>
    <t>断面力の算出（主桁寸法・概算反力・断面諸元）</t>
  </si>
  <si>
    <t>横方向の検証</t>
  </si>
  <si>
    <t>横桁の設計</t>
  </si>
  <si>
    <t>支承・落橋防止システム</t>
  </si>
  <si>
    <t>コメント欄</t>
  </si>
  <si>
    <t>照査結果一覧表</t>
  </si>
  <si>
    <t>使用ソフト</t>
  </si>
  <si>
    <t>名称</t>
  </si>
  <si>
    <t>上床版</t>
  </si>
  <si>
    <t>横桁</t>
  </si>
  <si>
    <t>－</t>
  </si>
  <si>
    <t>端支点横桁</t>
  </si>
  <si>
    <t>支承タイプ</t>
  </si>
  <si>
    <t>支承形式</t>
  </si>
  <si>
    <t>支承
寸法
(mm）</t>
  </si>
  <si>
    <t>橋軸方向</t>
  </si>
  <si>
    <t>最大圧縮応力度</t>
  </si>
  <si>
    <t>最小圧縮応力度</t>
  </si>
  <si>
    <t>せん断
ひずみ</t>
  </si>
  <si>
    <t>与条件</t>
  </si>
  <si>
    <t>入力値</t>
  </si>
  <si>
    <t>設計諸量</t>
  </si>
  <si>
    <t>設計照査値</t>
  </si>
  <si>
    <t>；</t>
  </si>
  <si>
    <t>△</t>
  </si>
  <si>
    <t>不適切</t>
  </si>
  <si>
    <t>－</t>
  </si>
  <si>
    <t>主桁　曲げモーメント及びせん断力</t>
  </si>
  <si>
    <t>-2.50</t>
  </si>
  <si>
    <t>許容支圧応力度</t>
  </si>
  <si>
    <r>
      <t>合成応力度許容値(N/mm</t>
    </r>
    <r>
      <rPr>
        <vertAlign val="superscript"/>
        <sz val="10"/>
        <rFont val="ＭＳ Ｐ明朝"/>
        <family val="1"/>
      </rPr>
      <t>2</t>
    </r>
    <r>
      <rPr>
        <sz val="10"/>
        <rFont val="ＭＳ Ｐ明朝"/>
        <family val="1"/>
      </rPr>
      <t>)</t>
    </r>
  </si>
  <si>
    <t>設計業務等のチェックシート</t>
  </si>
  <si>
    <t>設計の手順</t>
  </si>
  <si>
    <t>照査のポイント</t>
  </si>
  <si>
    <t>NO</t>
  </si>
  <si>
    <t>YES</t>
  </si>
  <si>
    <t>判定の評価</t>
  </si>
  <si>
    <t>適切</t>
  </si>
  <si>
    <t>要検討</t>
  </si>
  <si>
    <t>×</t>
  </si>
  <si>
    <t>不適切</t>
  </si>
  <si>
    <t>設計条件･材料強度・許容応力度</t>
  </si>
  <si>
    <t>対象工事名</t>
  </si>
  <si>
    <t>対象業務</t>
  </si>
  <si>
    <t>業　務　等　の　名　称</t>
  </si>
  <si>
    <t>受　託　者　名</t>
  </si>
  <si>
    <t>業　務　の　実　施　期　間</t>
  </si>
  <si>
    <t>H . .～H . .</t>
  </si>
  <si>
    <t>照査工種</t>
  </si>
  <si>
    <t>構　造　形　式　等</t>
  </si>
  <si>
    <t>適　　用　　示　　方　　書　　等</t>
  </si>
  <si>
    <t>PC上部工</t>
  </si>
  <si>
    <t>道路橋示方書・同解説Ⅰ～Ⅴ　 　Ｈ14.3</t>
  </si>
  <si>
    <t>ＰＣ設計施工指針　土木学会　Ｈ20.8.5</t>
  </si>
  <si>
    <t>開発会社</t>
  </si>
  <si>
    <t>適用示方書</t>
  </si>
  <si>
    <t>①設計条件</t>
  </si>
  <si>
    <t>橋梁名</t>
  </si>
  <si>
    <t>舗装厚
（材料名）</t>
  </si>
  <si>
    <t>車道部</t>
  </si>
  <si>
    <t>mm（アスファルト）</t>
  </si>
  <si>
    <t>重　要　度　区　分</t>
  </si>
  <si>
    <t>種の橋</t>
  </si>
  <si>
    <t>歩道部</t>
  </si>
  <si>
    <t>活荷重</t>
  </si>
  <si>
    <t>高欄形式</t>
  </si>
  <si>
    <t>橋長(m)</t>
  </si>
  <si>
    <t>遮音壁</t>
  </si>
  <si>
    <t>ｋN/m（H= ｍ仕様）</t>
  </si>
  <si>
    <t>桁長(m)</t>
  </si>
  <si>
    <t>落下物防止柵</t>
  </si>
  <si>
    <t>支間長(m)</t>
  </si>
  <si>
    <t>設計水平震度</t>
  </si>
  <si>
    <t>橋軸方向</t>
  </si>
  <si>
    <t>ｋｈ＝</t>
  </si>
  <si>
    <t>有効幅員(m)</t>
  </si>
  <si>
    <t>温度変化</t>
  </si>
  <si>
    <t>構造系全体の変化</t>
  </si>
  <si>
    <t>±１０℃</t>
  </si>
  <si>
    <t>平面曲線</t>
  </si>
  <si>
    <t>Ｒ＝ ｍ～（A＝ ）～R= ｍ</t>
  </si>
  <si>
    <t>架設工法</t>
  </si>
  <si>
    <t>横断勾配</t>
  </si>
  <si>
    <t>%</t>
  </si>
  <si>
    <t>主方向ＰＣ工法</t>
  </si>
  <si>
    <t>斜角</t>
  </si>
  <si>
    <t xml:space="preserve"> °′ ″</t>
  </si>
  <si>
    <t>※　具体的に記入してください。</t>
  </si>
  <si>
    <t>バチ・拡幅等※</t>
  </si>
  <si>
    <t>判定</t>
  </si>
  <si>
    <t>コンクリート</t>
  </si>
  <si>
    <r>
      <t>(N/ｍｍ</t>
    </r>
    <r>
      <rPr>
        <vertAlign val="superscript"/>
        <sz val="10"/>
        <rFont val="ＭＳ Ｐ明朝"/>
        <family val="1"/>
      </rPr>
      <t>2</t>
    </r>
    <r>
      <rPr>
        <sz val="10"/>
        <rFont val="ＭＳ Ｐ明朝"/>
        <family val="1"/>
      </rPr>
      <t>)</t>
    </r>
  </si>
  <si>
    <r>
      <t>(N/ｍｍ</t>
    </r>
    <r>
      <rPr>
        <vertAlign val="superscript"/>
        <sz val="10"/>
        <rFont val="ＭＳ Ｐ明朝"/>
        <family val="1"/>
      </rPr>
      <t>2</t>
    </r>
    <r>
      <rPr>
        <sz val="10"/>
        <rFont val="ＭＳ Ｐ明朝"/>
        <family val="1"/>
      </rPr>
      <t>)</t>
    </r>
  </si>
  <si>
    <t>計算</t>
  </si>
  <si>
    <t>ページ</t>
  </si>
  <si>
    <t>設図</t>
  </si>
  <si>
    <t>設計基準強度</t>
  </si>
  <si>
    <t>橋軸方向ＰＣ鋼材</t>
  </si>
  <si>
    <t>横締め</t>
  </si>
  <si>
    <t>許容曲げ
圧縮応力度</t>
  </si>
  <si>
    <t>プレストレス導入直後</t>
  </si>
  <si>
    <t>内ケーブル</t>
  </si>
  <si>
    <t>外ケーブル</t>
  </si>
  <si>
    <t>床版・横桁</t>
  </si>
  <si>
    <t>材料強度・許容応力度・物性値</t>
  </si>
  <si>
    <t>設計荷重時</t>
  </si>
  <si>
    <t>鋼材種別</t>
  </si>
  <si>
    <t>記号</t>
  </si>
  <si>
    <t>ＳＷＰＲ７Ｂ</t>
  </si>
  <si>
    <t>SWPR7BL</t>
  </si>
  <si>
    <t>SWPR19L</t>
  </si>
  <si>
    <t>－</t>
  </si>
  <si>
    <t>許容
曲引張
応力度</t>
  </si>
  <si>
    <t>-1.38</t>
  </si>
  <si>
    <t>呼び名</t>
  </si>
  <si>
    <t>19S15.2</t>
  </si>
  <si>
    <t>1S28.6</t>
  </si>
  <si>
    <t>死荷重作用時</t>
  </si>
  <si>
    <t>引張強度</t>
  </si>
  <si>
    <t>設計荷重作用時</t>
  </si>
  <si>
    <t>-1.38</t>
  </si>
  <si>
    <t>降伏点応力度</t>
  </si>
  <si>
    <t>温度荷重作用時</t>
  </si>
  <si>
    <t>-1.88</t>
  </si>
  <si>
    <t>許容引張
応力度</t>
  </si>
  <si>
    <t>緊張作業時</t>
  </si>
  <si>
    <t>施工荷重作用時</t>
  </si>
  <si>
    <t>導入直後</t>
  </si>
  <si>
    <t>　　　PC鋼材の物性値</t>
  </si>
  <si>
    <t>平均せん断応力度
の最大値</t>
  </si>
  <si>
    <r>
      <t>ヤング係数 N/mm</t>
    </r>
    <r>
      <rPr>
        <vertAlign val="superscript"/>
        <sz val="10"/>
        <rFont val="ＭＳ Ｐ明朝"/>
        <family val="1"/>
      </rPr>
      <t>2</t>
    </r>
  </si>
  <si>
    <r>
      <t>2.0×１０</t>
    </r>
    <r>
      <rPr>
        <vertAlign val="superscript"/>
        <sz val="10"/>
        <rFont val="ＭＳ Ｐ明朝"/>
        <family val="1"/>
      </rPr>
      <t>5</t>
    </r>
  </si>
  <si>
    <t>－</t>
  </si>
  <si>
    <t>許容斜引張
応力度</t>
  </si>
  <si>
    <t>死荷重時</t>
  </si>
  <si>
    <t>注）　引張は－符号を付けてください。</t>
  </si>
  <si>
    <t>　　コンクリートの物性値</t>
  </si>
  <si>
    <r>
      <t>ヤング係数
（N/mm</t>
    </r>
    <r>
      <rPr>
        <vertAlign val="superscript"/>
        <sz val="10"/>
        <rFont val="ＭＳ Ｐ明朝"/>
        <family val="1"/>
      </rPr>
      <t>2</t>
    </r>
    <r>
      <rPr>
        <sz val="10"/>
        <rFont val="ＭＳ Ｐ明朝"/>
        <family val="1"/>
      </rPr>
      <t>）</t>
    </r>
  </si>
  <si>
    <r>
      <t>2.98×１０</t>
    </r>
    <r>
      <rPr>
        <vertAlign val="superscript"/>
        <sz val="10"/>
        <rFont val="ＭＳ Ｐ明朝"/>
        <family val="1"/>
      </rPr>
      <t>4</t>
    </r>
  </si>
  <si>
    <r>
      <t>PC鋼材断面積 ｍｍ</t>
    </r>
    <r>
      <rPr>
        <vertAlign val="superscript"/>
        <sz val="10"/>
        <rFont val="ＭＳ Ｐ明朝"/>
        <family val="1"/>
      </rPr>
      <t>２</t>
    </r>
  </si>
  <si>
    <t>プレストレス
導入直後</t>
  </si>
  <si>
    <r>
      <t>2.6×１０</t>
    </r>
    <r>
      <rPr>
        <vertAlign val="superscript"/>
        <sz val="10"/>
        <rFont val="ＭＳ Ｐ明朝"/>
        <family val="1"/>
      </rPr>
      <t>4</t>
    </r>
  </si>
  <si>
    <t>　　　鉄筋</t>
  </si>
  <si>
    <r>
      <t>N/ｍｍ</t>
    </r>
    <r>
      <rPr>
        <vertAlign val="superscript"/>
        <sz val="10"/>
        <rFont val="ＭＳ Ｐ明朝"/>
        <family val="1"/>
      </rPr>
      <t>2</t>
    </r>
  </si>
  <si>
    <t>鉄筋種類</t>
  </si>
  <si>
    <t>SD345</t>
  </si>
  <si>
    <t>一般の場合</t>
  </si>
  <si>
    <t>－</t>
  </si>
  <si>
    <r>
      <t>20.0×１０</t>
    </r>
    <r>
      <rPr>
        <vertAlign val="superscript"/>
        <sz val="10"/>
        <rFont val="ＭＳ Ｐ明朝"/>
        <family val="1"/>
      </rPr>
      <t>－５</t>
    </r>
  </si>
  <si>
    <t>床版</t>
  </si>
  <si>
    <t>衝突時基本値</t>
  </si>
  <si>
    <t>クリープ係数</t>
  </si>
  <si>
    <t>許容
引張応力度</t>
  </si>
  <si>
    <t>材令4～7日</t>
  </si>
  <si>
    <t>導入時材令4～7日</t>
  </si>
  <si>
    <t>乾燥収縮度</t>
  </si>
  <si>
    <t>鉄筋の物性値</t>
  </si>
  <si>
    <t>PC鋼材</t>
  </si>
  <si>
    <t>コンクリートが負担できる
平均せん断応力度</t>
  </si>
  <si>
    <t>プレストレス導入時圧縮強度</t>
  </si>
  <si>
    <t>①</t>
  </si>
  <si>
    <t>③</t>
  </si>
  <si>
    <t>CL</t>
  </si>
  <si>
    <t>②</t>
  </si>
  <si>
    <t>④</t>
  </si>
  <si>
    <t>曲げモーメント</t>
  </si>
  <si>
    <t>照査のチェックポイントボックス</t>
  </si>
  <si>
    <t>ページ</t>
  </si>
  <si>
    <t>－</t>
  </si>
  <si>
    <t>単位：ｍ</t>
  </si>
  <si>
    <t>上床版幅</t>
  </si>
  <si>
    <t>上床版厚</t>
  </si>
  <si>
    <t>下床版厚</t>
  </si>
  <si>
    <t>桁高</t>
  </si>
  <si>
    <t>下床版幅</t>
  </si>
  <si>
    <t>部に寸法を記入してください。</t>
  </si>
  <si>
    <t>添記号の説明（以下同じ）</t>
  </si>
  <si>
    <t>o</t>
  </si>
  <si>
    <t>上縁に関する記号</t>
  </si>
  <si>
    <t>断面諸元（総断面）</t>
  </si>
  <si>
    <t>u</t>
  </si>
  <si>
    <t>下縁に関する記号</t>
  </si>
  <si>
    <t>ページ</t>
  </si>
  <si>
    <t>Ac</t>
  </si>
  <si>
    <r>
      <t>m</t>
    </r>
    <r>
      <rPr>
        <vertAlign val="superscript"/>
        <sz val="11"/>
        <rFont val="ＭＳ Ｐ明朝"/>
        <family val="1"/>
      </rPr>
      <t>2</t>
    </r>
  </si>
  <si>
    <t>yo</t>
  </si>
  <si>
    <t>m</t>
  </si>
  <si>
    <t>yu</t>
  </si>
  <si>
    <t>I</t>
  </si>
  <si>
    <r>
      <t>m</t>
    </r>
    <r>
      <rPr>
        <vertAlign val="superscript"/>
        <sz val="11"/>
        <rFont val="ＭＳ Ｐ明朝"/>
        <family val="1"/>
      </rPr>
      <t>4</t>
    </r>
  </si>
  <si>
    <t>Zo</t>
  </si>
  <si>
    <r>
      <t>m</t>
    </r>
    <r>
      <rPr>
        <vertAlign val="superscript"/>
        <sz val="11"/>
        <rFont val="ＭＳ Ｐ明朝"/>
        <family val="1"/>
      </rPr>
      <t>3</t>
    </r>
  </si>
  <si>
    <t>Zu</t>
  </si>
  <si>
    <r>
      <t>γ</t>
    </r>
    <r>
      <rPr>
        <vertAlign val="superscript"/>
        <sz val="8"/>
        <rFont val="ＭＳ Ｐ明朝"/>
        <family val="1"/>
      </rPr>
      <t>２</t>
    </r>
  </si>
  <si>
    <t>×</t>
  </si>
  <si>
    <t>ハンチ</t>
  </si>
  <si>
    <t>断面諸元</t>
  </si>
  <si>
    <t>(設計計算）</t>
  </si>
  <si>
    <t>橋面荷重</t>
  </si>
  <si>
    <t>橋　面　荷　重</t>
  </si>
  <si>
    <t>　荷重図</t>
  </si>
  <si>
    <t>総幅員：</t>
  </si>
  <si>
    <t>有効幅員：</t>
  </si>
  <si>
    <t>Ｂ２＝</t>
  </si>
  <si>
    <t>Ｂ１＝</t>
  </si>
  <si>
    <t>③主桁･床版の設計（荷重算出～橋面荷重）</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</si>
  <si>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</si>
  <si>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</si>
  <si>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</si>
  <si>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</si>
  <si>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</si>
  <si>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</si>
  <si>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</si>
  <si>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</si>
  <si>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</si>
  <si>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</si>
  <si>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</si>
  <si>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</si>
  <si>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</si>
  <si>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</si>
  <si>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</si>
  <si>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歩道中詰材厚（ｍ）</t>
  </si>
  <si>
    <r>
      <t>添加物</t>
    </r>
    <r>
      <rPr>
        <b/>
        <sz val="10"/>
        <rFont val="ＭＳ Ｐゴシック"/>
        <family val="3"/>
      </rPr>
      <t>ｐ８</t>
    </r>
  </si>
  <si>
    <t>車道部舗装厚（ｍ）</t>
  </si>
  <si>
    <t>ｈ３</t>
  </si>
  <si>
    <t>ｈ１</t>
  </si>
  <si>
    <t>ｈ４</t>
  </si>
  <si>
    <t>ｈ２</t>
  </si>
  <si>
    <t>※均しコンクリートを
換算し、加算してください。</t>
  </si>
  <si>
    <r>
      <t>平均厚</t>
    </r>
    <r>
      <rPr>
        <b/>
        <sz val="10"/>
        <rFont val="ＭＳ Ｐ明朝"/>
        <family val="1"/>
      </rPr>
      <t>ｈ３４</t>
    </r>
  </si>
  <si>
    <r>
      <t>平均厚</t>
    </r>
    <r>
      <rPr>
        <b/>
        <sz val="10"/>
        <rFont val="ＭＳ Ｐ明朝"/>
        <family val="1"/>
      </rPr>
      <t>ｈ１２※</t>
    </r>
  </si>
  <si>
    <t>荷重強度　ｗｄ（ｋＮ/ｍ）</t>
  </si>
  <si>
    <t>載荷長（桁長）</t>
  </si>
  <si>
    <t>Ｌ（ｍ）</t>
  </si>
  <si>
    <t>ページ</t>
  </si>
  <si>
    <t>舗装</t>
  </si>
  <si>
    <t>(wd×t1×B2)　</t>
  </si>
  <si>
    <t>(ｗd×h12×B1)　　</t>
  </si>
  <si>
    <t>(ｗd×ｈ34×B2)</t>
  </si>
  <si>
    <t>遮音壁
(落下物防止柵）</t>
  </si>
  <si>
    <t>ｐ１</t>
  </si>
  <si>
    <t>―</t>
  </si>
  <si>
    <t>ｐ２</t>
  </si>
  <si>
    <t>高欄</t>
  </si>
  <si>
    <t>ｐ３</t>
  </si>
  <si>
    <t>ｐ4</t>
  </si>
  <si>
    <t>地覆</t>
  </si>
  <si>
    <t>ｐ５</t>
  </si>
  <si>
    <t>ｐ６</t>
  </si>
  <si>
    <t>縁石</t>
  </si>
  <si>
    <t>ｐ7</t>
  </si>
  <si>
    <t>添加物</t>
  </si>
  <si>
    <t>ｐ８</t>
  </si>
  <si>
    <t>雪</t>
  </si>
  <si>
    <r>
      <t>(ｗｓ</t>
    </r>
    <r>
      <rPr>
        <sz val="10"/>
        <rFont val="ＭＳ Ｐ明朝"/>
        <family val="1"/>
      </rPr>
      <t>×B)</t>
    </r>
  </si>
  <si>
    <t>合計</t>
  </si>
  <si>
    <t>Σｗｄ＝</t>
  </si>
  <si>
    <t>―</t>
  </si>
  <si>
    <t>－</t>
  </si>
  <si>
    <t xml:space="preserve">    ①と②の反力検証（○×を記入してください。）</t>
  </si>
  <si>
    <t>注）</t>
  </si>
  <si>
    <t>(床版）</t>
  </si>
  <si>
    <t>(橋面荷重）</t>
  </si>
  <si>
    <t>(主桁断面力）</t>
  </si>
  <si>
    <t>ページ項は代表的なページ番号を記入してください。</t>
  </si>
  <si>
    <t>記入欄・判定欄で記入の該当しない項には―を記入してください。</t>
  </si>
  <si>
    <t>プレストレス</t>
  </si>
  <si>
    <t>PC鋼材本数</t>
  </si>
  <si>
    <t>有効引張力(kN)</t>
  </si>
  <si>
    <t>ケーブル番号</t>
  </si>
  <si>
    <t>許容値</t>
  </si>
  <si>
    <t>セット量(mm)</t>
  </si>
  <si>
    <t>レラクセーション(%)</t>
  </si>
  <si>
    <t>導入直後の
PC鋼材応力度</t>
  </si>
  <si>
    <t>ケーブル種別</t>
  </si>
  <si>
    <t>最大値が確認可能なページ番号</t>
  </si>
  <si>
    <t>PC鋼材間の純間隔は40mm以上か、内部振動機が底部型枠まで挿入できるあき(60mm以上)は確保されているか。</t>
  </si>
  <si>
    <t>③プレストレスの計算</t>
  </si>
  <si>
    <t>PC鋼材配置</t>
  </si>
  <si>
    <t>シース径(mm)</t>
  </si>
  <si>
    <r>
      <t>緊張時PC鋼材応力度(N/mm</t>
    </r>
    <r>
      <rPr>
        <vertAlign val="superscript"/>
        <sz val="10"/>
        <rFont val="ＭＳ Ｐ明朝"/>
        <family val="1"/>
      </rPr>
      <t>2</t>
    </r>
    <r>
      <rPr>
        <sz val="10"/>
        <rFont val="ＭＳ Ｐ明朝"/>
        <family val="1"/>
      </rPr>
      <t>)</t>
    </r>
  </si>
  <si>
    <r>
      <t>最大値(N/mm</t>
    </r>
    <r>
      <rPr>
        <vertAlign val="superscript"/>
        <sz val="10"/>
        <rFont val="ＭＳ Ｐ明朝"/>
        <family val="1"/>
      </rPr>
      <t>2</t>
    </r>
    <r>
      <rPr>
        <sz val="10"/>
        <rFont val="ＭＳ Ｐ明朝"/>
        <family val="1"/>
      </rPr>
      <t>)</t>
    </r>
  </si>
  <si>
    <r>
      <t>緊張時圧縮強度(N/mm</t>
    </r>
    <r>
      <rPr>
        <vertAlign val="superscript"/>
        <sz val="10"/>
        <rFont val="ＭＳ Ｐ明朝"/>
        <family val="1"/>
      </rPr>
      <t>2</t>
    </r>
    <r>
      <rPr>
        <sz val="10"/>
        <rFont val="ＭＳ Ｐ明朝"/>
        <family val="1"/>
      </rPr>
      <t>)</t>
    </r>
  </si>
  <si>
    <t>Yp(m)</t>
  </si>
  <si>
    <t>PC鋼材本数・上縁からのPC鋼材図心位置までの距離(Yp)・クリープ終了時有効引張力</t>
  </si>
  <si>
    <t>上縁</t>
  </si>
  <si>
    <t>下縁</t>
  </si>
  <si>
    <t>≦σc≦</t>
  </si>
  <si>
    <t>必要鉄筋量</t>
  </si>
  <si>
    <t>最小鉄筋量</t>
  </si>
  <si>
    <t>曲げ破壊安全度</t>
  </si>
  <si>
    <t>有効高（m）</t>
  </si>
  <si>
    <t>最大</t>
  </si>
  <si>
    <t>最小</t>
  </si>
  <si>
    <t>＠</t>
  </si>
  <si>
    <t>PC鋼材種別</t>
  </si>
  <si>
    <t>配置ピッチ</t>
  </si>
  <si>
    <t>As=</t>
  </si>
  <si>
    <t>As=</t>
  </si>
  <si>
    <r>
      <t>N/mm</t>
    </r>
    <r>
      <rPr>
        <vertAlign val="superscript"/>
        <sz val="10"/>
        <rFont val="ＭＳ Ｐ明朝"/>
        <family val="1"/>
      </rPr>
      <t>2</t>
    </r>
  </si>
  <si>
    <t>ページ</t>
  </si>
  <si>
    <t>上床版合成応力度</t>
  </si>
  <si>
    <t>≦σｃ≦</t>
  </si>
  <si>
    <t>設計荷重
作用時</t>
  </si>
  <si>
    <t>⑤  横方向の設計</t>
  </si>
  <si>
    <t>RC部材</t>
  </si>
  <si>
    <r>
      <t>N/mm</t>
    </r>
    <r>
      <rPr>
        <vertAlign val="superscript"/>
        <sz val="10"/>
        <rFont val="ＭＳ Ｐ明朝"/>
        <family val="1"/>
      </rPr>
      <t>2</t>
    </r>
  </si>
  <si>
    <t>σｃ</t>
  </si>
  <si>
    <t>σｓ</t>
  </si>
  <si>
    <t>σｃ≦</t>
  </si>
  <si>
    <t>σｓ≦</t>
  </si>
  <si>
    <t>σｓ≦</t>
  </si>
  <si>
    <t>注）上床版がRC構造の場合は上縁・下縁をσｃ・σｓとして記入してください。</t>
  </si>
  <si>
    <t>設計荷重+温変※</t>
  </si>
  <si>
    <t>設計荷重+衝突※</t>
  </si>
  <si>
    <t>設計荷重+温変
+風/2</t>
  </si>
  <si>
    <t>合成応力度</t>
  </si>
  <si>
    <t>最大活時</t>
  </si>
  <si>
    <t>最小活時</t>
  </si>
  <si>
    <t>曲げ応力度</t>
  </si>
  <si>
    <t>RC</t>
  </si>
  <si>
    <t>PC</t>
  </si>
  <si>
    <t>横方向の検証　　　設計断面番号</t>
  </si>
  <si>
    <t>＠</t>
  </si>
  <si>
    <t>標準</t>
  </si>
  <si>
    <t>端部</t>
  </si>
  <si>
    <t>-</t>
  </si>
  <si>
    <t>記入欄・判定欄で記入が該当しない項には　―　又は「該当なし」を記入してください。</t>
  </si>
  <si>
    <t>計算書・設図（設計図の略記）の項にはそれぞれ該当する事項が正常に実施されている場合は○、反対の場合は×、一部が誤り又は検討を要する場合等は△を記入してください。</t>
  </si>
  <si>
    <t>設計断面が2断面以上の場合は部材補強の影響が強い設計断面を選択して記入してください。</t>
  </si>
  <si>
    <t>断面</t>
  </si>
  <si>
    <t>鉄筋の集計</t>
  </si>
  <si>
    <t>横方向</t>
  </si>
  <si>
    <t>捩じり</t>
  </si>
  <si>
    <t>曲げ引張</t>
  </si>
  <si>
    <t>せん断</t>
  </si>
  <si>
    <t>曲げ破壊</t>
  </si>
  <si>
    <t>D</t>
  </si>
  <si>
    <t>必要鉄筋量As</t>
  </si>
  <si>
    <t>鉄筋配置</t>
  </si>
  <si>
    <t>計算書　配筋</t>
  </si>
  <si>
    <t>以下の図面を貼り付けてください（スペースが不足する場合はページ追加してください。）</t>
  </si>
  <si>
    <t>○</t>
  </si>
  <si>
    <t>端支点</t>
  </si>
  <si>
    <t>PC鋼材の種類</t>
  </si>
  <si>
    <t>１段目</t>
  </si>
  <si>
    <t>N(本）</t>
  </si>
  <si>
    <t>２段目</t>
  </si>
  <si>
    <t>３段目</t>
  </si>
  <si>
    <t>構造系</t>
  </si>
  <si>
    <t>L１</t>
  </si>
  <si>
    <t>L2</t>
  </si>
  <si>
    <t>Yp(ｍ）</t>
  </si>
  <si>
    <t>Yp(ｍ）</t>
  </si>
  <si>
    <t>ページ</t>
  </si>
  <si>
    <r>
      <t>N/mm</t>
    </r>
    <r>
      <rPr>
        <vertAlign val="superscript"/>
        <sz val="10"/>
        <rFont val="ＭＳ Ｐ明朝"/>
        <family val="1"/>
      </rPr>
      <t>2</t>
    </r>
  </si>
  <si>
    <t>ページ</t>
  </si>
  <si>
    <t>合成
応力度</t>
  </si>
  <si>
    <t>最大モーメント</t>
  </si>
  <si>
    <t>最小モーメント</t>
  </si>
  <si>
    <t>せん断力に対する検証</t>
  </si>
  <si>
    <t>曲げモーメントに対する検証</t>
  </si>
  <si>
    <t>注）横桁がRC構造の場合は上縁・下縁をσｃ・σｓとして記入してください。</t>
  </si>
  <si>
    <t>σI</t>
  </si>
  <si>
    <r>
      <t>斜引張鉄筋量
(㎝</t>
    </r>
    <r>
      <rPr>
        <vertAlign val="superscript"/>
        <sz val="10"/>
        <rFont val="ＭＳ Ｐ明朝"/>
        <family val="1"/>
      </rPr>
      <t>2</t>
    </r>
    <r>
      <rPr>
        <sz val="10"/>
        <rFont val="ＭＳ Ｐ明朝"/>
        <family val="1"/>
      </rPr>
      <t>/m)</t>
    </r>
  </si>
  <si>
    <r>
      <t>斜引張応力度
(N/mm</t>
    </r>
    <r>
      <rPr>
        <vertAlign val="superscript"/>
        <sz val="10"/>
        <rFont val="ＭＳ Ｐ明朝"/>
        <family val="1"/>
      </rPr>
      <t>2</t>
    </r>
    <r>
      <rPr>
        <sz val="10"/>
        <rFont val="ＭＳ Ｐ明朝"/>
        <family val="1"/>
      </rPr>
      <t>)</t>
    </r>
  </si>
  <si>
    <t>配置鉄筋</t>
  </si>
  <si>
    <r>
      <t>As　(㎝</t>
    </r>
    <r>
      <rPr>
        <vertAlign val="superscript"/>
        <sz val="10"/>
        <rFont val="ＭＳ Ｐ明朝"/>
        <family val="1"/>
      </rPr>
      <t>2</t>
    </r>
    <r>
      <rPr>
        <sz val="10"/>
        <rFont val="ＭＳ Ｐ明朝"/>
        <family val="1"/>
      </rPr>
      <t>)</t>
    </r>
  </si>
  <si>
    <t>組</t>
  </si>
  <si>
    <t>⑥　横桁の設計</t>
  </si>
  <si>
    <t>注）横桁がRC構造の場合はPC鋼材の種類→鉄筋径として記入してください。</t>
  </si>
  <si>
    <t>自重</t>
  </si>
  <si>
    <t>地震時</t>
  </si>
  <si>
    <t>【コメント欄】　　（特に設計内容に係るコメント或いは構造面における判定結果（△・×）の記述等</t>
  </si>
  <si>
    <t>適　切</t>
  </si>
  <si>
    <t>①　コメント欄が不足する場合や参考資料を添付する必要があるときは、別用紙とし</t>
  </si>
  <si>
    <t>△</t>
  </si>
  <si>
    <t>　　　てＡ－４にまとめて添付する。</t>
  </si>
  <si>
    <t>○</t>
  </si>
  <si>
    <t>固定可動</t>
  </si>
  <si>
    <t>分散</t>
  </si>
  <si>
    <t>ページ</t>
  </si>
  <si>
    <t>タイプ</t>
  </si>
  <si>
    <t>支承セット方向(支承線に対して角度表示）</t>
  </si>
  <si>
    <t>度</t>
  </si>
  <si>
    <t>移動量</t>
  </si>
  <si>
    <t>常時設計移動量</t>
  </si>
  <si>
    <t>mm</t>
  </si>
  <si>
    <t>―</t>
  </si>
  <si>
    <t>地震時移動量</t>
  </si>
  <si>
    <t>mm</t>
  </si>
  <si>
    <t>反力</t>
  </si>
  <si>
    <t>常時鉛直反力</t>
  </si>
  <si>
    <t>死荷重</t>
  </si>
  <si>
    <t>⑨　支承</t>
  </si>
  <si>
    <t>設計荷重</t>
  </si>
  <si>
    <t>ΣR</t>
  </si>
  <si>
    <t>kN</t>
  </si>
  <si>
    <t>地震時水平反力</t>
  </si>
  <si>
    <t>橋軸方向 Rh1</t>
  </si>
  <si>
    <t>kN</t>
  </si>
  <si>
    <t>直角方向 Rh2</t>
  </si>
  <si>
    <t>支承寸法</t>
  </si>
  <si>
    <t>B</t>
  </si>
  <si>
    <t>直角方向</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</si>
  <si>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</si>
  <si>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</si>
  <si>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</si>
  <si>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</si>
  <si>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</si>
  <si>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</si>
  <si>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</si>
  <si>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</si>
  <si>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</si>
  <si>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</si>
  <si>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</si>
  <si>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</si>
  <si>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</si>
  <si>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</si>
  <si>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</si>
  <si>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</si>
  <si>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</si>
  <si>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t>≦</t>
  </si>
  <si>
    <t>最小圧縮応力度</t>
  </si>
  <si>
    <t>σmin≧σmina</t>
  </si>
  <si>
    <t>≧</t>
  </si>
  <si>
    <t>―</t>
  </si>
  <si>
    <t>座屈安全性</t>
  </si>
  <si>
    <t>常時</t>
  </si>
  <si>
    <t>地震時(L1)</t>
  </si>
  <si>
    <t>σce≦σcra</t>
  </si>
  <si>
    <t>≦</t>
  </si>
  <si>
    <t>引張応力度</t>
  </si>
  <si>
    <t>σte≦σta</t>
  </si>
  <si>
    <t>内部鋼板引張応力度</t>
  </si>
  <si>
    <t>σs≦σsa</t>
  </si>
  <si>
    <t>≦</t>
  </si>
  <si>
    <t>変位追随</t>
  </si>
  <si>
    <t>せん断歪み</t>
  </si>
  <si>
    <t>γse≦γsea</t>
  </si>
  <si>
    <t>％</t>
  </si>
  <si>
    <t>回転機能</t>
  </si>
  <si>
    <t>δr≦δc/fv</t>
  </si>
  <si>
    <t>局部せん断歪み</t>
  </si>
  <si>
    <t>γt≦γta</t>
  </si>
  <si>
    <t>≦</t>
  </si>
  <si>
    <t>アンカーボルト</t>
  </si>
  <si>
    <t>材質</t>
  </si>
  <si>
    <t>径</t>
  </si>
  <si>
    <t>φ</t>
  </si>
  <si>
    <t>mm</t>
  </si>
  <si>
    <t>本数</t>
  </si>
  <si>
    <t>本</t>
  </si>
  <si>
    <t>埋込み長</t>
  </si>
  <si>
    <t>L</t>
  </si>
  <si>
    <t>mm</t>
  </si>
  <si>
    <t>せん断応力度</t>
  </si>
  <si>
    <t>τh≦τha</t>
  </si>
  <si>
    <r>
      <t>N/mm</t>
    </r>
    <r>
      <rPr>
        <vertAlign val="superscript"/>
        <sz val="8"/>
        <rFont val="ＪＳ明朝"/>
        <family val="1"/>
      </rPr>
      <t>2</t>
    </r>
  </si>
  <si>
    <t>≦</t>
  </si>
  <si>
    <t>―</t>
  </si>
  <si>
    <t>付着応力度</t>
  </si>
  <si>
    <t>τo≦τoa</t>
  </si>
  <si>
    <r>
      <t>N/mm</t>
    </r>
    <r>
      <rPr>
        <vertAlign val="superscript"/>
        <sz val="8"/>
        <rFont val="ＪＳ明朝"/>
        <family val="1"/>
      </rPr>
      <t>2</t>
    </r>
  </si>
  <si>
    <t>≦</t>
  </si>
  <si>
    <t>―</t>
  </si>
  <si>
    <t>⑩　落橋防止システム</t>
  </si>
  <si>
    <t>桁かかり長</t>
  </si>
  <si>
    <t>A1</t>
  </si>
  <si>
    <t>A2</t>
  </si>
  <si>
    <t>設計計算</t>
  </si>
  <si>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</si>
  <si>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</si>
  <si>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縁　端　長</t>
  </si>
  <si>
    <t>Ｓ（ｍ）</t>
  </si>
  <si>
    <t>Ｓａ＝0.2+0.005L（ｍ）</t>
  </si>
  <si>
    <t>桁かかり長・縁端長の検証</t>
  </si>
  <si>
    <t>落橋防止構造</t>
  </si>
  <si>
    <t>構造形式</t>
  </si>
  <si>
    <t>単位：ｋN</t>
  </si>
  <si>
    <t>ページ</t>
  </si>
  <si>
    <t>設計地震力　ＨＦ＝１．５Ｒｄ</t>
  </si>
  <si>
    <t>―</t>
  </si>
  <si>
    <t>ＰＣケーブル本数(支点当り）　ｎ</t>
  </si>
  <si>
    <t>１本当り耐力　　Ｐａ　（ｋN)　</t>
  </si>
  <si>
    <t>支点当り許容耐力　　n・Ｐａ（ｋN)</t>
  </si>
  <si>
    <t>n・Ｐａ≧ＨＦの検証</t>
  </si>
  <si>
    <t>―</t>
  </si>
  <si>
    <t>変位制限構造</t>
  </si>
  <si>
    <t>設計地震力　Ｈｓ＝３・ｋｈ・Ｒｄ</t>
  </si>
  <si>
    <t>アンカーバー本数（支点当り）Ｎ</t>
  </si>
  <si>
    <t>１本当りせん断耐力　　Ｓａ</t>
  </si>
  <si>
    <t>支点当り許容せん断耐力　Ｎ・Ｓａ</t>
  </si>
  <si>
    <t>　Ｓａ≧Ｈｓの検証</t>
  </si>
  <si>
    <t>―</t>
  </si>
  <si>
    <t>部に数値を記入してください。</t>
  </si>
  <si>
    <t>設計条件</t>
  </si>
  <si>
    <t>支間長</t>
  </si>
  <si>
    <t>主方向PC工法</t>
  </si>
  <si>
    <t>コンクリート
設計基準強度</t>
  </si>
  <si>
    <t>σｃｋ=</t>
  </si>
  <si>
    <r>
      <t>N/mm</t>
    </r>
    <r>
      <rPr>
        <vertAlign val="superscript"/>
        <sz val="10"/>
        <rFont val="ＭＳ Ｐ明朝"/>
        <family val="1"/>
      </rPr>
      <t>2</t>
    </r>
  </si>
  <si>
    <t>鉄筋</t>
  </si>
  <si>
    <t>適用示方書等</t>
  </si>
  <si>
    <t>落橋防止システム</t>
  </si>
  <si>
    <t>計</t>
  </si>
  <si>
    <t>図</t>
  </si>
  <si>
    <t>A1</t>
  </si>
  <si>
    <t>A2</t>
  </si>
  <si>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</si>
  <si>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</si>
  <si>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t>縁端長</t>
  </si>
  <si>
    <r>
      <t>S</t>
    </r>
    <r>
      <rPr>
        <sz val="10"/>
        <rFont val="ＭＳ Ｐ明朝"/>
        <family val="1"/>
      </rPr>
      <t>(ｍ）</t>
    </r>
  </si>
  <si>
    <r>
      <t>S</t>
    </r>
    <r>
      <rPr>
        <sz val="10"/>
        <rFont val="ＭＳ Ｐ明朝"/>
        <family val="1"/>
      </rPr>
      <t>a(ｍ）</t>
    </r>
  </si>
  <si>
    <t>形式</t>
  </si>
  <si>
    <t>設計水平力</t>
  </si>
  <si>
    <t>－</t>
  </si>
  <si>
    <t>許容耐力</t>
  </si>
  <si>
    <t>－</t>
  </si>
  <si>
    <t>支承</t>
  </si>
  <si>
    <t>基本値・導入直後のPC鋼材応力度</t>
  </si>
  <si>
    <t>橋面荷重の集計</t>
  </si>
  <si>
    <t>箱内床版部</t>
  </si>
  <si>
    <t>張出床版</t>
  </si>
  <si>
    <t>D</t>
  </si>
  <si>
    <r>
      <t>曲げ応力度(N/mm</t>
    </r>
    <r>
      <rPr>
        <vertAlign val="superscript"/>
        <sz val="10"/>
        <rFont val="ＭＳ Ｐ明朝"/>
        <family val="1"/>
      </rPr>
      <t>2</t>
    </r>
    <r>
      <rPr>
        <sz val="10"/>
        <rFont val="ＭＳ Ｐ明朝"/>
        <family val="1"/>
      </rPr>
      <t>)</t>
    </r>
  </si>
  <si>
    <r>
      <t>合成応力度(N/mm</t>
    </r>
    <r>
      <rPr>
        <vertAlign val="superscript"/>
        <sz val="10"/>
        <rFont val="ＭＳ Ｐ明朝"/>
        <family val="1"/>
      </rPr>
      <t>2</t>
    </r>
    <r>
      <rPr>
        <sz val="10"/>
        <rFont val="ＭＳ Ｐ明朝"/>
        <family val="1"/>
      </rPr>
      <t>)</t>
    </r>
  </si>
  <si>
    <t>-0.92</t>
  </si>
  <si>
    <t>-1.88</t>
  </si>
  <si>
    <r>
      <t>σ</t>
    </r>
    <r>
      <rPr>
        <sz val="8"/>
        <rFont val="ＭＳ Ｐ明朝"/>
        <family val="1"/>
      </rPr>
      <t>Ⅰ</t>
    </r>
    <r>
      <rPr>
        <sz val="10"/>
        <rFont val="ＭＳ Ｐ明朝"/>
        <family val="1"/>
      </rPr>
      <t>≧</t>
    </r>
  </si>
  <si>
    <t>≧σIa=</t>
  </si>
  <si>
    <t>≧σIa=</t>
  </si>
  <si>
    <t>(kN)</t>
  </si>
  <si>
    <r>
      <t>記入寸法での概算断面積（m</t>
    </r>
    <r>
      <rPr>
        <vertAlign val="superscript"/>
        <sz val="10"/>
        <rFont val="ＭＳ Ｐ明朝"/>
        <family val="1"/>
      </rPr>
      <t>2</t>
    </r>
    <r>
      <rPr>
        <sz val="10"/>
        <rFont val="ＭＳ Ｐ明朝"/>
        <family val="1"/>
      </rPr>
      <t>）</t>
    </r>
  </si>
  <si>
    <t>注）反力の判定は○×で記入して
ください。</t>
  </si>
  <si>
    <t>②断面力の算出</t>
  </si>
  <si>
    <t>記入数値による概算反力はマンホール孔を1000×800,端部下床版厚を1/2(端部厚+標準厚）と仮定して算出しています。</t>
  </si>
  <si>
    <t>許容値・標準値</t>
  </si>
  <si>
    <t>曲げ・せん断に対する検証</t>
  </si>
  <si>
    <t>※部材影響の大きい組合せを選定して記入してください。</t>
  </si>
  <si>
    <t>⑦</t>
  </si>
  <si>
    <t>⑥</t>
  </si>
  <si>
    <t>Yp</t>
  </si>
  <si>
    <t>は記入してください。</t>
  </si>
  <si>
    <t>基本値</t>
  </si>
  <si>
    <t>T荷重による軸方向上床版下面鉄筋</t>
  </si>
  <si>
    <r>
      <t>計算値（cm</t>
    </r>
    <r>
      <rPr>
        <vertAlign val="superscript"/>
        <sz val="10"/>
        <rFont val="ＭＳ Ｐ明朝"/>
        <family val="1"/>
      </rPr>
      <t>2</t>
    </r>
    <r>
      <rPr>
        <sz val="10"/>
        <rFont val="ＭＳ Ｐ明朝"/>
        <family val="1"/>
      </rPr>
      <t>/m)</t>
    </r>
  </si>
  <si>
    <r>
      <t>σ</t>
    </r>
    <r>
      <rPr>
        <sz val="9"/>
        <rFont val="ＭＳ Ｐ明朝"/>
        <family val="1"/>
      </rPr>
      <t>I</t>
    </r>
  </si>
  <si>
    <t>設計フロー図</t>
  </si>
  <si>
    <t>支承条件の選定（○を付けてください）</t>
  </si>
  <si>
    <t>A1支点</t>
  </si>
  <si>
    <t>A2支点</t>
  </si>
  <si>
    <t>ページ</t>
  </si>
  <si>
    <t>支 承 タ イ プ（A　or　B)</t>
  </si>
  <si>
    <t>支  承  形  式（ゴム・鋼等）</t>
  </si>
  <si>
    <t>Rd</t>
  </si>
  <si>
    <t>kN</t>
  </si>
  <si>
    <t>σmax≦σcra</t>
  </si>
  <si>
    <t>≦</t>
  </si>
  <si>
    <t>γs≦γsa</t>
  </si>
  <si>
    <t>％</t>
  </si>
  <si>
    <t>n</t>
  </si>
  <si>
    <t>橋長(m)</t>
  </si>
  <si>
    <t>桁高(m)</t>
  </si>
  <si>
    <t>①V=0.5*Σwd
×L（kN)</t>
  </si>
  <si>
    <t>（変化する場合は平均値を記入してください。）</t>
  </si>
  <si>
    <t>-</t>
  </si>
  <si>
    <t>V=0.5*Σwd×L</t>
  </si>
  <si>
    <t>②設計計算書の橋面荷重反力　Rd</t>
  </si>
  <si>
    <t>【ＰＣ上部工　PC単純箱桁橋2／12】</t>
  </si>
  <si>
    <t>【ＰＣ上部工　PC単純箱桁橋１／12】</t>
  </si>
  <si>
    <t>【ＰＣ上部工　PC単純箱桁橋3／12】</t>
  </si>
  <si>
    <t>【ＰＣ上部工　PC単純箱桁橋4／12】</t>
  </si>
  <si>
    <t>【ＰＣ上部工　PC単純箱桁橋5／12】</t>
  </si>
  <si>
    <t>【ＰＣ上部工　PC単純箱桁橋6／12】</t>
  </si>
  <si>
    <t>【ＰＣ上部工　PC単純箱桁橋7／12】</t>
  </si>
  <si>
    <t>【ＰＣ上部工　PC単純箱桁橋8／12】</t>
  </si>
  <si>
    <t>【ＰＣ上部工　PC単純箱桁橋9／12】</t>
  </si>
  <si>
    <t>【ＰＣ上部工　PC単純箱桁橋１0／12】</t>
  </si>
  <si>
    <t>【ＰＣ上部工　PC単純箱桁橋１1／12】</t>
  </si>
  <si>
    <t>【ＰＣ上部工　PC単純箱桁橋１2／12】</t>
  </si>
  <si>
    <t>（記載不要）</t>
  </si>
  <si>
    <t>添架物等</t>
  </si>
  <si>
    <t>免震</t>
  </si>
  <si>
    <t>設計便覧（案）近畿地方整備局　　Ｈ24.4</t>
  </si>
  <si>
    <t>設計図に配筋が反映されているか。･･･････････････････････････････････････････</t>
  </si>
  <si>
    <t>橋面荷重は正確に入力されているか。･････････････････････････････････････････</t>
  </si>
  <si>
    <t>格点座標・主桁断面寸法・横桁（隔壁）断面寸法は正確に入力されているか。・・・・</t>
  </si>
  <si>
    <t>PC鋼材諸元（定着位置・角度・変曲点座標・配置本数）は適正か。・・・・・・・・・・・・・・・・・・・・・・・・・・・・・・・・・・・・・・</t>
  </si>
  <si>
    <t>緊張方法（片・両引き）の設定・入力は適正か。・・・・・・・・・・・・・・・・・・・・・・・・・・・・・・・・・・・・・・・・・・・・・・・・・・・・・・</t>
  </si>
  <si>
    <t>定着位置からプレストレスが有効に作用する位置までの距離が考慮されているか。・・・・・・・・・・・・・・・・・・・・・・・・・・・</t>
  </si>
  <si>
    <t>クリープ終了時のクリープ係数累計値は2.6に近接した値となっているか。・・・・・・・・・・・・・・・・・・・・・・・・・・・・・・・・・・</t>
  </si>
  <si>
    <r>
      <t>クリープ終了時のコンクリート乾燥収縮度の累計値は20×10</t>
    </r>
    <r>
      <rPr>
        <vertAlign val="superscript"/>
        <sz val="10"/>
        <rFont val="ＭＳ Ｐ明朝"/>
        <family val="1"/>
      </rPr>
      <t>-5</t>
    </r>
    <r>
      <rPr>
        <sz val="10"/>
        <rFont val="ＭＳ Ｐ明朝"/>
        <family val="1"/>
      </rPr>
      <t>に近接した値となっているか。・・・・・・・・・・・・・・・・・・・</t>
    </r>
  </si>
  <si>
    <t>ページ</t>
  </si>
  <si>
    <t>－</t>
  </si>
  <si>
    <r>
      <t>プレストレス(N/mm</t>
    </r>
    <r>
      <rPr>
        <vertAlign val="superscript"/>
        <sz val="10"/>
        <rFont val="ＭＳ Ｐ明朝"/>
        <family val="1"/>
      </rPr>
      <t>2</t>
    </r>
    <r>
      <rPr>
        <sz val="10"/>
        <rFont val="ＭＳ Ｐ明朝"/>
        <family val="1"/>
      </rPr>
      <t>)</t>
    </r>
  </si>
  <si>
    <t>―</t>
  </si>
  <si>
    <t>-</t>
  </si>
  <si>
    <t>―</t>
  </si>
  <si>
    <t>―</t>
  </si>
  <si>
    <t>―</t>
  </si>
  <si>
    <t>≦σc≦</t>
  </si>
  <si>
    <t>－</t>
  </si>
  <si>
    <t>≦σc≦</t>
  </si>
  <si>
    <t>≦σc≦</t>
  </si>
  <si>
    <t>―</t>
  </si>
  <si>
    <t>曲げ破壊安全度 　F</t>
  </si>
  <si>
    <t>－</t>
  </si>
  <si>
    <t>τm≦</t>
  </si>
  <si>
    <r>
      <t>σ</t>
    </r>
    <r>
      <rPr>
        <sz val="8"/>
        <rFont val="ＭＳ Ｐ明朝"/>
        <family val="1"/>
      </rPr>
      <t>Ⅰ</t>
    </r>
    <r>
      <rPr>
        <sz val="10"/>
        <rFont val="ＭＳ Ｐ明朝"/>
        <family val="1"/>
      </rPr>
      <t>≧</t>
    </r>
  </si>
  <si>
    <r>
      <t>σ</t>
    </r>
    <r>
      <rPr>
        <sz val="8"/>
        <rFont val="ＭＳ Ｐ明朝"/>
        <family val="1"/>
      </rPr>
      <t>Ⅰ</t>
    </r>
    <r>
      <rPr>
        <sz val="10"/>
        <rFont val="ＭＳ Ｐ明朝"/>
        <family val="1"/>
      </rPr>
      <t>≧</t>
    </r>
  </si>
  <si>
    <t>―</t>
  </si>
  <si>
    <t>―</t>
  </si>
  <si>
    <t>As</t>
  </si>
  <si>
    <t>D</t>
  </si>
  <si>
    <t>＠</t>
  </si>
  <si>
    <t>－</t>
  </si>
  <si>
    <t>―</t>
  </si>
  <si>
    <t>斜引張鉄筋・軸方向鉄筋は正しく配筋されているか。・・・・・・・・・・・・・・・・・・・・・・・・・・・・・・・</t>
  </si>
  <si>
    <t>①</t>
  </si>
  <si>
    <t>②</t>
  </si>
  <si>
    <t>③</t>
  </si>
  <si>
    <t>＠</t>
  </si>
  <si>
    <t>＠</t>
  </si>
  <si>
    <t>④</t>
  </si>
  <si>
    <t>As=</t>
  </si>
  <si>
    <t>⑥</t>
  </si>
  <si>
    <t>⑦</t>
  </si>
  <si>
    <r>
      <t>N/mm</t>
    </r>
    <r>
      <rPr>
        <vertAlign val="superscript"/>
        <sz val="10"/>
        <rFont val="ＭＳ Ｐ明朝"/>
        <family val="1"/>
      </rPr>
      <t>2</t>
    </r>
  </si>
  <si>
    <t>－</t>
  </si>
  <si>
    <t>PC</t>
  </si>
  <si>
    <t>≦σｃ≦</t>
  </si>
  <si>
    <t>RC</t>
  </si>
  <si>
    <t>σｃ≦</t>
  </si>
  <si>
    <t>σｓ≦</t>
  </si>
  <si>
    <t>④</t>
  </si>
  <si>
    <t>⑥</t>
  </si>
  <si>
    <t>⑦</t>
  </si>
  <si>
    <t>σｃ</t>
  </si>
  <si>
    <t>σｓ</t>
  </si>
  <si>
    <t>－</t>
  </si>
  <si>
    <t>①③の断面配筋図を貼り付けてください。</t>
  </si>
  <si>
    <r>
      <t>下床版　下面　軸方向鉄筋　　　(㎝</t>
    </r>
    <r>
      <rPr>
        <b/>
        <vertAlign val="superscript"/>
        <sz val="11"/>
        <rFont val="ＭＳ Ｐ明朝"/>
        <family val="1"/>
      </rPr>
      <t>2</t>
    </r>
    <r>
      <rPr>
        <b/>
        <sz val="11"/>
        <rFont val="ＭＳ Ｐ明朝"/>
        <family val="1"/>
      </rPr>
      <t>)</t>
    </r>
  </si>
  <si>
    <r>
      <t>斜引張鉄筋　～1/2ウエブ当り　　　　　(㎝</t>
    </r>
    <r>
      <rPr>
        <b/>
        <vertAlign val="superscript"/>
        <sz val="11"/>
        <rFont val="ＭＳ Ｐ明朝"/>
        <family val="1"/>
      </rPr>
      <t>2</t>
    </r>
    <r>
      <rPr>
        <b/>
        <sz val="11"/>
        <rFont val="ＭＳ Ｐ明朝"/>
        <family val="1"/>
      </rPr>
      <t>/m)</t>
    </r>
  </si>
  <si>
    <t>有効幅の設定は適切か。・・・・・・・・・・・・・・・・・・・・・・・・・・・・・・・・・・・・・・・・・・・・・・・・・・・・・・・・・・・</t>
  </si>
  <si>
    <t>載荷荷重（有効幅内荷重・有効幅外荷重）の算出、構造系への載荷は適切か。・・・・・・・・・・・・・・・</t>
  </si>
  <si>
    <t>有効幅内に載荷する活荷重の衝撃係数算出は適切か。・・・・・・・・・・・・・・・・・・・・・・・・・・・・・・・・・</t>
  </si>
  <si>
    <t>設計計算で決定したPC鋼材の位置及び本数は設計図に反映されているか。・・・・・・・・・・・・・・・・</t>
  </si>
  <si>
    <t>設計計算で決定した必要鉄筋（斜引張鉄筋・軸方向鉄筋）は設計図に反映されているか。・・・・・・</t>
  </si>
  <si>
    <t>横締めPC鋼材は主桁PC鋼材・横桁鉄筋・支承・落橋防止構造と相互干渉していないか。・・・・・・・</t>
  </si>
  <si>
    <r>
      <t>N/mm</t>
    </r>
    <r>
      <rPr>
        <vertAlign val="superscript"/>
        <sz val="8"/>
        <rFont val="ＪＳ明朝"/>
        <family val="1"/>
      </rPr>
      <t>2</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</si>
</sst>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0.00_ "/>
    <numFmt numFmtId="179" formatCode="0.000_ "/>
    <numFmt numFmtId="180" formatCode="0.0000_ "/>
    <numFmt numFmtId="181" formatCode="0.00000_ "/>
    <numFmt numFmtId="182" formatCode="0.000000_ "/>
  </numFmts>
  <fonts count="57">
    <font>
      <sz val="11"/>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b/>
      <sz val="14"/>
      <name val="ＪＳＰゴシック"/>
      <family val="3"/>
    </font>
    <font>
      <b/>
      <sz val="12"/>
      <name val="ＪＳ明朝"/>
      <family val="1"/>
    </font>
    <font>
      <b/>
      <sz val="12"/>
      <name val="ＭＳ Ｐゴシック"/>
      <family val="3"/>
    </font>
    <font>
      <sz val="10"/>
      <name val="ＪＳ明朝"/>
      <family val="1"/>
    </font>
    <font>
      <sz val="8"/>
      <name val="ＪＳゴシック"/>
      <family val="3"/>
    </font>
    <font>
      <b/>
      <sz val="10"/>
      <name val="ＪＳゴシック"/>
      <family val="3"/>
    </font>
    <font>
      <sz val="10"/>
      <name val="ＭＳ Ｐ明朝"/>
      <family val="1"/>
    </font>
    <font>
      <sz val="10"/>
      <name val="ＪＳゴシック"/>
      <family val="3"/>
    </font>
    <font>
      <b/>
      <sz val="12"/>
      <name val="ＪＳゴシック"/>
      <family val="3"/>
    </font>
    <font>
      <sz val="9"/>
      <name val="ＭＳ Ｐ明朝"/>
      <family val="1"/>
    </font>
    <font>
      <b/>
      <sz val="10"/>
      <name val="ＭＳ Ｐ明朝"/>
      <family val="1"/>
    </font>
    <font>
      <vertAlign val="superscript"/>
      <sz val="10"/>
      <name val="ＭＳ Ｐ明朝"/>
      <family val="1"/>
    </font>
    <font>
      <sz val="8"/>
      <name val="ＭＳ Ｐ明朝"/>
      <family val="1"/>
    </font>
    <font>
      <sz val="10"/>
      <color indexed="48"/>
      <name val="ＭＳ Ｐ明朝"/>
      <family val="1"/>
    </font>
    <font>
      <sz val="14"/>
      <color indexed="14"/>
      <name val="ＭＳ Ｐゴシック"/>
      <family val="3"/>
    </font>
    <font>
      <b/>
      <sz val="11"/>
      <name val="ＭＳ Ｐゴシック"/>
      <family val="3"/>
    </font>
    <font>
      <sz val="14"/>
      <color indexed="12"/>
      <name val="ＭＳ Ｐ明朝"/>
      <family val="1"/>
    </font>
    <font>
      <sz val="12"/>
      <color indexed="12"/>
      <name val="ＭＳ Ｐ明朝"/>
      <family val="1"/>
    </font>
    <font>
      <sz val="11"/>
      <name val="ＭＳ Ｐ明朝"/>
      <family val="1"/>
    </font>
    <font>
      <b/>
      <sz val="11"/>
      <color indexed="48"/>
      <name val="ＭＳ Ｐ明朝"/>
      <family val="1"/>
    </font>
    <font>
      <sz val="9"/>
      <name val="MS UI Gothic"/>
      <family val="3"/>
    </font>
    <font>
      <sz val="11"/>
      <color indexed="12"/>
      <name val="ＭＳ Ｐゴシック"/>
      <family val="3"/>
    </font>
    <font>
      <sz val="12"/>
      <name val="ＭＳ Ｐ明朝"/>
      <family val="1"/>
    </font>
    <font>
      <vertAlign val="superscript"/>
      <sz val="11"/>
      <name val="ＭＳ Ｐ明朝"/>
      <family val="1"/>
    </font>
    <font>
      <vertAlign val="superscript"/>
      <sz val="8"/>
      <name val="ＭＳ Ｐ明朝"/>
      <family val="1"/>
    </font>
    <font>
      <b/>
      <sz val="10"/>
      <name val="ＭＳ Ｐゴシック"/>
      <family val="3"/>
    </font>
    <font>
      <b/>
      <sz val="11"/>
      <name val="ＭＳ Ｐ明朝"/>
      <family val="1"/>
    </font>
    <font>
      <sz val="11"/>
      <color indexed="48"/>
      <name val="ＭＳ Ｐゴシック"/>
      <family val="3"/>
    </font>
    <font>
      <sz val="14"/>
      <color indexed="12"/>
      <name val="ＭＳ Ｐゴシック"/>
      <family val="3"/>
    </font>
    <font>
      <sz val="11"/>
      <color indexed="48"/>
      <name val="ＭＳ Ｐ明朝"/>
      <family val="1"/>
    </font>
    <font>
      <sz val="14"/>
      <color indexed="57"/>
      <name val="ＭＳ Ｐ明朝"/>
      <family val="1"/>
    </font>
    <font>
      <sz val="10"/>
      <color indexed="12"/>
      <name val="ＭＳ Ｐ明朝"/>
      <family val="1"/>
    </font>
    <font>
      <sz val="14"/>
      <color indexed="10"/>
      <name val="ＭＳ Ｐ明朝"/>
      <family val="1"/>
    </font>
    <font>
      <sz val="12"/>
      <color indexed="12"/>
      <name val="ＭＳ Ｐゴシック"/>
      <family val="3"/>
    </font>
    <font>
      <sz val="9"/>
      <name val="ＪＳ明朝"/>
      <family val="1"/>
    </font>
    <font>
      <sz val="8"/>
      <name val="ＪＳ明朝"/>
      <family val="1"/>
    </font>
    <font>
      <vertAlign val="superscript"/>
      <sz val="8"/>
      <name val="ＪＳ明朝"/>
      <family val="1"/>
    </font>
    <font>
      <b/>
      <sz val="8"/>
      <name val="ＭＳ Ｐゴシック"/>
      <family val="3"/>
    </font>
    <font>
      <sz val="12"/>
      <name val="ＪＳ明朝"/>
      <family val="1"/>
    </font>
    <font>
      <b/>
      <sz val="8"/>
      <name val="ＪＳ明朝"/>
      <family val="1"/>
    </font>
    <font>
      <sz val="9"/>
      <name val="ＪＳゴシック"/>
      <family val="3"/>
    </font>
    <font>
      <vertAlign val="subscript"/>
      <sz val="10"/>
      <name val="ＭＳ Ｐ明朝"/>
      <family val="1"/>
    </font>
    <font>
      <vertAlign val="subscript"/>
      <sz val="8"/>
      <name val="ＭＳ Ｐ明朝"/>
      <family val="1"/>
    </font>
    <font>
      <b/>
      <sz val="8"/>
      <name val="ＪＳゴシック"/>
      <family val="3"/>
    </font>
    <font>
      <sz val="9"/>
      <color indexed="10"/>
      <name val="ＪＳゴシック"/>
      <family val="3"/>
    </font>
    <font>
      <sz val="11"/>
      <color indexed="49"/>
      <name val="ＭＳ Ｐゴシック"/>
      <family val="3"/>
    </font>
    <font>
      <sz val="11"/>
      <name val="ＪＳ明朝"/>
      <family val="1"/>
    </font>
    <font>
      <sz val="12"/>
      <name val="ＭＳ Ｐゴシック"/>
      <family val="3"/>
    </font>
    <font>
      <sz val="14"/>
      <name val="ＭＳ Ｐ明朝"/>
      <family val="1"/>
    </font>
    <font>
      <b/>
      <vertAlign val="superscript"/>
      <sz val="11"/>
      <name val="ＭＳ Ｐ明朝"/>
      <family val="1"/>
    </font>
    <font>
      <b/>
      <sz val="8"/>
      <name val="ＭＳ Ｐ明朝"/>
      <family val="1"/>
    </font>
  </fonts>
  <fills count="12">
    <fill>
      <patternFill/>
    </fill>
    <fill>
      <patternFill patternType="gray125"/>
    </fill>
    <fill>
      <patternFill patternType="solid">
        <fgColor indexed="22"/>
        <bgColor indexed="64"/>
      </patternFill>
    </fill>
    <fill>
      <patternFill patternType="lightGray"/>
    </fill>
    <fill>
      <patternFill patternType="gray0625">
        <fgColor indexed="26"/>
        <bgColor indexed="26"/>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lightHorizontal"/>
    </fill>
    <fill>
      <patternFill patternType="solid">
        <fgColor indexed="26"/>
        <bgColor indexed="64"/>
      </patternFill>
    </fill>
    <fill>
      <patternFill patternType="solid">
        <fgColor indexed="47"/>
        <bgColor indexed="64"/>
      </patternFill>
    </fill>
  </fills>
  <borders count="18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color indexed="63"/>
      </top>
      <bottom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style="double"/>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color indexed="63"/>
      </top>
      <bottom>
        <color indexed="63"/>
      </bottom>
    </border>
    <border>
      <left>
        <color indexed="63"/>
      </left>
      <right>
        <color indexed="63"/>
      </right>
      <top>
        <color indexed="63"/>
      </top>
      <bottom style="dashed"/>
    </border>
    <border>
      <left>
        <color indexed="63"/>
      </left>
      <right style="dashed"/>
      <top>
        <color indexed="63"/>
      </top>
      <bottom>
        <color indexed="63"/>
      </bottom>
    </border>
    <border>
      <left>
        <color indexed="63"/>
      </left>
      <right style="dashDot"/>
      <top>
        <color indexed="63"/>
      </top>
      <bottom>
        <color indexed="63"/>
      </bottom>
    </border>
    <border>
      <left style="dashed"/>
      <right style="dashDot"/>
      <top>
        <color indexed="63"/>
      </top>
      <bottom>
        <color indexed="63"/>
      </bottom>
    </border>
    <border>
      <left style="dashDot"/>
      <right style="dashed"/>
      <top>
        <color indexed="63"/>
      </top>
      <bottom>
        <color indexed="63"/>
      </bottom>
    </border>
    <border>
      <left style="dashed"/>
      <right>
        <color indexed="63"/>
      </right>
      <top>
        <color indexed="63"/>
      </top>
      <bottom>
        <color indexed="63"/>
      </bottom>
    </border>
    <border>
      <left style="dashDot"/>
      <right>
        <color indexed="63"/>
      </right>
      <top>
        <color indexed="63"/>
      </top>
      <bottom>
        <color indexed="63"/>
      </bottom>
    </border>
    <border>
      <left style="medium"/>
      <right style="medium"/>
      <top>
        <color indexed="63"/>
      </top>
      <bottom>
        <color indexed="63"/>
      </bottom>
    </border>
    <border>
      <left>
        <color indexed="63"/>
      </left>
      <right style="dashDot"/>
      <top>
        <color indexed="63"/>
      </top>
      <bottom style="medium"/>
    </border>
    <border>
      <left style="dashDot"/>
      <right>
        <color indexed="63"/>
      </right>
      <top>
        <color indexed="63"/>
      </top>
      <bottom style="medium"/>
    </border>
    <border>
      <left>
        <color indexed="63"/>
      </left>
      <right style="dashDot"/>
      <top style="medium"/>
      <bottom>
        <color indexed="63"/>
      </bottom>
    </border>
    <border>
      <left>
        <color indexed="63"/>
      </left>
      <right style="thin"/>
      <top style="medium"/>
      <bottom>
        <color indexed="63"/>
      </bottom>
    </border>
    <border>
      <left>
        <color indexed="63"/>
      </left>
      <right style="dotted"/>
      <top>
        <color indexed="63"/>
      </top>
      <bottom>
        <color indexed="63"/>
      </bottom>
    </border>
    <border>
      <left>
        <color indexed="63"/>
      </left>
      <right style="thin"/>
      <top>
        <color indexed="63"/>
      </top>
      <bottom style="medium"/>
    </border>
    <border>
      <left style="dotted"/>
      <right>
        <color indexed="63"/>
      </right>
      <top style="thin"/>
      <bottom style="thin"/>
    </border>
    <border>
      <left style="dotted"/>
      <right>
        <color indexed="63"/>
      </right>
      <top>
        <color indexed="63"/>
      </top>
      <bottom>
        <color indexed="63"/>
      </bottom>
    </border>
    <border>
      <left style="dotted"/>
      <right style="dashDot"/>
      <top>
        <color indexed="63"/>
      </top>
      <bottom>
        <color indexed="63"/>
      </bottom>
    </border>
    <border>
      <left>
        <color indexed="63"/>
      </left>
      <right style="dotted"/>
      <top style="thin"/>
      <bottom style="thin"/>
    </border>
    <border>
      <left style="dashDot"/>
      <right>
        <color indexed="63"/>
      </right>
      <top>
        <color indexed="63"/>
      </top>
      <bottom style="dotted"/>
    </border>
    <border>
      <left>
        <color indexed="63"/>
      </left>
      <right>
        <color indexed="63"/>
      </right>
      <top>
        <color indexed="63"/>
      </top>
      <bottom style="dotted"/>
    </border>
    <border diagonalDown="1">
      <left>
        <color indexed="63"/>
      </left>
      <right>
        <color indexed="63"/>
      </right>
      <top>
        <color indexed="63"/>
      </top>
      <bottom>
        <color indexed="63"/>
      </bottom>
      <diagonal style="medium"/>
    </border>
    <border>
      <left>
        <color indexed="63"/>
      </left>
      <right>
        <color indexed="63"/>
      </right>
      <top style="dashed"/>
      <bottom>
        <color indexed="63"/>
      </bottom>
    </border>
    <border>
      <left>
        <color indexed="63"/>
      </left>
      <right>
        <color indexed="63"/>
      </right>
      <top style="dotted"/>
      <bottom>
        <color indexed="63"/>
      </bottom>
    </border>
    <border>
      <left>
        <color indexed="63"/>
      </left>
      <right style="dotted"/>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medium"/>
      <bottom style="dashed"/>
    </border>
    <border>
      <left>
        <color indexed="63"/>
      </left>
      <right style="mediumDashDot"/>
      <top>
        <color indexed="63"/>
      </top>
      <bottom>
        <color indexed="63"/>
      </bottom>
    </border>
    <border>
      <left>
        <color indexed="63"/>
      </left>
      <right style="mediumDashDot"/>
      <top>
        <color indexed="63"/>
      </top>
      <bottom style="medium"/>
    </border>
    <border>
      <left style="mediumDashDot"/>
      <right>
        <color indexed="63"/>
      </right>
      <top>
        <color indexed="63"/>
      </top>
      <bottom style="thin"/>
    </border>
    <border>
      <left>
        <color indexed="63"/>
      </left>
      <right style="mediumDashDot"/>
      <top>
        <color indexed="63"/>
      </top>
      <bottom style="mediumDashDot"/>
    </border>
    <border>
      <left>
        <color indexed="63"/>
      </left>
      <right>
        <color indexed="63"/>
      </right>
      <top>
        <color indexed="63"/>
      </top>
      <bottom style="mediumDashDot"/>
    </border>
    <border>
      <left>
        <color indexed="63"/>
      </left>
      <right style="medium"/>
      <top style="mediumDashDot"/>
      <bottom>
        <color indexed="63"/>
      </bottom>
    </border>
    <border>
      <left>
        <color indexed="63"/>
      </left>
      <right style="dotted"/>
      <top>
        <color indexed="63"/>
      </top>
      <bottom style="thin"/>
    </border>
    <border>
      <left>
        <color indexed="63"/>
      </left>
      <right style="dotted"/>
      <top style="medium"/>
      <bottom style="thin"/>
    </border>
    <border>
      <left style="dotted"/>
      <right style="mediumDashDot"/>
      <top style="medium"/>
      <bottom>
        <color indexed="63"/>
      </bottom>
    </border>
    <border>
      <left>
        <color indexed="63"/>
      </left>
      <right style="dotted"/>
      <top style="thin"/>
      <bottom style="dotted"/>
    </border>
    <border>
      <left style="thin"/>
      <right style="medium"/>
      <top>
        <color indexed="63"/>
      </top>
      <bottom>
        <color indexed="63"/>
      </bottom>
    </border>
    <border>
      <left style="thin"/>
      <right style="thin"/>
      <top>
        <color indexed="63"/>
      </top>
      <bottom>
        <color indexed="63"/>
      </bottom>
    </border>
    <border>
      <left style="thin"/>
      <right style="dotted"/>
      <top style="thin"/>
      <bottom style="thin"/>
    </border>
    <border>
      <left style="dotted"/>
      <right style="dotted"/>
      <top style="thin"/>
      <bottom style="thin"/>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thin"/>
      <top>
        <color indexed="63"/>
      </top>
      <bottom style="thin"/>
    </border>
    <border>
      <left>
        <color indexed="63"/>
      </left>
      <right style="dotted"/>
      <top>
        <color indexed="63"/>
      </top>
      <bottom style="dotted"/>
    </border>
    <border>
      <left style="dotted"/>
      <right style="dotted"/>
      <top style="thin"/>
      <bottom style="medium"/>
    </border>
    <border>
      <left>
        <color indexed="63"/>
      </left>
      <right style="mediumDashDot"/>
      <top style="medium"/>
      <bottom>
        <color indexed="63"/>
      </bottom>
    </border>
    <border>
      <left style="dotted"/>
      <right>
        <color indexed="63"/>
      </right>
      <top>
        <color indexed="63"/>
      </top>
      <bottom style="dotted"/>
    </border>
    <border>
      <left>
        <color indexed="63"/>
      </left>
      <right>
        <color indexed="63"/>
      </right>
      <top style="medium"/>
      <bottom style="dotted"/>
    </border>
    <border>
      <left>
        <color indexed="63"/>
      </left>
      <right style="thin"/>
      <top>
        <color indexed="63"/>
      </top>
      <bottom style="dotted"/>
    </border>
    <border>
      <left style="thin"/>
      <right style="thin"/>
      <top>
        <color indexed="63"/>
      </top>
      <bottom style="dotted"/>
    </border>
    <border>
      <left style="thin"/>
      <right>
        <color indexed="63"/>
      </right>
      <top style="dotted"/>
      <bottom>
        <color indexed="63"/>
      </bottom>
    </border>
    <border>
      <left style="dashDot"/>
      <right>
        <color indexed="63"/>
      </right>
      <top style="medium"/>
      <bottom>
        <color indexed="63"/>
      </bottom>
    </border>
    <border>
      <left style="thin"/>
      <right style="thin"/>
      <top style="medium"/>
      <bottom style="thin"/>
    </border>
    <border>
      <left style="thin"/>
      <right style="medium"/>
      <top style="medium"/>
      <bottom style="thin"/>
    </border>
    <border>
      <left>
        <color indexed="63"/>
      </left>
      <right style="mediumDashDot"/>
      <top>
        <color indexed="63"/>
      </top>
      <bottom style="thin"/>
    </border>
    <border>
      <left>
        <color indexed="63"/>
      </left>
      <right style="mediumDashDot"/>
      <top style="thin"/>
      <bottom style="thin"/>
    </border>
    <border>
      <left style="medium"/>
      <right>
        <color indexed="63"/>
      </right>
      <top style="thin"/>
      <bottom style="medium"/>
    </border>
    <border>
      <left>
        <color indexed="63"/>
      </left>
      <right>
        <color indexed="63"/>
      </right>
      <top style="thin"/>
      <bottom style="medium"/>
    </border>
    <border>
      <left style="dotted"/>
      <right>
        <color indexed="63"/>
      </right>
      <top style="medium"/>
      <bottom style="dotted"/>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style="thin"/>
      <right style="medium"/>
      <top>
        <color indexed="63"/>
      </top>
      <bottom style="thin"/>
    </border>
    <border>
      <left style="thin"/>
      <right style="thin"/>
      <top style="thin"/>
      <bottom style="medium"/>
    </border>
    <border>
      <left style="thin"/>
      <right style="medium"/>
      <top style="thin"/>
      <bottom>
        <color indexed="63"/>
      </bottom>
    </border>
    <border>
      <left>
        <color indexed="63"/>
      </left>
      <right style="medium"/>
      <top style="thin"/>
      <bottom style="double"/>
    </border>
    <border>
      <left style="thin"/>
      <right style="thin"/>
      <top style="thin"/>
      <bottom style="double"/>
    </border>
    <border>
      <left style="dotted"/>
      <right>
        <color indexed="63"/>
      </right>
      <top style="dotted"/>
      <bottom style="dotted"/>
    </border>
    <border>
      <left>
        <color indexed="63"/>
      </left>
      <right style="dotted"/>
      <top style="dotted"/>
      <bottom style="dotted"/>
    </border>
    <border>
      <left>
        <color indexed="63"/>
      </left>
      <right>
        <color indexed="63"/>
      </right>
      <top style="dotted"/>
      <bottom style="dotted"/>
    </border>
    <border>
      <left style="medium"/>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color indexed="63"/>
      </left>
      <right style="thin"/>
      <top style="medium"/>
      <bottom style="thin"/>
    </border>
    <border>
      <left style="thin"/>
      <right>
        <color indexed="63"/>
      </right>
      <top style="medium"/>
      <bottom style="thin"/>
    </border>
    <border>
      <left style="double"/>
      <right>
        <color indexed="63"/>
      </right>
      <top style="thin"/>
      <bottom style="thin"/>
    </border>
    <border>
      <left>
        <color indexed="63"/>
      </left>
      <right style="thin"/>
      <top style="double"/>
      <bottom>
        <color indexed="63"/>
      </bottom>
    </border>
    <border>
      <left>
        <color indexed="63"/>
      </left>
      <right style="thin"/>
      <top style="double"/>
      <bottom style="thin"/>
    </border>
    <border>
      <left>
        <color indexed="63"/>
      </left>
      <right style="medium"/>
      <top style="double"/>
      <bottom style="thin"/>
    </border>
    <border>
      <left style="thin"/>
      <right>
        <color indexed="63"/>
      </right>
      <top style="double"/>
      <bottom>
        <color indexed="63"/>
      </bottom>
    </border>
    <border>
      <left>
        <color indexed="63"/>
      </left>
      <right style="double"/>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style="dashed"/>
    </border>
    <border>
      <left style="dashed"/>
      <right>
        <color indexed="63"/>
      </right>
      <top>
        <color indexed="63"/>
      </top>
      <bottom style="dashed"/>
    </border>
    <border>
      <left>
        <color indexed="63"/>
      </left>
      <right style="thin"/>
      <top>
        <color indexed="63"/>
      </top>
      <bottom style="dashed"/>
    </border>
    <border>
      <left>
        <color indexed="63"/>
      </left>
      <right style="double"/>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style="thin"/>
      <bottom>
        <color indexed="63"/>
      </bottom>
    </border>
    <border>
      <left style="dotted"/>
      <right>
        <color indexed="63"/>
      </right>
      <top>
        <color indexed="63"/>
      </top>
      <bottom style="dashed"/>
    </border>
    <border>
      <left style="dashed"/>
      <right>
        <color indexed="63"/>
      </right>
      <top style="dotted"/>
      <bottom>
        <color indexed="63"/>
      </bottom>
    </border>
    <border>
      <left style="dotted"/>
      <right>
        <color indexed="63"/>
      </right>
      <top style="dotted"/>
      <bottom style="medium"/>
    </border>
    <border>
      <left>
        <color indexed="63"/>
      </left>
      <right style="dotted"/>
      <top style="dotted"/>
      <bottom style="medium"/>
    </border>
    <border>
      <left>
        <color indexed="63"/>
      </left>
      <right>
        <color indexed="63"/>
      </right>
      <top style="dotted"/>
      <bottom style="medium"/>
    </border>
    <border>
      <left style="thin"/>
      <right>
        <color indexed="63"/>
      </right>
      <top style="thin"/>
      <bottom style="medium"/>
    </border>
    <border>
      <left>
        <color indexed="63"/>
      </left>
      <right style="thin"/>
      <top style="thin"/>
      <bottom style="medium"/>
    </border>
    <border>
      <left style="dashed"/>
      <right>
        <color indexed="63"/>
      </right>
      <top style="dotted"/>
      <bottom style="dotted"/>
    </border>
    <border>
      <left>
        <color indexed="63"/>
      </left>
      <right style="dashed"/>
      <top>
        <color indexed="63"/>
      </top>
      <bottom style="dashed"/>
    </border>
    <border>
      <left style="thin"/>
      <right style="thin"/>
      <top>
        <color indexed="63"/>
      </top>
      <bottom style="medium"/>
    </border>
    <border>
      <left style="dashed"/>
      <right style="dashed"/>
      <top style="thin"/>
      <bottom>
        <color indexed="63"/>
      </bottom>
    </border>
    <border>
      <left>
        <color indexed="63"/>
      </left>
      <right style="dashed"/>
      <top>
        <color indexed="63"/>
      </top>
      <bottom style="dotted"/>
    </border>
    <border>
      <left>
        <color indexed="63"/>
      </left>
      <right style="thin"/>
      <top style="dotted"/>
      <bottom>
        <color indexed="63"/>
      </bottom>
    </border>
    <border>
      <left>
        <color indexed="63"/>
      </left>
      <right>
        <color indexed="63"/>
      </right>
      <top style="dashed"/>
      <bottom style="dashed"/>
    </border>
    <border>
      <left>
        <color indexed="63"/>
      </left>
      <right style="dotted"/>
      <top style="thin"/>
      <bottom>
        <color indexed="63"/>
      </bottom>
    </border>
    <border>
      <left style="dotted"/>
      <right>
        <color indexed="63"/>
      </right>
      <top>
        <color indexed="63"/>
      </top>
      <bottom style="thin"/>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style="dashed"/>
      <bottom style="thin"/>
    </border>
    <border>
      <left>
        <color indexed="63"/>
      </left>
      <right>
        <color indexed="63"/>
      </right>
      <top style="dashed"/>
      <bottom style="thin"/>
    </border>
    <border>
      <left>
        <color indexed="63"/>
      </left>
      <right style="dotted"/>
      <top style="dashed"/>
      <bottom style="thin"/>
    </border>
    <border>
      <left style="dashed"/>
      <right>
        <color indexed="63"/>
      </right>
      <top style="dashed"/>
      <bottom>
        <color indexed="63"/>
      </bottom>
    </border>
    <border>
      <left>
        <color indexed="63"/>
      </left>
      <right style="dashed"/>
      <top style="dashed"/>
      <bottom>
        <color indexed="63"/>
      </bottom>
    </border>
    <border>
      <left style="dotted"/>
      <right>
        <color indexed="63"/>
      </right>
      <top style="dashed"/>
      <bottom>
        <color indexed="63"/>
      </bottom>
    </border>
    <border>
      <left>
        <color indexed="63"/>
      </left>
      <right style="dotted"/>
      <top style="thin"/>
      <bottom style="medium"/>
    </border>
    <border>
      <left style="dotted"/>
      <right>
        <color indexed="63"/>
      </right>
      <top style="thin"/>
      <bottom style="medium"/>
    </border>
    <border>
      <left style="thin"/>
      <right style="medium"/>
      <top>
        <color indexed="63"/>
      </top>
      <bottom style="double"/>
    </border>
    <border>
      <left style="medium"/>
      <right style="thin"/>
      <top style="thin"/>
      <bottom>
        <color indexed="63"/>
      </bottom>
    </border>
    <border>
      <left style="medium"/>
      <right style="thin"/>
      <top>
        <color indexed="63"/>
      </top>
      <bottom style="mediu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75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20" applyFont="1" applyBorder="1" applyAlignment="1">
      <alignment vertical="center"/>
      <protection/>
    </xf>
    <xf numFmtId="0" fontId="0" fillId="0" borderId="0" xfId="20">
      <alignment/>
      <protection/>
    </xf>
    <xf numFmtId="0" fontId="7" fillId="0" borderId="0" xfId="20" applyFont="1" applyBorder="1" applyAlignment="1">
      <alignment vertical="center"/>
      <protection/>
    </xf>
    <xf numFmtId="0" fontId="7" fillId="0" borderId="2" xfId="20" applyFont="1" applyBorder="1" applyAlignment="1">
      <alignment vertical="center"/>
      <protection/>
    </xf>
    <xf numFmtId="0" fontId="9" fillId="0" borderId="6" xfId="0" applyFont="1" applyBorder="1" applyAlignment="1">
      <alignment vertical="center"/>
    </xf>
    <xf numFmtId="0" fontId="9" fillId="0" borderId="7"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0" fillId="0" borderId="0"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9" xfId="0" applyFont="1" applyBorder="1" applyAlignment="1">
      <alignment horizontal="center" vertical="center"/>
    </xf>
    <xf numFmtId="0" fontId="12" fillId="0" borderId="9" xfId="0" applyFont="1" applyBorder="1" applyAlignment="1">
      <alignment horizontal="center"/>
    </xf>
    <xf numFmtId="0" fontId="12" fillId="0" borderId="0" xfId="0" applyFont="1" applyBorder="1" applyAlignment="1">
      <alignment vertical="center"/>
    </xf>
    <xf numFmtId="0" fontId="0" fillId="0" borderId="11" xfId="0"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2" fillId="0" borderId="10"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12" fillId="0" borderId="9" xfId="0" applyFont="1" applyFill="1" applyBorder="1" applyAlignment="1">
      <alignment vertical="center" wrapText="1"/>
    </xf>
    <xf numFmtId="0" fontId="12" fillId="0" borderId="9" xfId="0" applyFont="1" applyFill="1" applyBorder="1" applyAlignment="1">
      <alignment vertical="center"/>
    </xf>
    <xf numFmtId="0" fontId="12" fillId="0" borderId="13" xfId="0" applyFont="1" applyFill="1" applyBorder="1" applyAlignment="1">
      <alignment vertical="center" wrapText="1"/>
    </xf>
    <xf numFmtId="0" fontId="12" fillId="0" borderId="10" xfId="0" applyFont="1" applyFill="1" applyBorder="1" applyAlignment="1">
      <alignment vertical="center" wrapText="1"/>
    </xf>
    <xf numFmtId="0" fontId="16" fillId="0" borderId="10" xfId="20" applyFont="1" applyFill="1" applyBorder="1">
      <alignment/>
      <protection/>
    </xf>
    <xf numFmtId="0" fontId="12" fillId="0" borderId="10" xfId="20" applyFont="1" applyFill="1" applyBorder="1" applyAlignment="1">
      <alignment/>
      <protection/>
    </xf>
    <xf numFmtId="0" fontId="12" fillId="0" borderId="15" xfId="0" applyFont="1" applyFill="1" applyBorder="1" applyAlignment="1">
      <alignment vertical="center" wrapText="1"/>
    </xf>
    <xf numFmtId="0" fontId="16" fillId="0" borderId="10" xfId="20" applyFont="1" applyFill="1" applyBorder="1" applyAlignment="1">
      <alignment/>
      <protection/>
    </xf>
    <xf numFmtId="0" fontId="12" fillId="0" borderId="10" xfId="0" applyFont="1" applyFill="1" applyBorder="1" applyAlignment="1">
      <alignment vertical="center"/>
    </xf>
    <xf numFmtId="0" fontId="3" fillId="0" borderId="16"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6" fillId="0" borderId="9" xfId="20" applyFont="1" applyFill="1" applyBorder="1" applyAlignment="1">
      <alignment/>
      <protection/>
    </xf>
    <xf numFmtId="178" fontId="0" fillId="0" borderId="9" xfId="0" applyNumberFormat="1" applyFill="1" applyBorder="1" applyAlignment="1">
      <alignment vertical="center"/>
    </xf>
    <xf numFmtId="0" fontId="0" fillId="0" borderId="9" xfId="0" applyFill="1" applyBorder="1" applyAlignment="1">
      <alignment vertical="center"/>
    </xf>
    <xf numFmtId="0" fontId="12" fillId="0" borderId="9" xfId="20" applyFont="1" applyFill="1" applyBorder="1" applyAlignment="1">
      <alignment/>
      <protection/>
    </xf>
    <xf numFmtId="0" fontId="16" fillId="0" borderId="22" xfId="20" applyFont="1" applyFill="1" applyBorder="1" applyAlignment="1">
      <alignment vertical="center"/>
      <protection/>
    </xf>
    <xf numFmtId="0" fontId="16" fillId="0" borderId="10" xfId="20" applyFont="1" applyFill="1" applyBorder="1" applyAlignment="1">
      <alignment vertical="center"/>
      <protection/>
    </xf>
    <xf numFmtId="0" fontId="12" fillId="0" borderId="4" xfId="20" applyFont="1" applyBorder="1" applyAlignment="1">
      <alignment vertical="center"/>
      <protection/>
    </xf>
    <xf numFmtId="0" fontId="12" fillId="0" borderId="11" xfId="20" applyFont="1" applyBorder="1" applyAlignment="1">
      <alignment vertical="center"/>
      <protection/>
    </xf>
    <xf numFmtId="0" fontId="0" fillId="0" borderId="0" xfId="0" applyBorder="1" applyAlignment="1">
      <alignment vertical="center"/>
    </xf>
    <xf numFmtId="0" fontId="12" fillId="0" borderId="0" xfId="20" applyFont="1" applyBorder="1" applyAlignment="1">
      <alignment vertical="center"/>
      <protection/>
    </xf>
    <xf numFmtId="0" fontId="0" fillId="0" borderId="0" xfId="0" applyFill="1"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24" xfId="0" applyBorder="1" applyAlignment="1">
      <alignment vertical="center"/>
    </xf>
    <xf numFmtId="0" fontId="12" fillId="0" borderId="0" xfId="0" applyFont="1" applyFill="1" applyBorder="1" applyAlignment="1">
      <alignment vertical="center"/>
    </xf>
    <xf numFmtId="0" fontId="0" fillId="0" borderId="0" xfId="0" applyBorder="1" applyAlignment="1">
      <alignment vertical="center"/>
    </xf>
    <xf numFmtId="0" fontId="12" fillId="0" borderId="1" xfId="0" applyFont="1" applyBorder="1" applyAlignment="1" quotePrefix="1">
      <alignment horizontal="center" vertical="center"/>
    </xf>
    <xf numFmtId="0" fontId="1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0" xfId="0" applyFill="1" applyBorder="1" applyAlignment="1">
      <alignment vertical="center"/>
    </xf>
    <xf numFmtId="0" fontId="12" fillId="0" borderId="0" xfId="0" applyFont="1" applyAlignment="1">
      <alignment vertical="center"/>
    </xf>
    <xf numFmtId="0" fontId="12" fillId="0" borderId="9" xfId="20" applyFont="1" applyBorder="1" applyAlignment="1">
      <alignment vertical="center" wrapText="1"/>
      <protection/>
    </xf>
    <xf numFmtId="0" fontId="0" fillId="0" borderId="4" xfId="0" applyFont="1" applyBorder="1" applyAlignment="1">
      <alignment vertical="distributed" textRotation="255"/>
    </xf>
    <xf numFmtId="0" fontId="0" fillId="0" borderId="0" xfId="0" applyFont="1" applyBorder="1" applyAlignment="1">
      <alignment vertical="distributed" textRotation="255"/>
    </xf>
    <xf numFmtId="0" fontId="12" fillId="0" borderId="1" xfId="0" applyFont="1" applyBorder="1" applyAlignment="1">
      <alignment horizontal="center" vertical="center" shrinkToFit="1"/>
    </xf>
    <xf numFmtId="0" fontId="0" fillId="0" borderId="26" xfId="0" applyBorder="1" applyAlignment="1">
      <alignment vertical="center"/>
    </xf>
    <xf numFmtId="0" fontId="12" fillId="0" borderId="27" xfId="0" applyFont="1" applyBorder="1" applyAlignment="1">
      <alignment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4" xfId="0" applyFont="1" applyBorder="1" applyAlignment="1">
      <alignment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10" xfId="0" applyFont="1" applyBorder="1" applyAlignment="1">
      <alignment vertical="center"/>
    </xf>
    <xf numFmtId="0" fontId="12" fillId="0" borderId="29" xfId="0" applyFont="1" applyBorder="1" applyAlignment="1">
      <alignment vertical="center"/>
    </xf>
    <xf numFmtId="0" fontId="12" fillId="0" borderId="14" xfId="0" applyFont="1" applyBorder="1" applyAlignment="1">
      <alignment vertical="center"/>
    </xf>
    <xf numFmtId="0" fontId="12" fillId="0" borderId="9" xfId="0" applyFont="1" applyBorder="1" applyAlignment="1">
      <alignment vertical="center"/>
    </xf>
    <xf numFmtId="0" fontId="12" fillId="0" borderId="24" xfId="0" applyFont="1" applyBorder="1" applyAlignment="1">
      <alignment vertical="center"/>
    </xf>
    <xf numFmtId="0" fontId="12" fillId="0" borderId="19" xfId="0" applyFont="1" applyBorder="1" applyAlignment="1">
      <alignment vertical="center"/>
    </xf>
    <xf numFmtId="0" fontId="12" fillId="0" borderId="11" xfId="0" applyFont="1" applyBorder="1" applyAlignment="1">
      <alignment vertical="center"/>
    </xf>
    <xf numFmtId="0" fontId="12" fillId="0" borderId="21" xfId="0" applyFont="1" applyBorder="1" applyAlignment="1">
      <alignment vertical="center"/>
    </xf>
    <xf numFmtId="0" fontId="12" fillId="0" borderId="13" xfId="0" applyFont="1" applyBorder="1" applyAlignment="1">
      <alignment vertical="center"/>
    </xf>
    <xf numFmtId="177" fontId="12" fillId="0" borderId="9" xfId="0" applyNumberFormat="1" applyFont="1" applyBorder="1" applyAlignment="1">
      <alignment vertical="center"/>
    </xf>
    <xf numFmtId="0" fontId="12" fillId="0" borderId="22"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31" xfId="0" applyFont="1" applyBorder="1" applyAlignment="1">
      <alignment vertical="center"/>
    </xf>
    <xf numFmtId="0" fontId="0" fillId="0" borderId="6" xfId="0" applyFill="1" applyBorder="1" applyAlignment="1">
      <alignment vertical="center"/>
    </xf>
    <xf numFmtId="0" fontId="0" fillId="0" borderId="0" xfId="0" applyFill="1" applyBorder="1" applyAlignment="1">
      <alignment horizontal="center" vertical="center" textRotation="90"/>
    </xf>
    <xf numFmtId="0" fontId="5" fillId="0" borderId="0" xfId="0" applyFont="1" applyFill="1" applyBorder="1" applyAlignment="1">
      <alignment horizontal="center" vertical="center" textRotation="90" wrapText="1"/>
    </xf>
    <xf numFmtId="179" fontId="12" fillId="0" borderId="0" xfId="0" applyNumberFormat="1" applyFont="1" applyFill="1" applyBorder="1" applyAlignment="1">
      <alignment horizontal="center" vertical="center" textRotation="90"/>
    </xf>
    <xf numFmtId="0" fontId="0" fillId="0" borderId="1" xfId="0" applyFill="1" applyBorder="1" applyAlignment="1">
      <alignment vertical="center"/>
    </xf>
    <xf numFmtId="0" fontId="0" fillId="0" borderId="0" xfId="0" applyBorder="1" applyAlignment="1">
      <alignment horizontal="center" vertical="center" textRotation="90"/>
    </xf>
    <xf numFmtId="0" fontId="5" fillId="0" borderId="0" xfId="0" applyFont="1" applyBorder="1" applyAlignment="1">
      <alignment horizontal="center" vertical="center" textRotation="90" wrapText="1"/>
    </xf>
    <xf numFmtId="0" fontId="0" fillId="0" borderId="0" xfId="0" applyFont="1" applyAlignment="1">
      <alignment vertical="center"/>
    </xf>
    <xf numFmtId="0" fontId="27" fillId="0" borderId="0" xfId="0" applyFont="1" applyBorder="1" applyAlignment="1">
      <alignment vertical="center"/>
    </xf>
    <xf numFmtId="0" fontId="0" fillId="0" borderId="0" xfId="0" applyBorder="1" applyAlignment="1">
      <alignment vertical="center" textRotation="90"/>
    </xf>
    <xf numFmtId="0" fontId="12" fillId="0" borderId="32" xfId="0" applyFont="1" applyBorder="1" applyAlignment="1">
      <alignment vertical="center"/>
    </xf>
    <xf numFmtId="179" fontId="12" fillId="0" borderId="0" xfId="0" applyNumberFormat="1" applyFont="1" applyFill="1" applyBorder="1" applyAlignment="1">
      <alignment horizontal="center" vertical="center"/>
    </xf>
    <xf numFmtId="0" fontId="12" fillId="0" borderId="33" xfId="0" applyFont="1" applyBorder="1" applyAlignment="1">
      <alignment vertical="center"/>
    </xf>
    <xf numFmtId="0" fontId="12" fillId="0" borderId="0" xfId="0" applyFont="1" applyAlignment="1">
      <alignment vertical="center" textRotation="90"/>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179" fontId="12" fillId="0" borderId="0" xfId="0" applyNumberFormat="1" applyFont="1" applyFill="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0" fillId="0" borderId="0" xfId="0" applyAlignment="1">
      <alignment/>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0" fillId="0" borderId="7" xfId="0" applyBorder="1" applyAlignment="1">
      <alignment vertical="center"/>
    </xf>
    <xf numFmtId="0" fontId="12" fillId="0" borderId="47" xfId="0" applyFont="1" applyBorder="1" applyAlignment="1">
      <alignment vertical="center"/>
    </xf>
    <xf numFmtId="179" fontId="12" fillId="0" borderId="0" xfId="0" applyNumberFormat="1" applyFont="1" applyFill="1" applyBorder="1" applyAlignment="1">
      <alignment vertical="center" textRotation="90"/>
    </xf>
    <xf numFmtId="179" fontId="12" fillId="0" borderId="0" xfId="0" applyNumberFormat="1" applyFont="1" applyFill="1" applyBorder="1" applyAlignment="1">
      <alignment textRotation="90"/>
    </xf>
    <xf numFmtId="0" fontId="5" fillId="0" borderId="0" xfId="0" applyFont="1" applyBorder="1" applyAlignment="1">
      <alignment vertical="center"/>
    </xf>
    <xf numFmtId="0" fontId="0" fillId="0" borderId="0" xfId="0" applyFill="1" applyBorder="1" applyAlignment="1">
      <alignment horizontal="center" vertical="center"/>
    </xf>
    <xf numFmtId="0" fontId="28" fillId="0" borderId="0" xfId="0" applyFont="1" applyBorder="1" applyAlignment="1">
      <alignment horizontal="center" vertical="center"/>
    </xf>
    <xf numFmtId="179" fontId="12" fillId="0" borderId="2" xfId="0" applyNumberFormat="1" applyFont="1" applyBorder="1" applyAlignment="1">
      <alignment horizontal="center" vertical="center"/>
    </xf>
    <xf numFmtId="179" fontId="12" fillId="0" borderId="2" xfId="0" applyNumberFormat="1" applyFont="1" applyBorder="1" applyAlignment="1">
      <alignment horizontal="right" vertical="center"/>
    </xf>
    <xf numFmtId="0" fontId="0" fillId="0" borderId="47" xfId="0"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179" fontId="12" fillId="0" borderId="4" xfId="0" applyNumberFormat="1" applyFont="1" applyFill="1" applyBorder="1" applyAlignment="1">
      <alignment vertical="center"/>
    </xf>
    <xf numFmtId="0" fontId="12" fillId="0" borderId="52" xfId="0" applyFont="1" applyBorder="1" applyAlignment="1">
      <alignment vertical="center"/>
    </xf>
    <xf numFmtId="0" fontId="0" fillId="0" borderId="53" xfId="0" applyBorder="1" applyAlignment="1">
      <alignment vertical="center"/>
    </xf>
    <xf numFmtId="0" fontId="0" fillId="0" borderId="2" xfId="0" applyBorder="1" applyAlignment="1">
      <alignment textRotation="90" shrinkToFit="1"/>
    </xf>
    <xf numFmtId="0" fontId="0" fillId="0" borderId="54" xfId="0" applyBorder="1" applyAlignment="1">
      <alignment vertical="center"/>
    </xf>
    <xf numFmtId="0" fontId="0" fillId="0" borderId="44" xfId="0" applyBorder="1" applyAlignment="1">
      <alignment vertical="center"/>
    </xf>
    <xf numFmtId="179" fontId="12" fillId="0" borderId="33" xfId="0" applyNumberFormat="1" applyFont="1" applyFill="1" applyBorder="1" applyAlignment="1">
      <alignment vertical="center" textRotation="90"/>
    </xf>
    <xf numFmtId="179" fontId="12" fillId="0" borderId="55" xfId="0" applyNumberFormat="1" applyFont="1" applyFill="1" applyBorder="1" applyAlignment="1">
      <alignment vertical="center" textRotation="90"/>
    </xf>
    <xf numFmtId="0" fontId="0" fillId="0" borderId="51" xfId="0" applyBorder="1" applyAlignment="1">
      <alignment vertical="center"/>
    </xf>
    <xf numFmtId="0" fontId="12" fillId="0" borderId="28" xfId="0" applyFont="1" applyBorder="1" applyAlignment="1">
      <alignment horizontal="center" vertical="center"/>
    </xf>
    <xf numFmtId="0" fontId="0" fillId="0" borderId="6" xfId="20" applyBorder="1">
      <alignment/>
      <protection/>
    </xf>
    <xf numFmtId="0" fontId="0" fillId="0" borderId="7" xfId="20" applyBorder="1">
      <alignment/>
      <protection/>
    </xf>
    <xf numFmtId="0" fontId="0" fillId="0" borderId="56" xfId="20" applyBorder="1">
      <alignment/>
      <protection/>
    </xf>
    <xf numFmtId="0" fontId="0" fillId="0" borderId="0" xfId="20" applyBorder="1">
      <alignment/>
      <protection/>
    </xf>
    <xf numFmtId="0" fontId="0" fillId="0" borderId="8" xfId="20" applyBorder="1">
      <alignment/>
      <protection/>
    </xf>
    <xf numFmtId="0" fontId="0" fillId="0" borderId="4" xfId="20" applyBorder="1" applyAlignment="1">
      <alignment/>
      <protection/>
    </xf>
    <xf numFmtId="0" fontId="0" fillId="0" borderId="0" xfId="20" applyBorder="1" applyAlignment="1">
      <alignment/>
      <protection/>
    </xf>
    <xf numFmtId="0" fontId="0" fillId="0" borderId="28" xfId="20" applyBorder="1" applyAlignment="1">
      <alignment/>
      <protection/>
    </xf>
    <xf numFmtId="0" fontId="5" fillId="0" borderId="0" xfId="20" applyFont="1" applyBorder="1" applyAlignment="1">
      <alignment horizontal="left" vertical="center"/>
      <protection/>
    </xf>
    <xf numFmtId="0" fontId="0" fillId="0" borderId="1" xfId="20" applyBorder="1" applyAlignment="1">
      <alignment/>
      <protection/>
    </xf>
    <xf numFmtId="0" fontId="12" fillId="0" borderId="25" xfId="0" applyFont="1" applyBorder="1" applyAlignment="1">
      <alignment vertical="center"/>
    </xf>
    <xf numFmtId="0" fontId="12" fillId="0" borderId="28" xfId="0" applyFont="1" applyBorder="1" applyAlignment="1">
      <alignment vertical="center"/>
    </xf>
    <xf numFmtId="0" fontId="5" fillId="0" borderId="0" xfId="0" applyFont="1" applyBorder="1" applyAlignment="1">
      <alignment vertical="center"/>
    </xf>
    <xf numFmtId="179" fontId="12" fillId="0" borderId="44" xfId="0" applyNumberFormat="1" applyFont="1" applyFill="1" applyBorder="1" applyAlignment="1">
      <alignment vertical="center"/>
    </xf>
    <xf numFmtId="0" fontId="12" fillId="0" borderId="33" xfId="0" applyFont="1" applyBorder="1" applyAlignment="1">
      <alignment vertical="center"/>
    </xf>
    <xf numFmtId="179" fontId="12" fillId="0" borderId="47" xfId="0" applyNumberFormat="1" applyFont="1" applyFill="1" applyBorder="1" applyAlignment="1">
      <alignment vertical="center"/>
    </xf>
    <xf numFmtId="0" fontId="12" fillId="0" borderId="28" xfId="0" applyFont="1" applyFill="1" applyBorder="1" applyAlignment="1">
      <alignment vertical="center"/>
    </xf>
    <xf numFmtId="0" fontId="24" fillId="0" borderId="25" xfId="0" applyFont="1" applyFill="1" applyBorder="1" applyAlignment="1">
      <alignment vertical="center"/>
    </xf>
    <xf numFmtId="0" fontId="24" fillId="0" borderId="0" xfId="0" applyFont="1" applyFill="1" applyBorder="1" applyAlignment="1">
      <alignment vertical="center"/>
    </xf>
    <xf numFmtId="179" fontId="24" fillId="0" borderId="0" xfId="0" applyNumberFormat="1" applyFont="1" applyFill="1" applyBorder="1" applyAlignment="1">
      <alignment vertical="center"/>
    </xf>
    <xf numFmtId="0" fontId="0" fillId="0" borderId="28" xfId="0" applyFont="1" applyBorder="1" applyAlignment="1">
      <alignment vertical="distributed" textRotation="255"/>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12" fillId="0" borderId="28" xfId="0" applyFont="1" applyBorder="1" applyAlignment="1">
      <alignment horizontal="center" vertical="top" textRotation="90" shrinkToFit="1"/>
    </xf>
    <xf numFmtId="0" fontId="24" fillId="0" borderId="28" xfId="0" applyFont="1" applyBorder="1" applyAlignment="1">
      <alignment horizontal="center" vertical="center" wrapText="1"/>
    </xf>
    <xf numFmtId="0" fontId="24" fillId="0" borderId="0" xfId="0" applyFont="1" applyAlignment="1">
      <alignment horizontal="center" vertical="center" wrapText="1"/>
    </xf>
    <xf numFmtId="0" fontId="12" fillId="0" borderId="32" xfId="0" applyFont="1" applyBorder="1" applyAlignment="1">
      <alignment vertical="center"/>
    </xf>
    <xf numFmtId="0" fontId="24" fillId="0" borderId="10" xfId="0" applyFont="1" applyBorder="1" applyAlignment="1">
      <alignment horizontal="center" vertical="center" wrapText="1"/>
    </xf>
    <xf numFmtId="0" fontId="12" fillId="0" borderId="37" xfId="0" applyFont="1" applyBorder="1" applyAlignment="1">
      <alignment vertical="center"/>
    </xf>
    <xf numFmtId="0" fontId="12" fillId="0" borderId="57" xfId="0" applyFont="1" applyBorder="1" applyAlignment="1">
      <alignment vertical="center"/>
    </xf>
    <xf numFmtId="0" fontId="12" fillId="0" borderId="45" xfId="0" applyFont="1" applyBorder="1" applyAlignment="1">
      <alignment vertical="center"/>
    </xf>
    <xf numFmtId="0" fontId="12" fillId="2" borderId="0" xfId="0" applyFont="1" applyFill="1" applyBorder="1" applyAlignment="1">
      <alignment vertical="center"/>
    </xf>
    <xf numFmtId="0" fontId="12" fillId="2" borderId="1" xfId="0" applyFont="1" applyFill="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2" fillId="1" borderId="5" xfId="0" applyFont="1" applyFill="1" applyBorder="1" applyAlignment="1">
      <alignment vertical="center"/>
    </xf>
    <xf numFmtId="0" fontId="12" fillId="1" borderId="2" xfId="0" applyFont="1" applyFill="1" applyBorder="1" applyAlignment="1">
      <alignment vertical="center"/>
    </xf>
    <xf numFmtId="0" fontId="12" fillId="1" borderId="58" xfId="0" applyFont="1" applyFill="1" applyBorder="1" applyAlignment="1">
      <alignment vertical="center"/>
    </xf>
    <xf numFmtId="0" fontId="12" fillId="3" borderId="0" xfId="0" applyFont="1" applyFill="1" applyBorder="1" applyAlignment="1">
      <alignment vertical="center"/>
    </xf>
    <xf numFmtId="0" fontId="12" fillId="4" borderId="0" xfId="0" applyFont="1" applyFill="1" applyBorder="1" applyAlignment="1">
      <alignment vertical="center"/>
    </xf>
    <xf numFmtId="0" fontId="12" fillId="3" borderId="4" xfId="0" applyFont="1" applyFill="1" applyBorder="1" applyAlignment="1">
      <alignment vertical="center"/>
    </xf>
    <xf numFmtId="0" fontId="12" fillId="2" borderId="6"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4" borderId="45" xfId="0" applyFont="1" applyFill="1" applyBorder="1" applyAlignment="1">
      <alignment vertical="center"/>
    </xf>
    <xf numFmtId="0" fontId="12" fillId="4" borderId="2" xfId="0" applyFont="1" applyFill="1" applyBorder="1" applyAlignment="1">
      <alignment vertical="center"/>
    </xf>
    <xf numFmtId="0" fontId="12" fillId="3" borderId="3" xfId="0" applyFont="1" applyFill="1" applyBorder="1" applyAlignment="1">
      <alignment vertical="center"/>
    </xf>
    <xf numFmtId="0" fontId="12" fillId="1" borderId="3" xfId="0" applyFont="1" applyFill="1" applyBorder="1" applyAlignment="1">
      <alignment vertical="center"/>
    </xf>
    <xf numFmtId="0" fontId="12" fillId="0" borderId="56" xfId="0" applyFont="1" applyBorder="1" applyAlignment="1">
      <alignment vertical="center"/>
    </xf>
    <xf numFmtId="0" fontId="12" fillId="0" borderId="7" xfId="0" applyFont="1" applyBorder="1" applyAlignment="1">
      <alignment vertical="center"/>
    </xf>
    <xf numFmtId="0" fontId="12" fillId="0" borderId="13" xfId="0" applyFont="1" applyBorder="1" applyAlignment="1">
      <alignment vertical="center"/>
    </xf>
    <xf numFmtId="0" fontId="12" fillId="0" borderId="44" xfId="0" applyFont="1" applyFill="1" applyBorder="1" applyAlignment="1">
      <alignment vertical="center"/>
    </xf>
    <xf numFmtId="0" fontId="12" fillId="0" borderId="1" xfId="0" applyFont="1" applyBorder="1" applyAlignment="1">
      <alignment horizontal="right" vertical="center"/>
    </xf>
    <xf numFmtId="0" fontId="12" fillId="0" borderId="0" xfId="0" applyFont="1" applyAlignment="1">
      <alignment horizontal="right" vertical="center"/>
    </xf>
    <xf numFmtId="0" fontId="12" fillId="0" borderId="0" xfId="0" applyFont="1" applyBorder="1" applyAlignment="1">
      <alignment horizontal="center" vertical="top" textRotation="90"/>
    </xf>
    <xf numFmtId="0" fontId="12" fillId="0" borderId="59" xfId="0" applyFont="1" applyBorder="1" applyAlignment="1">
      <alignment vertical="center"/>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179" fontId="12" fillId="0" borderId="0" xfId="0" applyNumberFormat="1" applyFont="1" applyBorder="1" applyAlignment="1">
      <alignment horizontal="center" vertical="center"/>
    </xf>
    <xf numFmtId="0" fontId="12" fillId="0" borderId="10" xfId="0" applyFont="1" applyBorder="1" applyAlignment="1">
      <alignment horizontal="center" vertical="center" shrinkToFit="1"/>
    </xf>
    <xf numFmtId="179" fontId="12" fillId="0" borderId="10" xfId="0" applyNumberFormat="1" applyFont="1" applyBorder="1" applyAlignment="1">
      <alignment horizontal="center" vertical="center"/>
    </xf>
    <xf numFmtId="0" fontId="12" fillId="0" borderId="19" xfId="0" applyFont="1" applyBorder="1" applyAlignment="1">
      <alignment vertical="center"/>
    </xf>
    <xf numFmtId="0" fontId="24" fillId="0" borderId="21" xfId="0" applyFont="1" applyBorder="1" applyAlignment="1">
      <alignment vertical="center"/>
    </xf>
    <xf numFmtId="0" fontId="0" fillId="0" borderId="19" xfId="0" applyBorder="1" applyAlignment="1">
      <alignment vertical="center"/>
    </xf>
    <xf numFmtId="0" fontId="9" fillId="0" borderId="29" xfId="0" applyFont="1" applyBorder="1" applyAlignment="1">
      <alignment vertical="center"/>
    </xf>
    <xf numFmtId="0" fontId="12" fillId="0" borderId="21"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quotePrefix="1">
      <alignment horizontal="center" vertical="center"/>
    </xf>
    <xf numFmtId="0" fontId="5" fillId="0" borderId="0" xfId="0" applyFont="1" applyAlignment="1">
      <alignment vertical="center"/>
    </xf>
    <xf numFmtId="0" fontId="9" fillId="0" borderId="5"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4" xfId="0" applyFont="1" applyBorder="1" applyAlignment="1">
      <alignment horizontal="center" vertical="center"/>
    </xf>
    <xf numFmtId="0" fontId="12" fillId="0" borderId="26" xfId="0" applyFont="1" applyBorder="1" applyAlignment="1">
      <alignment horizontal="center" vertical="center" shrinkToFit="1"/>
    </xf>
    <xf numFmtId="0" fontId="15" fillId="0" borderId="29" xfId="20" applyFont="1" applyBorder="1" applyAlignment="1">
      <alignment vertical="center"/>
      <protection/>
    </xf>
    <xf numFmtId="0" fontId="15" fillId="0" borderId="10" xfId="20" applyFont="1" applyBorder="1" applyAlignment="1">
      <alignment vertical="center"/>
      <protection/>
    </xf>
    <xf numFmtId="0" fontId="12" fillId="0" borderId="4"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33" fillId="0" borderId="0" xfId="0" applyFont="1" applyAlignment="1">
      <alignment vertical="center"/>
    </xf>
    <xf numFmtId="0" fontId="0" fillId="0" borderId="22" xfId="0"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178" fontId="12" fillId="5" borderId="9" xfId="0" applyNumberFormat="1" applyFont="1" applyFill="1" applyBorder="1" applyAlignment="1">
      <alignment vertical="center"/>
    </xf>
    <xf numFmtId="0" fontId="12" fillId="0" borderId="10" xfId="0" applyFont="1" applyFill="1" applyBorder="1" applyAlignment="1">
      <alignment horizontal="center" vertical="center"/>
    </xf>
    <xf numFmtId="0" fontId="12" fillId="5" borderId="9" xfId="0" applyFont="1" applyFill="1" applyBorder="1" applyAlignment="1">
      <alignment vertical="center"/>
    </xf>
    <xf numFmtId="0" fontId="12" fillId="5" borderId="22" xfId="0" applyFont="1" applyFill="1" applyBorder="1" applyAlignment="1">
      <alignment vertical="center"/>
    </xf>
    <xf numFmtId="0" fontId="12" fillId="5" borderId="24" xfId="0" applyFont="1" applyFill="1" applyBorder="1" applyAlignment="1">
      <alignment vertical="center"/>
    </xf>
    <xf numFmtId="0" fontId="12" fillId="0" borderId="59" xfId="0" applyFont="1" applyBorder="1" applyAlignment="1">
      <alignment vertical="center"/>
    </xf>
    <xf numFmtId="0" fontId="12" fillId="0" borderId="2" xfId="0" applyFont="1" applyBorder="1" applyAlignment="1">
      <alignment horizontal="center" vertical="center"/>
    </xf>
    <xf numFmtId="0" fontId="0" fillId="0" borderId="8" xfId="0" applyBorder="1" applyAlignment="1">
      <alignment vertical="center"/>
    </xf>
    <xf numFmtId="0" fontId="12" fillId="0" borderId="9" xfId="0" applyFont="1" applyFill="1" applyBorder="1" applyAlignment="1">
      <alignment horizontal="center" vertical="center"/>
    </xf>
    <xf numFmtId="0" fontId="12" fillId="0" borderId="24" xfId="0" applyFont="1" applyBorder="1" applyAlignment="1">
      <alignment horizontal="center" vertical="center" shrinkToFit="1"/>
    </xf>
    <xf numFmtId="177" fontId="12" fillId="0" borderId="9" xfId="0" applyNumberFormat="1" applyFont="1" applyBorder="1" applyAlignment="1">
      <alignment horizontal="center" vertical="center"/>
    </xf>
    <xf numFmtId="177" fontId="12" fillId="0" borderId="10" xfId="0" applyNumberFormat="1" applyFont="1" applyBorder="1" applyAlignment="1">
      <alignment horizontal="center" vertical="center"/>
    </xf>
    <xf numFmtId="178" fontId="12" fillId="0" borderId="9"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vertical="center"/>
    </xf>
    <xf numFmtId="0" fontId="12" fillId="0" borderId="62" xfId="0" applyFont="1" applyBorder="1" applyAlignment="1">
      <alignment horizontal="center" vertical="center"/>
    </xf>
    <xf numFmtId="0" fontId="0" fillId="0" borderId="12" xfId="0" applyBorder="1" applyAlignment="1">
      <alignment vertical="center"/>
    </xf>
    <xf numFmtId="0" fontId="0" fillId="0" borderId="6" xfId="0" applyBorder="1" applyAlignment="1">
      <alignment vertical="center"/>
    </xf>
    <xf numFmtId="0" fontId="8" fillId="0" borderId="0" xfId="20" applyFont="1" applyBorder="1" applyAlignment="1">
      <alignment horizontal="center" vertical="center"/>
      <protection/>
    </xf>
    <xf numFmtId="0" fontId="8" fillId="0" borderId="7" xfId="20" applyFont="1" applyBorder="1" applyAlignment="1">
      <alignment horizontal="center" vertical="center"/>
      <protection/>
    </xf>
    <xf numFmtId="0" fontId="8" fillId="0" borderId="63" xfId="20" applyFont="1" applyBorder="1" applyAlignment="1">
      <alignment horizontal="center" vertical="center"/>
      <protection/>
    </xf>
    <xf numFmtId="0" fontId="12" fillId="0" borderId="64" xfId="0" applyFont="1" applyBorder="1" applyAlignment="1">
      <alignment vertical="center"/>
    </xf>
    <xf numFmtId="0" fontId="19" fillId="0" borderId="0"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51" xfId="0" applyFont="1" applyFill="1" applyBorder="1" applyAlignment="1">
      <alignment vertical="center"/>
    </xf>
    <xf numFmtId="0" fontId="36" fillId="0" borderId="0" xfId="0" applyFont="1" applyAlignment="1">
      <alignment vertical="center"/>
    </xf>
    <xf numFmtId="0" fontId="12" fillId="0" borderId="70" xfId="0" applyFont="1" applyBorder="1" applyAlignment="1">
      <alignment vertical="center"/>
    </xf>
    <xf numFmtId="0" fontId="12" fillId="0" borderId="71" xfId="0" applyFont="1" applyBorder="1" applyAlignment="1">
      <alignment vertical="center"/>
    </xf>
    <xf numFmtId="0" fontId="12" fillId="0" borderId="72" xfId="0" applyFont="1" applyBorder="1" applyAlignment="1">
      <alignment vertical="center"/>
    </xf>
    <xf numFmtId="0" fontId="0" fillId="0" borderId="10" xfId="0" applyBorder="1" applyAlignment="1">
      <alignment vertical="center" textRotation="255"/>
    </xf>
    <xf numFmtId="178" fontId="12" fillId="5" borderId="22" xfId="0" applyNumberFormat="1" applyFont="1" applyFill="1" applyBorder="1" applyAlignment="1">
      <alignment horizontal="right" vertical="center"/>
    </xf>
    <xf numFmtId="178" fontId="12" fillId="5" borderId="9" xfId="0" applyNumberFormat="1" applyFont="1" applyFill="1" applyBorder="1" applyAlignment="1">
      <alignment horizontal="right" vertical="center"/>
    </xf>
    <xf numFmtId="0" fontId="0" fillId="5" borderId="9" xfId="0" applyFill="1" applyBorder="1" applyAlignment="1">
      <alignment vertical="center"/>
    </xf>
    <xf numFmtId="178" fontId="12" fillId="5" borderId="11" xfId="0" applyNumberFormat="1" applyFont="1" applyFill="1" applyBorder="1" applyAlignment="1">
      <alignment horizontal="right" vertical="center"/>
    </xf>
    <xf numFmtId="177" fontId="12" fillId="5" borderId="9" xfId="0" applyNumberFormat="1" applyFont="1" applyFill="1" applyBorder="1" applyAlignment="1">
      <alignment horizontal="right" vertical="center"/>
    </xf>
    <xf numFmtId="177" fontId="12" fillId="5" borderId="11" xfId="0" applyNumberFormat="1" applyFont="1" applyFill="1" applyBorder="1" applyAlignment="1">
      <alignment horizontal="right" vertical="center"/>
    </xf>
    <xf numFmtId="177" fontId="12" fillId="5" borderId="10"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177" fontId="12" fillId="5" borderId="24" xfId="0" applyNumberFormat="1" applyFont="1" applyFill="1" applyBorder="1" applyAlignment="1">
      <alignment horizontal="right" vertical="center"/>
    </xf>
    <xf numFmtId="179" fontId="12" fillId="0" borderId="10" xfId="0" applyNumberFormat="1" applyFont="1" applyFill="1" applyBorder="1" applyAlignment="1">
      <alignment horizontal="center" vertical="center"/>
    </xf>
    <xf numFmtId="0" fontId="35" fillId="0" borderId="10" xfId="0" applyFont="1" applyBorder="1" applyAlignment="1">
      <alignment vertical="center"/>
    </xf>
    <xf numFmtId="0" fontId="33" fillId="0" borderId="10" xfId="0" applyFont="1" applyBorder="1" applyAlignment="1">
      <alignment vertical="center"/>
    </xf>
    <xf numFmtId="0" fontId="12" fillId="0" borderId="0" xfId="0" applyFont="1" applyBorder="1" applyAlignment="1">
      <alignment horizontal="center" vertical="center" textRotation="255"/>
    </xf>
    <xf numFmtId="0" fontId="12" fillId="0" borderId="10" xfId="0" applyFont="1" applyBorder="1" applyAlignment="1" quotePrefix="1">
      <alignment horizontal="center" vertical="center"/>
    </xf>
    <xf numFmtId="0" fontId="35" fillId="0" borderId="9" xfId="0" applyFont="1" applyBorder="1" applyAlignment="1">
      <alignment vertical="center"/>
    </xf>
    <xf numFmtId="0" fontId="33" fillId="0" borderId="9" xfId="0" applyFont="1" applyBorder="1" applyAlignment="1">
      <alignment vertical="center"/>
    </xf>
    <xf numFmtId="178" fontId="12" fillId="0" borderId="9"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178" fontId="12" fillId="0" borderId="9"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xf>
    <xf numFmtId="178" fontId="12"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0" fillId="0" borderId="11" xfId="0" applyBorder="1" applyAlignment="1">
      <alignment vertical="center" textRotation="255"/>
    </xf>
    <xf numFmtId="0" fontId="0" fillId="0" borderId="10" xfId="0" applyFill="1" applyBorder="1" applyAlignment="1">
      <alignment vertical="center"/>
    </xf>
    <xf numFmtId="0" fontId="0" fillId="0" borderId="70" xfId="0" applyFill="1" applyBorder="1" applyAlignment="1">
      <alignment vertical="center"/>
    </xf>
    <xf numFmtId="0" fontId="12" fillId="0" borderId="73" xfId="0" applyFont="1" applyFill="1" applyBorder="1" applyAlignment="1">
      <alignment vertical="center"/>
    </xf>
    <xf numFmtId="0" fontId="12" fillId="0" borderId="26" xfId="0" applyFont="1" applyBorder="1" applyAlignment="1" quotePrefix="1">
      <alignment horizontal="center" vertical="center"/>
    </xf>
    <xf numFmtId="177" fontId="12" fillId="0" borderId="11" xfId="0" applyNumberFormat="1" applyFont="1" applyFill="1" applyBorder="1" applyAlignment="1">
      <alignment horizontal="center" vertical="center"/>
    </xf>
    <xf numFmtId="177" fontId="12" fillId="0" borderId="10" xfId="0" applyNumberFormat="1" applyFont="1" applyFill="1" applyBorder="1" applyAlignment="1">
      <alignment horizontal="right" vertical="center"/>
    </xf>
    <xf numFmtId="0" fontId="0" fillId="0" borderId="49" xfId="0" applyBorder="1" applyAlignment="1">
      <alignment vertical="center"/>
    </xf>
    <xf numFmtId="0" fontId="12" fillId="0" borderId="9" xfId="20" applyFont="1" applyBorder="1" applyAlignment="1">
      <alignment vertical="center"/>
      <protection/>
    </xf>
    <xf numFmtId="0" fontId="0" fillId="0" borderId="20" xfId="0" applyBorder="1" applyAlignment="1">
      <alignment vertical="center"/>
    </xf>
    <xf numFmtId="0" fontId="12" fillId="0" borderId="23" xfId="0" applyFont="1" applyFill="1" applyBorder="1" applyAlignment="1">
      <alignment vertical="center"/>
    </xf>
    <xf numFmtId="0" fontId="12" fillId="0" borderId="74" xfId="0" applyFont="1" applyBorder="1" applyAlignment="1" quotePrefix="1">
      <alignment vertical="center"/>
    </xf>
    <xf numFmtId="0" fontId="12" fillId="0" borderId="12" xfId="0" applyFont="1" applyBorder="1" applyAlignment="1" quotePrefix="1">
      <alignment vertical="center"/>
    </xf>
    <xf numFmtId="0" fontId="12" fillId="0" borderId="14" xfId="0" applyFont="1" applyBorder="1" applyAlignment="1">
      <alignment vertical="center"/>
    </xf>
    <xf numFmtId="0" fontId="5" fillId="0" borderId="2" xfId="0" applyFont="1" applyBorder="1" applyAlignment="1">
      <alignment vertical="center"/>
    </xf>
    <xf numFmtId="0" fontId="12" fillId="0" borderId="75" xfId="0" applyFont="1" applyBorder="1" applyAlignment="1">
      <alignment vertical="center"/>
    </xf>
    <xf numFmtId="0" fontId="12" fillId="0" borderId="11" xfId="0" applyFont="1" applyBorder="1" applyAlignment="1">
      <alignment horizontal="center" vertical="center" wrapText="1"/>
    </xf>
    <xf numFmtId="0" fontId="21" fillId="0" borderId="0" xfId="0" applyFont="1" applyAlignment="1">
      <alignment horizontal="center" vertical="center"/>
    </xf>
    <xf numFmtId="0" fontId="12" fillId="0" borderId="6" xfId="0" applyFont="1" applyBorder="1" applyAlignment="1">
      <alignment vertical="center"/>
    </xf>
    <xf numFmtId="0" fontId="12" fillId="0" borderId="76" xfId="0" applyFont="1" applyBorder="1" applyAlignment="1">
      <alignment vertical="center"/>
    </xf>
    <xf numFmtId="0" fontId="12" fillId="0" borderId="77" xfId="0" applyFont="1" applyBorder="1" applyAlignment="1">
      <alignment vertical="center"/>
    </xf>
    <xf numFmtId="0" fontId="0" fillId="0" borderId="28" xfId="0" applyBorder="1" applyAlignment="1">
      <alignment vertical="center"/>
    </xf>
    <xf numFmtId="0" fontId="12" fillId="0" borderId="24" xfId="0" applyFont="1" applyFill="1" applyBorder="1" applyAlignment="1">
      <alignment horizontal="center" vertical="center"/>
    </xf>
    <xf numFmtId="0" fontId="12" fillId="0" borderId="9" xfId="0" applyFont="1" applyBorder="1" applyAlignment="1">
      <alignment horizontal="left" vertical="center"/>
    </xf>
    <xf numFmtId="0" fontId="12" fillId="0" borderId="25" xfId="0" applyFont="1" applyBorder="1" applyAlignment="1">
      <alignment horizontal="center" vertical="center" wrapText="1"/>
    </xf>
    <xf numFmtId="0" fontId="12" fillId="0" borderId="22" xfId="0" applyFont="1" applyBorder="1" applyAlignment="1">
      <alignment horizontal="distributed" vertical="center"/>
    </xf>
    <xf numFmtId="0" fontId="12" fillId="0" borderId="0" xfId="0" applyFont="1" applyBorder="1" applyAlignment="1">
      <alignment horizontal="right" vertical="center"/>
    </xf>
    <xf numFmtId="0" fontId="12" fillId="0" borderId="78" xfId="0" applyFont="1" applyBorder="1" applyAlignment="1">
      <alignment vertical="center"/>
    </xf>
    <xf numFmtId="0" fontId="12" fillId="0" borderId="79" xfId="0" applyFont="1" applyBorder="1" applyAlignment="1">
      <alignment vertical="center"/>
    </xf>
    <xf numFmtId="0" fontId="12" fillId="0" borderId="58" xfId="0" applyFont="1" applyBorder="1" applyAlignment="1">
      <alignment vertical="center"/>
    </xf>
    <xf numFmtId="0" fontId="0" fillId="0" borderId="10" xfId="0" applyFont="1" applyBorder="1" applyAlignment="1">
      <alignment vertical="center"/>
    </xf>
    <xf numFmtId="0" fontId="38" fillId="0" borderId="0" xfId="0" applyFont="1" applyAlignment="1">
      <alignment vertical="center"/>
    </xf>
    <xf numFmtId="0" fontId="7" fillId="0" borderId="0" xfId="20" applyFont="1" applyBorder="1" applyAlignment="1">
      <alignment horizontal="center" vertical="center"/>
      <protection/>
    </xf>
    <xf numFmtId="0" fontId="0" fillId="0" borderId="0" xfId="20" applyFont="1" applyBorder="1" applyAlignment="1">
      <alignment horizontal="center" vertical="center"/>
      <protection/>
    </xf>
    <xf numFmtId="0" fontId="8" fillId="0" borderId="6" xfId="20" applyFont="1" applyBorder="1" applyAlignment="1">
      <alignment horizontal="center" vertical="center"/>
      <protection/>
    </xf>
    <xf numFmtId="0" fontId="5" fillId="0" borderId="16" xfId="0" applyFont="1" applyBorder="1" applyAlignment="1">
      <alignment horizontal="center" vertical="center" shrinkToFit="1"/>
    </xf>
    <xf numFmtId="0" fontId="31" fillId="0" borderId="10" xfId="0" applyFont="1" applyBorder="1" applyAlignment="1">
      <alignment vertical="center"/>
    </xf>
    <xf numFmtId="0" fontId="0" fillId="0" borderId="59" xfId="0" applyBorder="1" applyAlignment="1">
      <alignment vertical="center" textRotation="255"/>
    </xf>
    <xf numFmtId="0" fontId="12" fillId="0" borderId="10" xfId="0" applyFont="1" applyBorder="1" applyAlignment="1">
      <alignment vertical="center" textRotation="255"/>
    </xf>
    <xf numFmtId="0" fontId="31" fillId="0" borderId="0" xfId="0" applyFont="1" applyBorder="1" applyAlignment="1">
      <alignment/>
    </xf>
    <xf numFmtId="0" fontId="0" fillId="0" borderId="0" xfId="0" applyFont="1" applyAlignment="1">
      <alignment horizontal="left" vertical="top" wrapText="1"/>
    </xf>
    <xf numFmtId="179" fontId="12" fillId="0" borderId="9" xfId="0" applyNumberFormat="1" applyFont="1" applyBorder="1" applyAlignment="1">
      <alignment horizontal="center" vertical="center"/>
    </xf>
    <xf numFmtId="0" fontId="15" fillId="0" borderId="10" xfId="0" applyFont="1" applyBorder="1" applyAlignment="1">
      <alignment horizontal="center" vertical="center" wrapText="1"/>
    </xf>
    <xf numFmtId="0" fontId="12" fillId="0" borderId="47" xfId="0" applyFont="1" applyFill="1" applyBorder="1" applyAlignment="1">
      <alignment vertical="center"/>
    </xf>
    <xf numFmtId="0" fontId="12" fillId="0" borderId="60" xfId="0" applyFont="1" applyBorder="1" applyAlignment="1">
      <alignment vertical="center"/>
    </xf>
    <xf numFmtId="0" fontId="0" fillId="0" borderId="4" xfId="0" applyFont="1" applyBorder="1" applyAlignment="1">
      <alignment vertical="center" textRotation="255"/>
    </xf>
    <xf numFmtId="0" fontId="9" fillId="0" borderId="0" xfId="20" applyFont="1" applyBorder="1" applyAlignment="1">
      <alignment vertical="center"/>
      <protection/>
    </xf>
    <xf numFmtId="0" fontId="9" fillId="0" borderId="2" xfId="20" applyFont="1" applyBorder="1" applyAlignment="1">
      <alignment vertical="center"/>
      <protection/>
    </xf>
    <xf numFmtId="0" fontId="12" fillId="0" borderId="2" xfId="20" applyFont="1" applyBorder="1" applyAlignment="1">
      <alignment vertical="center"/>
      <protection/>
    </xf>
    <xf numFmtId="0" fontId="9" fillId="0" borderId="4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12" fillId="0" borderId="59" xfId="0" applyFont="1" applyBorder="1" applyAlignment="1">
      <alignment vertical="center" shrinkToFit="1"/>
    </xf>
    <xf numFmtId="0" fontId="12" fillId="0" borderId="16" xfId="0" applyFont="1" applyBorder="1" applyAlignment="1">
      <alignment vertical="center" shrinkToFit="1"/>
    </xf>
    <xf numFmtId="0" fontId="12" fillId="0" borderId="26" xfId="0" applyFont="1" applyBorder="1" applyAlignment="1">
      <alignment vertical="center" shrinkToFit="1"/>
    </xf>
    <xf numFmtId="0" fontId="41" fillId="0" borderId="59" xfId="0" applyFont="1" applyBorder="1" applyAlignment="1">
      <alignment vertical="center"/>
    </xf>
    <xf numFmtId="0" fontId="41" fillId="0" borderId="9" xfId="0" applyFont="1" applyBorder="1" applyAlignment="1">
      <alignment vertical="center"/>
    </xf>
    <xf numFmtId="0" fontId="41" fillId="0" borderId="22" xfId="0" applyFont="1" applyBorder="1" applyAlignment="1">
      <alignment vertical="center"/>
    </xf>
    <xf numFmtId="0" fontId="41" fillId="0" borderId="10" xfId="0" applyFont="1" applyBorder="1" applyAlignment="1">
      <alignment horizontal="distributed" vertical="center"/>
    </xf>
    <xf numFmtId="0" fontId="9" fillId="0" borderId="5"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80" xfId="0" applyFont="1" applyBorder="1" applyAlignment="1">
      <alignment horizontal="center" vertical="center" textRotation="255"/>
    </xf>
    <xf numFmtId="0" fontId="9" fillId="0" borderId="60" xfId="0" applyFont="1" applyBorder="1" applyAlignment="1">
      <alignment horizontal="center" vertical="center" textRotation="255"/>
    </xf>
    <xf numFmtId="0" fontId="40" fillId="0" borderId="0" xfId="0" applyFont="1" applyBorder="1" applyAlignment="1">
      <alignment horizontal="center" vertical="center" textRotation="255"/>
    </xf>
    <xf numFmtId="0" fontId="41" fillId="0" borderId="0" xfId="0" applyFont="1" applyBorder="1" applyAlignment="1">
      <alignment horizontal="distributed" vertical="center"/>
    </xf>
    <xf numFmtId="0" fontId="46" fillId="0" borderId="0" xfId="0" applyFont="1" applyBorder="1" applyAlignment="1">
      <alignment vertical="center"/>
    </xf>
    <xf numFmtId="0" fontId="13" fillId="0" borderId="7"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12" fillId="0" borderId="10" xfId="0" applyFont="1" applyBorder="1" applyAlignment="1">
      <alignment horizontal="left" vertical="center"/>
    </xf>
    <xf numFmtId="0" fontId="24" fillId="0" borderId="16" xfId="0" applyFont="1" applyBorder="1" applyAlignment="1">
      <alignment vertical="center" shrinkToFit="1"/>
    </xf>
    <xf numFmtId="0" fontId="12" fillId="0" borderId="81" xfId="0" applyFont="1" applyBorder="1" applyAlignment="1">
      <alignment vertical="center"/>
    </xf>
    <xf numFmtId="0" fontId="12" fillId="0" borderId="82" xfId="0" applyFont="1" applyBorder="1" applyAlignment="1">
      <alignment vertical="center"/>
    </xf>
    <xf numFmtId="0" fontId="12" fillId="0" borderId="83" xfId="0" applyFont="1" applyBorder="1" applyAlignment="1">
      <alignment vertical="center"/>
    </xf>
    <xf numFmtId="0" fontId="9" fillId="0" borderId="4" xfId="0" applyFont="1" applyBorder="1" applyAlignment="1">
      <alignment vertical="center" textRotation="255"/>
    </xf>
    <xf numFmtId="0" fontId="9" fillId="0" borderId="0" xfId="0" applyFont="1" applyBorder="1" applyAlignment="1">
      <alignment vertical="center" textRotation="255"/>
    </xf>
    <xf numFmtId="0" fontId="49" fillId="0" borderId="0" xfId="0" applyFont="1" applyBorder="1" applyAlignment="1">
      <alignment horizontal="center" vertical="center"/>
    </xf>
    <xf numFmtId="0" fontId="12" fillId="0" borderId="84" xfId="0" applyFont="1" applyBorder="1" applyAlignment="1">
      <alignment vertical="center"/>
    </xf>
    <xf numFmtId="0" fontId="9" fillId="0" borderId="6" xfId="0" applyFont="1" applyBorder="1" applyAlignment="1">
      <alignment horizontal="center" vertical="center"/>
    </xf>
    <xf numFmtId="0" fontId="12" fillId="0" borderId="11" xfId="0" applyFont="1" applyFill="1" applyBorder="1" applyAlignment="1">
      <alignment horizontal="center"/>
    </xf>
    <xf numFmtId="0" fontId="12" fillId="0" borderId="19" xfId="0" applyFont="1" applyFill="1" applyBorder="1" applyAlignment="1">
      <alignment horizontal="center"/>
    </xf>
    <xf numFmtId="0" fontId="12" fillId="0" borderId="10" xfId="0" applyFont="1" applyFill="1" applyBorder="1" applyAlignment="1">
      <alignment horizontal="center"/>
    </xf>
    <xf numFmtId="0" fontId="12" fillId="0" borderId="21" xfId="0" applyFont="1" applyFill="1" applyBorder="1" applyAlignment="1">
      <alignment horizontal="center"/>
    </xf>
    <xf numFmtId="0" fontId="12" fillId="0" borderId="25" xfId="0" applyFont="1" applyBorder="1" applyAlignment="1">
      <alignment vertical="center" wrapText="1"/>
    </xf>
    <xf numFmtId="178" fontId="12" fillId="0" borderId="10" xfId="0" applyNumberFormat="1" applyFont="1" applyBorder="1" applyAlignment="1">
      <alignment horizontal="center" vertical="center"/>
    </xf>
    <xf numFmtId="0" fontId="12" fillId="0" borderId="24" xfId="0" applyFont="1" applyBorder="1" applyAlignment="1">
      <alignment vertical="center"/>
    </xf>
    <xf numFmtId="0" fontId="12" fillId="0" borderId="16" xfId="0" applyFont="1" applyFill="1" applyBorder="1" applyAlignment="1">
      <alignment horizontal="center" vertical="center"/>
    </xf>
    <xf numFmtId="0" fontId="31" fillId="0" borderId="0" xfId="0" applyFont="1" applyAlignment="1">
      <alignment vertical="center"/>
    </xf>
    <xf numFmtId="0" fontId="40" fillId="6" borderId="85" xfId="0" applyFont="1" applyFill="1" applyBorder="1" applyAlignment="1">
      <alignment horizontal="center" vertical="center"/>
    </xf>
    <xf numFmtId="0" fontId="40" fillId="6" borderId="86" xfId="0" applyFont="1" applyFill="1" applyBorder="1" applyAlignment="1">
      <alignment horizontal="center" vertical="center"/>
    </xf>
    <xf numFmtId="0" fontId="46" fillId="7" borderId="87" xfId="0" applyFont="1" applyFill="1" applyBorder="1" applyAlignment="1">
      <alignment horizontal="center" vertical="center"/>
    </xf>
    <xf numFmtId="0" fontId="46" fillId="7" borderId="88" xfId="0" applyFont="1" applyFill="1" applyBorder="1" applyAlignment="1">
      <alignment horizontal="center" vertical="center"/>
    </xf>
    <xf numFmtId="0" fontId="46" fillId="5" borderId="87" xfId="0" applyFont="1" applyFill="1" applyBorder="1" applyAlignment="1">
      <alignment horizontal="center" vertical="center"/>
    </xf>
    <xf numFmtId="0" fontId="46" fillId="5" borderId="88" xfId="0" applyFont="1" applyFill="1" applyBorder="1" applyAlignment="1">
      <alignment horizontal="center" vertical="center"/>
    </xf>
    <xf numFmtId="0" fontId="50" fillId="8" borderId="89" xfId="0" applyFont="1" applyFill="1" applyBorder="1" applyAlignment="1">
      <alignment horizontal="center" vertical="center"/>
    </xf>
    <xf numFmtId="0" fontId="46" fillId="8" borderId="90" xfId="0" applyFont="1" applyFill="1" applyBorder="1" applyAlignment="1">
      <alignment horizontal="center" vertical="center"/>
    </xf>
    <xf numFmtId="0" fontId="46" fillId="0" borderId="22" xfId="0" applyFont="1" applyBorder="1" applyAlignment="1">
      <alignment vertical="center"/>
    </xf>
    <xf numFmtId="0" fontId="46" fillId="0" borderId="9" xfId="0" applyFont="1" applyBorder="1" applyAlignment="1">
      <alignment vertical="center"/>
    </xf>
    <xf numFmtId="0" fontId="40" fillId="0" borderId="9" xfId="0" applyFont="1" applyBorder="1" applyAlignment="1">
      <alignment vertical="center"/>
    </xf>
    <xf numFmtId="0" fontId="46" fillId="0" borderId="24" xfId="0" applyFont="1" applyBorder="1" applyAlignment="1">
      <alignment vertical="center"/>
    </xf>
    <xf numFmtId="0" fontId="46" fillId="0" borderId="16" xfId="0" applyFont="1" applyBorder="1" applyAlignment="1">
      <alignment vertical="center"/>
    </xf>
    <xf numFmtId="0" fontId="46" fillId="0" borderId="91" xfId="0" applyFont="1" applyBorder="1" applyAlignment="1">
      <alignment vertical="center"/>
    </xf>
    <xf numFmtId="0" fontId="46" fillId="0" borderId="10" xfId="0" applyFont="1" applyBorder="1" applyAlignment="1">
      <alignment vertical="center"/>
    </xf>
    <xf numFmtId="0" fontId="40" fillId="0" borderId="10" xfId="0" applyFont="1" applyBorder="1" applyAlignment="1">
      <alignment vertical="center"/>
    </xf>
    <xf numFmtId="0" fontId="46" fillId="0" borderId="21" xfId="0" applyFont="1" applyBorder="1" applyAlignment="1">
      <alignment vertical="center"/>
    </xf>
    <xf numFmtId="178" fontId="12" fillId="5" borderId="13" xfId="0" applyNumberFormat="1" applyFont="1" applyFill="1" applyBorder="1" applyAlignment="1">
      <alignment horizontal="right" vertical="center"/>
    </xf>
    <xf numFmtId="178" fontId="12" fillId="5" borderId="10" xfId="0" applyNumberFormat="1" applyFont="1" applyFill="1" applyBorder="1" applyAlignment="1">
      <alignment horizontal="right" vertical="center"/>
    </xf>
    <xf numFmtId="0" fontId="12" fillId="0" borderId="92" xfId="0" applyFont="1" applyFill="1" applyBorder="1" applyAlignment="1">
      <alignment vertical="center"/>
    </xf>
    <xf numFmtId="179" fontId="12" fillId="0" borderId="9" xfId="0" applyNumberFormat="1" applyFont="1" applyBorder="1" applyAlignment="1">
      <alignment vertical="center"/>
    </xf>
    <xf numFmtId="0" fontId="0" fillId="0" borderId="11" xfId="0" applyFont="1" applyBorder="1" applyAlignment="1">
      <alignment vertical="center" textRotation="255"/>
    </xf>
    <xf numFmtId="0" fontId="0" fillId="0" borderId="0" xfId="0" applyFont="1" applyBorder="1" applyAlignment="1">
      <alignment vertical="center" textRotation="255"/>
    </xf>
    <xf numFmtId="0" fontId="0" fillId="0" borderId="0" xfId="0" applyFont="1" applyBorder="1" applyAlignment="1">
      <alignment horizontal="left" vertical="top" wrapText="1"/>
    </xf>
    <xf numFmtId="0" fontId="12" fillId="0" borderId="47" xfId="0" applyFont="1" applyBorder="1" applyAlignment="1">
      <alignment vertical="center"/>
    </xf>
    <xf numFmtId="0" fontId="43" fillId="0" borderId="77" xfId="0" applyFont="1" applyFill="1" applyBorder="1" applyAlignment="1">
      <alignment vertical="center"/>
    </xf>
    <xf numFmtId="0" fontId="45" fillId="0" borderId="77" xfId="0" applyFont="1" applyFill="1" applyBorder="1" applyAlignment="1">
      <alignment vertical="center"/>
    </xf>
    <xf numFmtId="0" fontId="45" fillId="0" borderId="93" xfId="0" applyFont="1" applyFill="1" applyBorder="1" applyAlignment="1">
      <alignment vertical="center"/>
    </xf>
    <xf numFmtId="0" fontId="0" fillId="0" borderId="13" xfId="0" applyFont="1" applyBorder="1" applyAlignment="1">
      <alignment vertical="distributed" textRotation="255"/>
    </xf>
    <xf numFmtId="0" fontId="12" fillId="0" borderId="10" xfId="0" applyFont="1" applyBorder="1" applyAlignment="1">
      <alignment horizontal="center" vertical="top" textRotation="90"/>
    </xf>
    <xf numFmtId="0" fontId="15" fillId="0" borderId="14" xfId="0" applyFont="1" applyBorder="1" applyAlignment="1">
      <alignment horizontal="center" vertical="center" wrapText="1"/>
    </xf>
    <xf numFmtId="0" fontId="0" fillId="0" borderId="60" xfId="0" applyBorder="1" applyAlignment="1">
      <alignment vertical="center"/>
    </xf>
    <xf numFmtId="0" fontId="8" fillId="0" borderId="0" xfId="20" applyFont="1" applyBorder="1" applyAlignment="1">
      <alignment vertical="center"/>
      <protection/>
    </xf>
    <xf numFmtId="0" fontId="21" fillId="0" borderId="10" xfId="0" applyFont="1" applyBorder="1" applyAlignment="1">
      <alignment vertical="center"/>
    </xf>
    <xf numFmtId="0" fontId="21" fillId="0" borderId="10" xfId="0" applyFont="1" applyBorder="1" applyAlignment="1">
      <alignment/>
    </xf>
    <xf numFmtId="0" fontId="12" fillId="0" borderId="16" xfId="0" applyFont="1" applyFill="1" applyBorder="1" applyAlignment="1">
      <alignment horizontal="center"/>
    </xf>
    <xf numFmtId="0" fontId="12" fillId="0" borderId="0" xfId="0" applyFont="1" applyFill="1" applyBorder="1" applyAlignment="1">
      <alignment horizontal="center" textRotation="90"/>
    </xf>
    <xf numFmtId="179" fontId="12" fillId="0" borderId="0" xfId="0" applyNumberFormat="1" applyFont="1" applyFill="1" applyBorder="1" applyAlignment="1">
      <alignment horizontal="center" textRotation="90"/>
    </xf>
    <xf numFmtId="0" fontId="12" fillId="0" borderId="0" xfId="0" applyFont="1" applyFill="1" applyBorder="1" applyAlignment="1">
      <alignment vertical="center" textRotation="90"/>
    </xf>
    <xf numFmtId="179" fontId="12" fillId="0" borderId="0" xfId="0" applyNumberFormat="1" applyFont="1" applyFill="1" applyBorder="1" applyAlignment="1">
      <alignment horizontal="center"/>
    </xf>
    <xf numFmtId="179" fontId="12" fillId="0" borderId="0" xfId="0" applyNumberFormat="1" applyFont="1" applyFill="1" applyBorder="1" applyAlignment="1">
      <alignment/>
    </xf>
    <xf numFmtId="0" fontId="12" fillId="0" borderId="0" xfId="0" applyFont="1" applyFill="1" applyBorder="1" applyAlignment="1">
      <alignment horizontal="center" vertical="center" textRotation="90"/>
    </xf>
    <xf numFmtId="179" fontId="12" fillId="0" borderId="44" xfId="0" applyNumberFormat="1" applyFont="1" applyFill="1" applyBorder="1" applyAlignment="1">
      <alignment horizontal="center" vertical="center"/>
    </xf>
    <xf numFmtId="0" fontId="12" fillId="0" borderId="25" xfId="0" applyFont="1" applyFill="1" applyBorder="1" applyAlignment="1">
      <alignment vertical="center"/>
    </xf>
    <xf numFmtId="0" fontId="12" fillId="0" borderId="64"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79" fontId="12" fillId="0" borderId="2" xfId="0" applyNumberFormat="1" applyFont="1" applyFill="1" applyBorder="1" applyAlignment="1">
      <alignment vertical="center"/>
    </xf>
    <xf numFmtId="0" fontId="12" fillId="0" borderId="65" xfId="0" applyFont="1" applyFill="1" applyBorder="1" applyAlignment="1">
      <alignment vertical="center"/>
    </xf>
    <xf numFmtId="0" fontId="12" fillId="0" borderId="79" xfId="0" applyFont="1" applyFill="1" applyBorder="1" applyAlignment="1">
      <alignment vertical="center"/>
    </xf>
    <xf numFmtId="179" fontId="12" fillId="0" borderId="79" xfId="0" applyNumberFormat="1" applyFont="1" applyFill="1" applyBorder="1" applyAlignment="1">
      <alignment horizontal="center" vertical="center" textRotation="90"/>
    </xf>
    <xf numFmtId="0" fontId="12" fillId="0" borderId="1" xfId="0" applyFont="1" applyFill="1" applyBorder="1" applyAlignment="1">
      <alignment vertical="center"/>
    </xf>
    <xf numFmtId="0" fontId="12" fillId="0" borderId="3" xfId="0" applyFont="1" applyFill="1" applyBorder="1" applyAlignment="1">
      <alignment vertical="center"/>
    </xf>
    <xf numFmtId="179" fontId="12" fillId="0" borderId="1" xfId="0" applyNumberFormat="1" applyFont="1" applyFill="1" applyBorder="1" applyAlignment="1">
      <alignment horizontal="center" textRotation="90"/>
    </xf>
    <xf numFmtId="0" fontId="12" fillId="0" borderId="4" xfId="0" applyFont="1" applyFill="1" applyBorder="1" applyAlignment="1">
      <alignment vertical="center"/>
    </xf>
    <xf numFmtId="0" fontId="12" fillId="0" borderId="43" xfId="0" applyFont="1" applyFill="1" applyBorder="1" applyAlignment="1">
      <alignment vertical="center"/>
    </xf>
    <xf numFmtId="179" fontId="12" fillId="0" borderId="25" xfId="0" applyNumberFormat="1"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39" xfId="0" applyFont="1" applyFill="1" applyBorder="1" applyAlignment="1">
      <alignment vertical="center"/>
    </xf>
    <xf numFmtId="0" fontId="12" fillId="0" borderId="94" xfId="0" applyFont="1" applyFill="1" applyBorder="1" applyAlignment="1">
      <alignment vertical="center"/>
    </xf>
    <xf numFmtId="0" fontId="12" fillId="0" borderId="1" xfId="0" applyFont="1" applyFill="1" applyBorder="1" applyAlignment="1">
      <alignment horizontal="center" vertical="center"/>
    </xf>
    <xf numFmtId="0" fontId="37" fillId="0" borderId="0" xfId="0" applyFont="1" applyAlignment="1">
      <alignment vertical="center"/>
    </xf>
    <xf numFmtId="0" fontId="12" fillId="0" borderId="79" xfId="0" applyFont="1" applyFill="1" applyBorder="1" applyAlignment="1">
      <alignment textRotation="90"/>
    </xf>
    <xf numFmtId="0" fontId="12" fillId="0" borderId="79" xfId="0" applyFont="1" applyFill="1" applyBorder="1" applyAlignment="1">
      <alignment horizontal="center" vertical="center" textRotation="90"/>
    </xf>
    <xf numFmtId="0" fontId="12" fillId="0" borderId="0" xfId="0" applyFont="1" applyFill="1" applyBorder="1" applyAlignment="1">
      <alignment textRotation="90"/>
    </xf>
    <xf numFmtId="0" fontId="12" fillId="0" borderId="92" xfId="0" applyFont="1" applyBorder="1" applyAlignment="1">
      <alignment vertical="center"/>
    </xf>
    <xf numFmtId="0" fontId="12" fillId="0" borderId="95" xfId="0" applyFont="1" applyBorder="1" applyAlignment="1">
      <alignment vertical="center"/>
    </xf>
    <xf numFmtId="0" fontId="12" fillId="0" borderId="96" xfId="0" applyFont="1" applyFill="1" applyBorder="1" applyAlignment="1">
      <alignment vertical="center"/>
    </xf>
    <xf numFmtId="179" fontId="12" fillId="0" borderId="54" xfId="0" applyNumberFormat="1" applyFont="1" applyFill="1" applyBorder="1" applyAlignment="1">
      <alignment horizontal="center" vertical="center"/>
    </xf>
    <xf numFmtId="179" fontId="12" fillId="0" borderId="51" xfId="0" applyNumberFormat="1" applyFont="1" applyFill="1" applyBorder="1" applyAlignment="1">
      <alignment horizontal="center" vertical="center"/>
    </xf>
    <xf numFmtId="179" fontId="12" fillId="0" borderId="51" xfId="0" applyNumberFormat="1" applyFont="1" applyFill="1" applyBorder="1" applyAlignment="1">
      <alignment horizontal="center" textRotation="90"/>
    </xf>
    <xf numFmtId="0" fontId="12" fillId="0" borderId="97" xfId="0" applyFont="1" applyFill="1" applyBorder="1" applyAlignment="1">
      <alignment vertical="center"/>
    </xf>
    <xf numFmtId="0" fontId="12" fillId="0" borderId="98" xfId="0" applyFont="1" applyFill="1" applyBorder="1" applyAlignment="1">
      <alignment vertical="center"/>
    </xf>
    <xf numFmtId="0" fontId="12" fillId="0" borderId="99" xfId="0" applyFont="1" applyFill="1" applyBorder="1" applyAlignment="1">
      <alignment vertical="center"/>
    </xf>
    <xf numFmtId="179" fontId="12" fillId="0" borderId="1" xfId="0" applyNumberFormat="1" applyFont="1" applyFill="1" applyBorder="1" applyAlignment="1">
      <alignment horizontal="center" vertical="center" textRotation="90"/>
    </xf>
    <xf numFmtId="0" fontId="12" fillId="0" borderId="1" xfId="0" applyFont="1" applyFill="1" applyBorder="1" applyAlignment="1">
      <alignment horizontal="center" vertical="center" textRotation="90"/>
    </xf>
    <xf numFmtId="0" fontId="12" fillId="0" borderId="1" xfId="0" applyFont="1" applyFill="1" applyBorder="1" applyAlignment="1">
      <alignment vertical="center" textRotation="90"/>
    </xf>
    <xf numFmtId="0" fontId="12" fillId="0" borderId="47" xfId="0" applyFont="1" applyBorder="1" applyAlignment="1">
      <alignment horizontal="center"/>
    </xf>
    <xf numFmtId="0" fontId="12" fillId="0" borderId="100" xfId="0" applyFont="1" applyBorder="1" applyAlignment="1">
      <alignment vertical="center"/>
    </xf>
    <xf numFmtId="0" fontId="12" fillId="0" borderId="0" xfId="0" applyFont="1" applyBorder="1" applyAlignment="1">
      <alignment textRotation="90" shrinkToFit="1"/>
    </xf>
    <xf numFmtId="0" fontId="0" fillId="0" borderId="0" xfId="0" applyBorder="1" applyAlignment="1">
      <alignment textRotation="90" shrinkToFit="1"/>
    </xf>
    <xf numFmtId="0" fontId="12" fillId="0" borderId="0" xfId="0" applyFont="1" applyBorder="1" applyAlignment="1">
      <alignment vertical="center" textRotation="90"/>
    </xf>
    <xf numFmtId="0" fontId="51" fillId="0" borderId="0" xfId="0" applyFont="1" applyAlignment="1">
      <alignment vertical="center"/>
    </xf>
    <xf numFmtId="0" fontId="0" fillId="0" borderId="1" xfId="0" applyBorder="1" applyAlignment="1">
      <alignment vertical="top" wrapText="1"/>
    </xf>
    <xf numFmtId="0" fontId="0" fillId="0" borderId="3" xfId="0" applyBorder="1" applyAlignment="1">
      <alignment vertical="top" wrapText="1"/>
    </xf>
    <xf numFmtId="0" fontId="3" fillId="0" borderId="101"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37" fillId="0" borderId="60" xfId="0" applyFont="1" applyBorder="1" applyAlignment="1">
      <alignment vertical="center" shrinkToFit="1"/>
    </xf>
    <xf numFmtId="0" fontId="37" fillId="0" borderId="61" xfId="0" applyFont="1" applyBorder="1" applyAlignment="1">
      <alignment vertical="center" shrinkToFit="1"/>
    </xf>
    <xf numFmtId="0" fontId="12" fillId="0" borderId="7" xfId="0" applyFont="1" applyBorder="1" applyAlignment="1">
      <alignment horizontal="left" vertical="top" wrapText="1"/>
    </xf>
    <xf numFmtId="0" fontId="0" fillId="0" borderId="7" xfId="0" applyBorder="1" applyAlignment="1">
      <alignment vertical="top" wrapText="1"/>
    </xf>
    <xf numFmtId="0" fontId="12" fillId="0" borderId="7" xfId="0" applyFont="1" applyBorder="1" applyAlignment="1">
      <alignment horizontal="center" vertical="center" textRotation="255"/>
    </xf>
    <xf numFmtId="0" fontId="12" fillId="0" borderId="7" xfId="0" applyFont="1" applyBorder="1" applyAlignment="1">
      <alignment horizontal="center" vertical="center"/>
    </xf>
    <xf numFmtId="0" fontId="24" fillId="0" borderId="7" xfId="0" applyFont="1" applyBorder="1" applyAlignment="1">
      <alignment horizontal="center" vertical="center"/>
    </xf>
    <xf numFmtId="179" fontId="12" fillId="0" borderId="7" xfId="0" applyNumberFormat="1" applyFont="1" applyBorder="1" applyAlignment="1">
      <alignment horizontal="center" vertical="center"/>
    </xf>
    <xf numFmtId="0" fontId="0" fillId="0" borderId="8" xfId="0" applyBorder="1" applyAlignment="1">
      <alignment horizontal="center" vertical="center"/>
    </xf>
    <xf numFmtId="0" fontId="16" fillId="0" borderId="10" xfId="0" applyFont="1" applyBorder="1" applyAlignment="1">
      <alignment vertical="center"/>
    </xf>
    <xf numFmtId="0" fontId="12" fillId="0" borderId="11" xfId="0" applyFont="1" applyBorder="1" applyAlignment="1">
      <alignment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0" fontId="12" fillId="0" borderId="103" xfId="0" applyFont="1" applyBorder="1" applyAlignment="1">
      <alignment vertical="center"/>
    </xf>
    <xf numFmtId="0" fontId="12" fillId="9" borderId="9" xfId="0" applyFont="1" applyFill="1" applyBorder="1" applyAlignment="1">
      <alignment vertical="center"/>
    </xf>
    <xf numFmtId="0" fontId="12" fillId="9" borderId="104" xfId="0" applyFont="1" applyFill="1" applyBorder="1" applyAlignment="1">
      <alignment vertical="center"/>
    </xf>
    <xf numFmtId="0" fontId="39" fillId="0" borderId="10" xfId="0" applyFont="1" applyBorder="1" applyAlignment="1">
      <alignment vertical="center"/>
    </xf>
    <xf numFmtId="177" fontId="12" fillId="0" borderId="24" xfId="0" applyNumberFormat="1" applyFont="1" applyBorder="1" applyAlignment="1">
      <alignment vertical="center"/>
    </xf>
    <xf numFmtId="179" fontId="12" fillId="0" borderId="24" xfId="0" applyNumberFormat="1" applyFont="1" applyBorder="1" applyAlignment="1">
      <alignment vertical="center"/>
    </xf>
    <xf numFmtId="0" fontId="12" fillId="0" borderId="22" xfId="0" applyFont="1" applyBorder="1" applyAlignment="1">
      <alignment vertical="center" wrapText="1"/>
    </xf>
    <xf numFmtId="0" fontId="12" fillId="0" borderId="9" xfId="0" applyFont="1" applyBorder="1" applyAlignment="1">
      <alignment vertical="center" wrapText="1"/>
    </xf>
    <xf numFmtId="0" fontId="23" fillId="0" borderId="9" xfId="0" applyFont="1" applyBorder="1" applyAlignment="1">
      <alignment vertical="center"/>
    </xf>
    <xf numFmtId="0" fontId="12" fillId="0" borderId="26" xfId="0" applyFont="1" applyBorder="1" applyAlignment="1">
      <alignment vertical="center"/>
    </xf>
    <xf numFmtId="0" fontId="31" fillId="0" borderId="0" xfId="0" applyFont="1" applyBorder="1" applyAlignment="1">
      <alignment horizontal="center"/>
    </xf>
    <xf numFmtId="0" fontId="20" fillId="0" borderId="0" xfId="0" applyFont="1" applyFill="1" applyBorder="1" applyAlignment="1">
      <alignment horizontal="center" vertical="center"/>
    </xf>
    <xf numFmtId="0" fontId="39" fillId="0" borderId="0" xfId="0" applyFont="1" applyBorder="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12" fillId="0" borderId="77" xfId="0" applyFont="1" applyBorder="1" applyAlignment="1">
      <alignment vertical="center"/>
    </xf>
    <xf numFmtId="0" fontId="31" fillId="0" borderId="0" xfId="0" applyFont="1" applyBorder="1" applyAlignment="1">
      <alignment horizontal="center" vertical="center" textRotation="90"/>
    </xf>
    <xf numFmtId="0" fontId="31" fillId="0" borderId="0" xfId="0" applyFont="1" applyFill="1" applyBorder="1" applyAlignment="1">
      <alignment horizontal="center" vertical="center" textRotation="90"/>
    </xf>
    <xf numFmtId="0" fontId="12" fillId="0" borderId="0" xfId="0" applyFont="1" applyBorder="1" applyAlignment="1">
      <alignment vertical="center" wrapText="1"/>
    </xf>
    <xf numFmtId="0" fontId="25" fillId="0" borderId="0" xfId="0" applyFont="1" applyFill="1" applyBorder="1" applyAlignment="1">
      <alignment vertical="center"/>
    </xf>
    <xf numFmtId="0" fontId="12" fillId="0" borderId="0" xfId="20" applyFont="1" applyFill="1" applyBorder="1" applyAlignment="1">
      <alignment/>
      <protection/>
    </xf>
    <xf numFmtId="0" fontId="22" fillId="0" borderId="0" xfId="0" applyFont="1" applyFill="1" applyBorder="1" applyAlignment="1">
      <alignment horizontal="center" vertical="center"/>
    </xf>
    <xf numFmtId="178" fontId="12" fillId="0" borderId="0" xfId="0" applyNumberFormat="1" applyFont="1" applyFill="1" applyBorder="1" applyAlignment="1">
      <alignment horizontal="center" vertical="center"/>
    </xf>
    <xf numFmtId="0" fontId="12" fillId="0" borderId="0" xfId="0" applyFont="1" applyFill="1" applyBorder="1" applyAlignment="1" quotePrefix="1">
      <alignment horizontal="center" vertical="center"/>
    </xf>
    <xf numFmtId="177" fontId="12" fillId="0" borderId="0" xfId="0" applyNumberFormat="1" applyFont="1" applyFill="1" applyBorder="1" applyAlignment="1">
      <alignment horizontal="center"/>
    </xf>
    <xf numFmtId="0" fontId="0" fillId="0" borderId="0" xfId="0" applyFill="1" applyBorder="1" applyAlignment="1">
      <alignment vertical="center" textRotation="255"/>
    </xf>
    <xf numFmtId="0" fontId="12" fillId="0" borderId="1" xfId="0" applyFont="1" applyFill="1" applyBorder="1" applyAlignment="1" quotePrefix="1">
      <alignment horizontal="center" vertical="center"/>
    </xf>
    <xf numFmtId="0" fontId="0" fillId="0" borderId="21" xfId="0" applyBorder="1" applyAlignment="1">
      <alignment vertical="center"/>
    </xf>
    <xf numFmtId="0" fontId="12" fillId="0" borderId="24" xfId="0" applyFont="1" applyFill="1" applyBorder="1" applyAlignment="1">
      <alignment vertical="center"/>
    </xf>
    <xf numFmtId="0" fontId="12" fillId="0" borderId="22" xfId="20" applyFont="1" applyBorder="1" applyAlignment="1">
      <alignment vertical="center"/>
      <protection/>
    </xf>
    <xf numFmtId="0" fontId="12" fillId="0" borderId="24" xfId="20" applyFont="1" applyBorder="1" applyAlignment="1">
      <alignment vertical="center"/>
      <protection/>
    </xf>
    <xf numFmtId="0" fontId="12" fillId="0" borderId="96" xfId="0" applyFont="1" applyBorder="1" applyAlignment="1">
      <alignment vertical="center"/>
    </xf>
    <xf numFmtId="0" fontId="12" fillId="0" borderId="107" xfId="0" applyFont="1" applyBorder="1" applyAlignment="1">
      <alignment horizontal="center"/>
    </xf>
    <xf numFmtId="0" fontId="0" fillId="0" borderId="96" xfId="0" applyBorder="1" applyAlignment="1">
      <alignment vertical="center"/>
    </xf>
    <xf numFmtId="0" fontId="28" fillId="0" borderId="10" xfId="0" applyFont="1" applyBorder="1" applyAlignment="1">
      <alignment vertical="center"/>
    </xf>
    <xf numFmtId="0" fontId="12" fillId="9" borderId="22" xfId="0" applyFont="1" applyFill="1" applyBorder="1" applyAlignment="1">
      <alignment vertical="center"/>
    </xf>
    <xf numFmtId="0" fontId="43" fillId="0" borderId="9" xfId="0" applyFont="1" applyFill="1" applyBorder="1" applyAlignment="1">
      <alignment vertical="center"/>
    </xf>
    <xf numFmtId="0" fontId="45" fillId="0" borderId="49" xfId="0" applyFont="1" applyFill="1" applyBorder="1" applyAlignment="1">
      <alignment vertical="center"/>
    </xf>
    <xf numFmtId="0" fontId="45" fillId="0" borderId="55" xfId="0" applyFont="1" applyFill="1" applyBorder="1" applyAlignment="1">
      <alignment vertical="center"/>
    </xf>
    <xf numFmtId="0" fontId="12" fillId="0" borderId="108" xfId="0" applyFont="1" applyBorder="1" applyAlignment="1">
      <alignment vertical="center" shrinkToFit="1"/>
    </xf>
    <xf numFmtId="0" fontId="24" fillId="0" borderId="109" xfId="0" applyFont="1" applyBorder="1" applyAlignment="1">
      <alignment vertical="center" shrinkToFit="1"/>
    </xf>
    <xf numFmtId="0" fontId="12" fillId="0" borderId="110" xfId="0" applyFont="1" applyBorder="1" applyAlignment="1">
      <alignment horizontal="distributed" vertical="center"/>
    </xf>
    <xf numFmtId="0" fontId="12" fillId="0" borderId="110" xfId="0" applyFont="1" applyBorder="1" applyAlignment="1">
      <alignment vertical="center"/>
    </xf>
    <xf numFmtId="0" fontId="0" fillId="0" borderId="0" xfId="0" applyFont="1" applyBorder="1" applyAlignment="1">
      <alignment vertical="center" shrinkToFit="1"/>
    </xf>
    <xf numFmtId="178" fontId="12" fillId="0" borderId="0" xfId="0" applyNumberFormat="1" applyFont="1" applyBorder="1" applyAlignment="1">
      <alignment vertical="center"/>
    </xf>
    <xf numFmtId="0" fontId="12" fillId="0" borderId="62" xfId="0" applyFont="1" applyBorder="1" applyAlignment="1">
      <alignment vertical="center"/>
    </xf>
    <xf numFmtId="0" fontId="0" fillId="0" borderId="91" xfId="0" applyBorder="1" applyAlignment="1">
      <alignment vertical="center"/>
    </xf>
    <xf numFmtId="178" fontId="12" fillId="0" borderId="10" xfId="0" applyNumberFormat="1" applyFont="1" applyFill="1" applyBorder="1" applyAlignment="1">
      <alignment horizontal="center" vertical="center"/>
    </xf>
    <xf numFmtId="178" fontId="12" fillId="0" borderId="21" xfId="0" applyNumberFormat="1" applyFont="1" applyFill="1" applyBorder="1" applyAlignment="1">
      <alignment horizontal="center" vertical="center"/>
    </xf>
    <xf numFmtId="0" fontId="12" fillId="0" borderId="46" xfId="0" applyFont="1" applyBorder="1" applyAlignment="1">
      <alignment vertical="center"/>
    </xf>
    <xf numFmtId="0" fontId="12" fillId="2" borderId="16" xfId="0" applyFont="1" applyFill="1" applyBorder="1" applyAlignment="1">
      <alignment horizontal="center" vertical="center"/>
    </xf>
    <xf numFmtId="0" fontId="12" fillId="2" borderId="111"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6" xfId="0" applyFont="1" applyFill="1" applyBorder="1" applyAlignment="1">
      <alignment vertical="center"/>
    </xf>
    <xf numFmtId="0" fontId="3" fillId="2" borderId="16" xfId="0" applyFont="1" applyFill="1" applyBorder="1" applyAlignment="1">
      <alignment horizontal="center" vertical="center" shrinkToFit="1"/>
    </xf>
    <xf numFmtId="0" fontId="12" fillId="2" borderId="62" xfId="0" applyFont="1" applyFill="1" applyBorder="1" applyAlignment="1">
      <alignment horizontal="center" vertical="center"/>
    </xf>
    <xf numFmtId="0" fontId="12" fillId="2" borderId="17" xfId="0" applyFont="1" applyFill="1" applyBorder="1" applyAlignment="1">
      <alignment vertical="center"/>
    </xf>
    <xf numFmtId="0" fontId="0" fillId="2" borderId="91" xfId="0" applyFill="1" applyBorder="1" applyAlignment="1">
      <alignment horizontal="center" vertical="center"/>
    </xf>
    <xf numFmtId="0" fontId="12" fillId="2" borderId="112" xfId="0" applyFont="1" applyFill="1" applyBorder="1" applyAlignment="1">
      <alignment horizontal="center" vertical="center"/>
    </xf>
    <xf numFmtId="0" fontId="12" fillId="2" borderId="16" xfId="0" applyFont="1" applyFill="1" applyBorder="1" applyAlignment="1">
      <alignment vertical="center"/>
    </xf>
    <xf numFmtId="0" fontId="12" fillId="2" borderId="17" xfId="0" applyFont="1" applyFill="1" applyBorder="1" applyAlignment="1">
      <alignment horizontal="center" vertical="center"/>
    </xf>
    <xf numFmtId="0" fontId="12" fillId="2" borderId="113" xfId="0" applyFont="1" applyFill="1" applyBorder="1" applyAlignment="1">
      <alignment horizontal="center" vertical="center"/>
    </xf>
    <xf numFmtId="0" fontId="12" fillId="2" borderId="17" xfId="0" applyFont="1" applyFill="1" applyBorder="1" applyAlignment="1" quotePrefix="1">
      <alignment horizontal="center" vertical="center"/>
    </xf>
    <xf numFmtId="0" fontId="12" fillId="2" borderId="21"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1" xfId="0" applyFont="1" applyFill="1" applyBorder="1" applyAlignment="1" quotePrefix="1">
      <alignment horizontal="center" vertical="center"/>
    </xf>
    <xf numFmtId="0" fontId="12" fillId="2" borderId="75" xfId="0" applyFont="1" applyFill="1" applyBorder="1" applyAlignment="1">
      <alignment horizontal="center" vertical="center"/>
    </xf>
    <xf numFmtId="0" fontId="0" fillId="2" borderId="0" xfId="0" applyFill="1" applyAlignment="1">
      <alignment vertical="center"/>
    </xf>
    <xf numFmtId="0" fontId="12" fillId="2" borderId="26" xfId="0" applyFont="1" applyFill="1" applyBorder="1" applyAlignment="1">
      <alignment horizontal="center" vertical="center"/>
    </xf>
    <xf numFmtId="0" fontId="12" fillId="0" borderId="14" xfId="0" applyFont="1" applyFill="1" applyBorder="1" applyAlignment="1">
      <alignment vertical="center"/>
    </xf>
    <xf numFmtId="0" fontId="12" fillId="2" borderId="9" xfId="0" applyFont="1" applyFill="1" applyBorder="1" applyAlignment="1">
      <alignment vertical="center"/>
    </xf>
    <xf numFmtId="0" fontId="12" fillId="2" borderId="81" xfId="0" applyFont="1" applyFill="1" applyBorder="1" applyAlignment="1" quotePrefix="1">
      <alignment horizontal="center" vertical="center" shrinkToFit="1"/>
    </xf>
    <xf numFmtId="0" fontId="12" fillId="2" borderId="114" xfId="0" applyFont="1" applyFill="1" applyBorder="1" applyAlignment="1" quotePrefix="1">
      <alignment horizontal="center" vertical="center" shrinkToFit="1"/>
    </xf>
    <xf numFmtId="0" fontId="12" fillId="2" borderId="91" xfId="0" applyFont="1" applyFill="1" applyBorder="1" applyAlignment="1">
      <alignment horizontal="center" vertical="center" shrinkToFit="1"/>
    </xf>
    <xf numFmtId="0" fontId="12" fillId="2" borderId="62" xfId="0" applyFont="1" applyFill="1" applyBorder="1" applyAlignment="1" quotePrefix="1">
      <alignment horizontal="center" vertical="center"/>
    </xf>
    <xf numFmtId="0" fontId="12" fillId="2" borderId="109" xfId="0" applyFont="1" applyFill="1" applyBorder="1" applyAlignment="1">
      <alignment horizontal="center" vertical="center"/>
    </xf>
    <xf numFmtId="0" fontId="12" fillId="2" borderId="115" xfId="0" applyFont="1" applyFill="1" applyBorder="1" applyAlignment="1" quotePrefix="1">
      <alignment horizontal="center" vertical="center"/>
    </xf>
    <xf numFmtId="0" fontId="0" fillId="2" borderId="4" xfId="0" applyFill="1" applyBorder="1" applyAlignment="1">
      <alignment vertical="center"/>
    </xf>
    <xf numFmtId="0" fontId="0" fillId="2" borderId="1" xfId="0" applyFill="1" applyBorder="1" applyAlignment="1">
      <alignment vertical="center"/>
    </xf>
    <xf numFmtId="0" fontId="0" fillId="2" borderId="10" xfId="0" applyFill="1" applyBorder="1" applyAlignment="1">
      <alignment vertical="center"/>
    </xf>
    <xf numFmtId="0" fontId="0" fillId="2" borderId="14" xfId="0" applyFill="1" applyBorder="1" applyAlignment="1">
      <alignment vertical="center"/>
    </xf>
    <xf numFmtId="177" fontId="12" fillId="0" borderId="11" xfId="0" applyNumberFormat="1" applyFont="1" applyFill="1" applyBorder="1" applyAlignment="1">
      <alignment horizontal="righ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24" xfId="0" applyFont="1" applyFill="1" applyBorder="1" applyAlignment="1">
      <alignment vertical="center"/>
    </xf>
    <xf numFmtId="178" fontId="12" fillId="0" borderId="9" xfId="0" applyNumberFormat="1" applyFont="1" applyFill="1" applyBorder="1" applyAlignment="1">
      <alignment vertical="center"/>
    </xf>
    <xf numFmtId="178" fontId="12" fillId="0" borderId="49" xfId="0" applyNumberFormat="1" applyFont="1" applyFill="1" applyBorder="1" applyAlignment="1">
      <alignment vertical="center"/>
    </xf>
    <xf numFmtId="178" fontId="12" fillId="0" borderId="22" xfId="0" applyNumberFormat="1" applyFont="1" applyFill="1" applyBorder="1" applyAlignment="1">
      <alignment horizontal="right" vertical="center"/>
    </xf>
    <xf numFmtId="178" fontId="12" fillId="0" borderId="11" xfId="0" applyNumberFormat="1" applyFont="1" applyFill="1" applyBorder="1" applyAlignment="1">
      <alignment horizontal="right" vertical="center"/>
    </xf>
    <xf numFmtId="177" fontId="12" fillId="0" borderId="19" xfId="0" applyNumberFormat="1" applyFont="1" applyFill="1" applyBorder="1" applyAlignment="1">
      <alignment horizontal="right" vertical="center"/>
    </xf>
    <xf numFmtId="177" fontId="12" fillId="0" borderId="24" xfId="0" applyNumberFormat="1" applyFont="1" applyFill="1" applyBorder="1" applyAlignment="1">
      <alignment horizontal="right" vertical="center"/>
    </xf>
    <xf numFmtId="178" fontId="12" fillId="0" borderId="28" xfId="0" applyNumberFormat="1" applyFont="1" applyFill="1" applyBorder="1" applyAlignment="1">
      <alignment horizontal="right" vertical="center"/>
    </xf>
    <xf numFmtId="178" fontId="12" fillId="0" borderId="24" xfId="0" applyNumberFormat="1" applyFont="1" applyFill="1" applyBorder="1" applyAlignment="1">
      <alignment horizontal="right"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0" fontId="12" fillId="5" borderId="0"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protection locked="0"/>
    </xf>
    <xf numFmtId="0" fontId="12" fillId="5" borderId="83" xfId="0" applyFont="1" applyFill="1" applyBorder="1" applyAlignment="1" applyProtection="1">
      <alignment horizontal="center" vertical="center"/>
      <protection locked="0"/>
    </xf>
    <xf numFmtId="0" fontId="12" fillId="5" borderId="22" xfId="0" applyFont="1" applyFill="1" applyBorder="1" applyAlignment="1" applyProtection="1" quotePrefix="1">
      <alignment horizontal="center" vertical="center"/>
      <protection locked="0"/>
    </xf>
    <xf numFmtId="0" fontId="12" fillId="5" borderId="62" xfId="0" applyFont="1" applyFill="1" applyBorder="1" applyAlignment="1" applyProtection="1">
      <alignment horizontal="center" vertical="center"/>
      <protection locked="0"/>
    </xf>
    <xf numFmtId="0" fontId="12" fillId="5" borderId="91" xfId="0"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protection locked="0"/>
    </xf>
    <xf numFmtId="0" fontId="0" fillId="5" borderId="116" xfId="0" applyFill="1" applyBorder="1" applyAlignment="1" applyProtection="1">
      <alignment vertical="center"/>
      <protection locked="0"/>
    </xf>
    <xf numFmtId="0" fontId="0" fillId="5" borderId="1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12" fillId="5" borderId="118" xfId="0" applyFont="1" applyFill="1" applyBorder="1" applyAlignment="1" applyProtection="1">
      <alignment vertical="center"/>
      <protection locked="0"/>
    </xf>
    <xf numFmtId="0" fontId="12" fillId="5" borderId="117" xfId="0" applyFont="1" applyFill="1" applyBorder="1" applyAlignment="1" applyProtection="1">
      <alignment vertical="center"/>
      <protection locked="0"/>
    </xf>
    <xf numFmtId="0" fontId="12" fillId="5" borderId="16" xfId="0" applyFont="1" applyFill="1" applyBorder="1" applyAlignment="1" applyProtection="1">
      <alignment horizontal="center" vertical="center"/>
      <protection locked="0"/>
    </xf>
    <xf numFmtId="0" fontId="9" fillId="5" borderId="4"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5" borderId="0" xfId="0" applyFill="1" applyAlignment="1" applyProtection="1">
      <alignment vertical="center"/>
      <protection locked="0"/>
    </xf>
    <xf numFmtId="0" fontId="12" fillId="5" borderId="1"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12" fillId="0" borderId="0" xfId="20" applyFont="1" applyBorder="1" applyAlignment="1" applyProtection="1">
      <alignment vertical="center"/>
      <protection/>
    </xf>
    <xf numFmtId="0" fontId="12" fillId="0" borderId="0" xfId="0" applyFont="1" applyBorder="1" applyAlignment="1" applyProtection="1">
      <alignment vertical="center"/>
      <protection/>
    </xf>
    <xf numFmtId="0" fontId="0" fillId="0" borderId="11" xfId="0" applyBorder="1" applyAlignment="1" applyProtection="1">
      <alignment vertical="center"/>
      <protection/>
    </xf>
    <xf numFmtId="0" fontId="12" fillId="5" borderId="4" xfId="0" applyFont="1" applyFill="1" applyBorder="1" applyAlignment="1" applyProtection="1">
      <alignment vertical="center"/>
      <protection locked="0"/>
    </xf>
    <xf numFmtId="0" fontId="12" fillId="5" borderId="0" xfId="0" applyFont="1" applyFill="1" applyAlignment="1" applyProtection="1">
      <alignment vertical="center"/>
      <protection locked="0"/>
    </xf>
    <xf numFmtId="0" fontId="12" fillId="5" borderId="4" xfId="0" applyFont="1" applyFill="1" applyBorder="1" applyAlignment="1" applyProtection="1">
      <alignment vertical="center"/>
      <protection locked="0"/>
    </xf>
    <xf numFmtId="0" fontId="12" fillId="5" borderId="0" xfId="0" applyFont="1" applyFill="1" applyAlignment="1" applyProtection="1">
      <alignment vertical="center"/>
      <protection locked="0"/>
    </xf>
    <xf numFmtId="0" fontId="12" fillId="5" borderId="0" xfId="0" applyFont="1" applyFill="1" applyBorder="1" applyAlignment="1" applyProtection="1">
      <alignment vertical="center"/>
      <protection locked="0"/>
    </xf>
    <xf numFmtId="0" fontId="12" fillId="5" borderId="29" xfId="0" applyFont="1" applyFill="1" applyBorder="1" applyAlignment="1" applyProtection="1">
      <alignment vertical="center"/>
      <protection locked="0"/>
    </xf>
    <xf numFmtId="0" fontId="12" fillId="5" borderId="10" xfId="0" applyFont="1" applyFill="1" applyBorder="1" applyAlignment="1" applyProtection="1">
      <alignment vertical="center"/>
      <protection locked="0"/>
    </xf>
    <xf numFmtId="0" fontId="12" fillId="5" borderId="1" xfId="0" applyFont="1" applyFill="1" applyBorder="1" applyAlignment="1" applyProtection="1">
      <alignment vertical="center"/>
      <protection locked="0"/>
    </xf>
    <xf numFmtId="0" fontId="12" fillId="5" borderId="0" xfId="0" applyFont="1" applyFill="1" applyBorder="1" applyAlignment="1" applyProtection="1">
      <alignment horizontal="center" vertical="center"/>
      <protection locked="0"/>
    </xf>
    <xf numFmtId="0" fontId="12" fillId="5" borderId="2" xfId="0" applyFont="1"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5" xfId="0" applyFill="1" applyBorder="1" applyAlignment="1" applyProtection="1">
      <alignment vertical="center"/>
      <protection locked="0"/>
    </xf>
    <xf numFmtId="0" fontId="12" fillId="5" borderId="0" xfId="20" applyFont="1" applyFill="1" applyBorder="1" applyAlignment="1" applyProtection="1">
      <alignment vertical="center"/>
      <protection locked="0"/>
    </xf>
    <xf numFmtId="0" fontId="12" fillId="5" borderId="5"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0" fillId="5" borderId="0" xfId="0" applyFill="1" applyAlignment="1" applyProtection="1">
      <alignment vertical="center"/>
      <protection locked="0"/>
    </xf>
    <xf numFmtId="0" fontId="20"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20" fillId="5" borderId="0" xfId="0" applyFont="1" applyFill="1" applyBorder="1" applyAlignment="1" applyProtection="1">
      <alignment horizontal="center" vertical="center"/>
      <protection locked="0"/>
    </xf>
    <xf numFmtId="0" fontId="34" fillId="5" borderId="0" xfId="0" applyFont="1" applyFill="1" applyBorder="1" applyAlignment="1" applyProtection="1">
      <alignment horizontal="center" vertical="center"/>
      <protection locked="0"/>
    </xf>
    <xf numFmtId="0" fontId="34" fillId="5" borderId="0" xfId="0" applyFon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12" fillId="5" borderId="116" xfId="0" applyFont="1" applyFill="1" applyBorder="1" applyAlignment="1" applyProtection="1">
      <alignment vertical="center"/>
      <protection locked="0"/>
    </xf>
    <xf numFmtId="0" fontId="12" fillId="5" borderId="1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12" fillId="5" borderId="4" xfId="0" applyFont="1" applyFill="1" applyBorder="1" applyAlignment="1" applyProtection="1">
      <alignment vertical="center" textRotation="255"/>
      <protection locked="0"/>
    </xf>
    <xf numFmtId="0" fontId="12" fillId="5" borderId="0" xfId="0" applyFont="1" applyFill="1" applyBorder="1" applyAlignment="1" applyProtection="1">
      <alignment vertical="center" textRotation="255"/>
      <protection locked="0"/>
    </xf>
    <xf numFmtId="0" fontId="12" fillId="5" borderId="60" xfId="0" applyFont="1" applyFill="1" applyBorder="1" applyAlignment="1" applyProtection="1">
      <alignment vertical="center"/>
      <protection locked="0"/>
    </xf>
    <xf numFmtId="0" fontId="9" fillId="5" borderId="16" xfId="0" applyFont="1" applyFill="1" applyBorder="1" applyAlignment="1" applyProtection="1">
      <alignment horizontal="center" vertical="center"/>
      <protection locked="0"/>
    </xf>
    <xf numFmtId="0" fontId="9" fillId="5" borderId="62" xfId="0" applyFont="1" applyFill="1" applyBorder="1" applyAlignment="1" applyProtection="1">
      <alignment horizontal="center" vertical="center"/>
      <protection locked="0"/>
    </xf>
    <xf numFmtId="0" fontId="9" fillId="5" borderId="112" xfId="0" applyFont="1" applyFill="1" applyBorder="1" applyAlignment="1" applyProtection="1">
      <alignment horizontal="center" vertical="center"/>
      <protection locked="0"/>
    </xf>
    <xf numFmtId="0" fontId="24" fillId="5" borderId="115" xfId="0" applyFont="1" applyFill="1" applyBorder="1" applyAlignment="1" applyProtection="1" quotePrefix="1">
      <alignment horizontal="center" vertical="center" shrinkToFit="1"/>
      <protection locked="0"/>
    </xf>
    <xf numFmtId="0" fontId="12" fillId="5" borderId="21" xfId="0" applyFont="1" applyFill="1" applyBorder="1" applyAlignment="1" applyProtection="1">
      <alignment horizontal="center" vertical="center" shrinkToFit="1"/>
      <protection locked="0"/>
    </xf>
    <xf numFmtId="0" fontId="0" fillId="5" borderId="4" xfId="0" applyFill="1" applyBorder="1" applyAlignment="1" applyProtection="1">
      <alignment vertical="center"/>
      <protection locked="0"/>
    </xf>
    <xf numFmtId="0" fontId="0" fillId="5" borderId="1" xfId="0" applyFill="1" applyBorder="1" applyAlignment="1" applyProtection="1">
      <alignment vertical="center"/>
      <protection locked="0"/>
    </xf>
    <xf numFmtId="0" fontId="12" fillId="5" borderId="82" xfId="0" applyFont="1" applyFill="1" applyBorder="1" applyAlignment="1" applyProtection="1">
      <alignment horizontal="left" vertical="center"/>
      <protection locked="0"/>
    </xf>
    <xf numFmtId="0" fontId="12" fillId="5" borderId="114" xfId="0" applyFont="1" applyFill="1" applyBorder="1" applyAlignment="1" applyProtection="1">
      <alignment horizontal="left" vertical="center"/>
      <protection locked="0"/>
    </xf>
    <xf numFmtId="0" fontId="12" fillId="0" borderId="119" xfId="0" applyFont="1" applyBorder="1" applyAlignment="1">
      <alignment horizontal="center" vertical="center" shrinkToFit="1"/>
    </xf>
    <xf numFmtId="0" fontId="21" fillId="0" borderId="0" xfId="0" applyFont="1" applyAlignment="1">
      <alignment vertical="center"/>
    </xf>
    <xf numFmtId="0" fontId="0" fillId="0" borderId="0" xfId="0" applyFont="1" applyFill="1" applyBorder="1" applyAlignment="1">
      <alignment vertical="center"/>
    </xf>
    <xf numFmtId="0" fontId="32" fillId="0" borderId="2" xfId="0" applyFont="1" applyBorder="1" applyAlignment="1">
      <alignment vertical="center"/>
    </xf>
    <xf numFmtId="0" fontId="32" fillId="0" borderId="0" xfId="0" applyFont="1" applyBorder="1" applyAlignment="1">
      <alignment vertical="center"/>
    </xf>
    <xf numFmtId="0" fontId="32" fillId="0" borderId="10" xfId="20" applyFont="1" applyBorder="1" applyAlignment="1">
      <alignment vertical="center"/>
      <protection/>
    </xf>
    <xf numFmtId="0" fontId="32" fillId="0" borderId="22" xfId="0" applyFont="1" applyBorder="1" applyAlignment="1">
      <alignment vertical="center"/>
    </xf>
    <xf numFmtId="0" fontId="53" fillId="0" borderId="10" xfId="0" applyFont="1" applyBorder="1" applyAlignment="1">
      <alignment vertical="center"/>
    </xf>
    <xf numFmtId="0" fontId="32" fillId="0" borderId="10" xfId="0" applyFont="1" applyBorder="1" applyAlignment="1">
      <alignment vertical="center"/>
    </xf>
    <xf numFmtId="0" fontId="0" fillId="0" borderId="0" xfId="20" applyFont="1">
      <alignment/>
      <protection/>
    </xf>
    <xf numFmtId="0" fontId="0" fillId="0" borderId="0" xfId="0" applyFont="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0" fontId="16" fillId="0" borderId="22" xfId="0" applyFont="1" applyBorder="1" applyAlignment="1">
      <alignment vertical="center"/>
    </xf>
    <xf numFmtId="0" fontId="0" fillId="0" borderId="9" xfId="0" applyFont="1" applyBorder="1" applyAlignment="1">
      <alignment vertical="center"/>
    </xf>
    <xf numFmtId="0" fontId="16" fillId="0" borderId="59"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8" xfId="20" applyFont="1" applyBorder="1">
      <alignment/>
      <protection/>
    </xf>
    <xf numFmtId="0" fontId="0" fillId="0" borderId="4" xfId="0" applyFont="1" applyBorder="1" applyAlignment="1">
      <alignment vertical="center"/>
    </xf>
    <xf numFmtId="0" fontId="0" fillId="0" borderId="10" xfId="0" applyFont="1" applyFill="1" applyBorder="1" applyAlignment="1">
      <alignment vertical="center"/>
    </xf>
    <xf numFmtId="0" fontId="0" fillId="0" borderId="70" xfId="0" applyFont="1" applyFill="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54"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29" xfId="0" applyFont="1" applyBorder="1" applyAlignment="1">
      <alignment vertical="center"/>
    </xf>
    <xf numFmtId="0" fontId="0" fillId="0" borderId="19" xfId="0" applyFont="1" applyBorder="1" applyAlignment="1">
      <alignment vertical="center"/>
    </xf>
    <xf numFmtId="0" fontId="32" fillId="0" borderId="10" xfId="0" applyFont="1" applyBorder="1" applyAlignment="1">
      <alignment vertical="center"/>
    </xf>
    <xf numFmtId="0" fontId="24" fillId="0" borderId="10" xfId="0" applyFont="1" applyBorder="1" applyAlignment="1">
      <alignment vertical="center"/>
    </xf>
    <xf numFmtId="0" fontId="24" fillId="0" borderId="9" xfId="0" applyFont="1" applyBorder="1" applyAlignment="1">
      <alignment vertical="center"/>
    </xf>
    <xf numFmtId="0" fontId="0" fillId="0" borderId="49"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textRotation="255"/>
    </xf>
    <xf numFmtId="0" fontId="54" fillId="0" borderId="0" xfId="0" applyFont="1" applyBorder="1" applyAlignment="1">
      <alignment vertical="center"/>
    </xf>
    <xf numFmtId="0" fontId="54" fillId="0" borderId="10" xfId="0" applyFont="1" applyBorder="1" applyAlignment="1">
      <alignment vertical="center"/>
    </xf>
    <xf numFmtId="0" fontId="0" fillId="0" borderId="24" xfId="0" applyFont="1" applyBorder="1" applyAlignment="1">
      <alignment vertical="center"/>
    </xf>
    <xf numFmtId="0" fontId="0" fillId="0" borderId="10" xfId="0" applyFont="1" applyBorder="1" applyAlignment="1">
      <alignment vertical="center" textRotation="255"/>
    </xf>
    <xf numFmtId="0" fontId="0" fillId="0" borderId="9" xfId="0" applyFont="1" applyFill="1" applyBorder="1" applyAlignment="1">
      <alignment vertical="center"/>
    </xf>
    <xf numFmtId="0" fontId="32" fillId="0" borderId="9" xfId="0" applyFont="1" applyBorder="1" applyAlignment="1">
      <alignment vertical="center"/>
    </xf>
    <xf numFmtId="0" fontId="54" fillId="0" borderId="11" xfId="0" applyFont="1" applyBorder="1" applyAlignment="1">
      <alignment vertical="center"/>
    </xf>
    <xf numFmtId="0" fontId="54" fillId="0" borderId="9" xfId="0" applyFont="1" applyBorder="1" applyAlignment="1">
      <alignment vertical="center"/>
    </xf>
    <xf numFmtId="0" fontId="0" fillId="0" borderId="30"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2" fillId="0" borderId="0" xfId="20" applyFont="1" applyBorder="1" applyAlignment="1">
      <alignment vertical="center"/>
      <protection/>
    </xf>
    <xf numFmtId="0" fontId="53" fillId="0" borderId="0" xfId="0" applyFont="1" applyBorder="1" applyAlignment="1">
      <alignment horizontal="left" vertical="center"/>
    </xf>
    <xf numFmtId="0" fontId="56" fillId="0" borderId="0" xfId="0" applyFont="1" applyAlignment="1">
      <alignment horizontal="center" vertical="center"/>
    </xf>
    <xf numFmtId="0" fontId="16" fillId="0" borderId="22" xfId="0" applyFont="1" applyBorder="1" applyAlignment="1">
      <alignment vertical="center"/>
    </xf>
    <xf numFmtId="0" fontId="32" fillId="0" borderId="0" xfId="0" applyFont="1" applyAlignment="1">
      <alignment vertical="center"/>
    </xf>
    <xf numFmtId="0" fontId="12" fillId="5" borderId="9" xfId="0" applyFont="1" applyFill="1" applyBorder="1" applyAlignment="1" applyProtection="1">
      <alignment horizontal="left" vertical="center"/>
      <protection locked="0"/>
    </xf>
    <xf numFmtId="0" fontId="12" fillId="5" borderId="26" xfId="0" applyFont="1" applyFill="1" applyBorder="1" applyAlignment="1" applyProtection="1">
      <alignment horizontal="left" vertical="center"/>
      <protection locked="0"/>
    </xf>
    <xf numFmtId="0" fontId="12" fillId="5" borderId="81" xfId="0" applyFont="1" applyFill="1" applyBorder="1" applyAlignment="1" applyProtection="1">
      <alignment horizontal="left" vertical="center"/>
      <protection locked="0"/>
    </xf>
    <xf numFmtId="0" fontId="12" fillId="5" borderId="22" xfId="0" applyFont="1" applyFill="1" applyBorder="1" applyAlignment="1" applyProtection="1">
      <alignment horizontal="left" vertical="center"/>
      <protection locked="0"/>
    </xf>
    <xf numFmtId="0" fontId="12" fillId="5" borderId="25" xfId="0" applyFont="1" applyFill="1" applyBorder="1" applyAlignment="1" applyProtection="1">
      <alignment horizontal="center" vertical="center" wrapText="1"/>
      <protection locked="0"/>
    </xf>
    <xf numFmtId="0" fontId="12" fillId="5" borderId="120" xfId="0" applyFont="1" applyFill="1" applyBorder="1" applyAlignment="1" applyProtection="1">
      <alignment horizontal="center" vertical="center" wrapText="1"/>
      <protection locked="0"/>
    </xf>
    <xf numFmtId="0" fontId="12" fillId="5" borderId="121" xfId="0" applyFont="1" applyFill="1" applyBorder="1" applyAlignment="1" applyProtection="1">
      <alignment horizontal="center" vertical="center" wrapText="1"/>
      <protection locked="0"/>
    </xf>
    <xf numFmtId="0" fontId="12" fillId="5" borderId="122" xfId="0" applyFont="1" applyFill="1" applyBorder="1" applyAlignment="1" applyProtection="1">
      <alignment horizontal="center" vertical="center" wrapText="1"/>
      <protection locked="0"/>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12" fillId="5" borderId="28"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123" xfId="0" applyFont="1" applyBorder="1" applyAlignment="1">
      <alignment horizontal="center" vertical="center"/>
    </xf>
    <xf numFmtId="0" fontId="12" fillId="0" borderId="4" xfId="0" applyFont="1" applyBorder="1" applyAlignment="1">
      <alignment horizontal="center" vertical="center"/>
    </xf>
    <xf numFmtId="0" fontId="12" fillId="5" borderId="1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5" borderId="59"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0" fillId="5" borderId="19" xfId="0" applyFill="1" applyBorder="1" applyAlignment="1" applyProtection="1">
      <alignment horizontal="center" vertical="center" wrapText="1"/>
      <protection locked="0"/>
    </xf>
    <xf numFmtId="0" fontId="0" fillId="5" borderId="13"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12" fillId="5" borderId="59"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19" xfId="0" applyFont="1" applyBorder="1" applyAlignment="1">
      <alignment vertical="center" textRotation="255" shrinkToFit="1"/>
    </xf>
    <xf numFmtId="0" fontId="12" fillId="0" borderId="4" xfId="0" applyFont="1" applyBorder="1" applyAlignment="1">
      <alignment vertical="center" textRotation="255" shrinkToFit="1"/>
    </xf>
    <xf numFmtId="0" fontId="12" fillId="0" borderId="25" xfId="0" applyFont="1" applyBorder="1" applyAlignment="1">
      <alignment vertical="center" textRotation="255" shrinkToFit="1"/>
    </xf>
    <xf numFmtId="0" fontId="12" fillId="0" borderId="29" xfId="0" applyFont="1" applyBorder="1" applyAlignment="1">
      <alignment vertical="center" textRotation="255" shrinkToFit="1"/>
    </xf>
    <xf numFmtId="0" fontId="12" fillId="0" borderId="21" xfId="0" applyFont="1" applyBorder="1" applyAlignment="1">
      <alignment vertical="center" textRotation="255" shrinkToFit="1"/>
    </xf>
    <xf numFmtId="0" fontId="12" fillId="0" borderId="22" xfId="0" applyFont="1" applyBorder="1" applyAlignment="1">
      <alignment horizontal="center" vertical="center"/>
    </xf>
    <xf numFmtId="0" fontId="12" fillId="5" borderId="61" xfId="0" applyFont="1" applyFill="1" applyBorder="1" applyAlignment="1" applyProtection="1">
      <alignment horizontal="center" vertical="center"/>
      <protection locked="0"/>
    </xf>
    <xf numFmtId="0" fontId="12" fillId="0" borderId="30" xfId="0" applyFont="1" applyBorder="1" applyAlignment="1">
      <alignment vertical="center" textRotation="255" shrinkToFit="1"/>
    </xf>
    <xf numFmtId="0" fontId="12" fillId="0" borderId="24" xfId="20" applyFont="1" applyBorder="1" applyAlignment="1">
      <alignment horizontal="center" vertical="center"/>
      <protection/>
    </xf>
    <xf numFmtId="0" fontId="14" fillId="0" borderId="2" xfId="0" applyFont="1" applyBorder="1" applyAlignment="1">
      <alignment horizontal="center" vertical="center"/>
    </xf>
    <xf numFmtId="0" fontId="12" fillId="0" borderId="80" xfId="0" applyFont="1" applyBorder="1" applyAlignment="1">
      <alignment horizontal="center" vertical="center"/>
    </xf>
    <xf numFmtId="0" fontId="12" fillId="0" borderId="60" xfId="0" applyFont="1" applyBorder="1" applyAlignment="1">
      <alignment horizontal="center" vertical="center"/>
    </xf>
    <xf numFmtId="0" fontId="12" fillId="0" borderId="124" xfId="0" applyFont="1" applyBorder="1" applyAlignment="1">
      <alignment horizontal="center" vertical="center"/>
    </xf>
    <xf numFmtId="0" fontId="12" fillId="5" borderId="125" xfId="0" applyFont="1" applyFill="1" applyBorder="1" applyAlignment="1" applyProtection="1">
      <alignment horizontal="center" vertical="center"/>
      <protection locked="0"/>
    </xf>
    <xf numFmtId="0" fontId="12" fillId="5" borderId="60" xfId="0" applyFont="1" applyFill="1" applyBorder="1" applyAlignment="1" applyProtection="1">
      <alignment horizontal="center" vertical="center"/>
      <protection locked="0"/>
    </xf>
    <xf numFmtId="0" fontId="12" fillId="0" borderId="9" xfId="20" applyFont="1" applyBorder="1" applyAlignment="1">
      <alignment horizontal="center" vertical="center"/>
      <protection/>
    </xf>
    <xf numFmtId="0" fontId="12" fillId="0" borderId="9" xfId="20" applyFont="1" applyBorder="1" applyAlignment="1">
      <alignment horizontal="center"/>
      <protection/>
    </xf>
    <xf numFmtId="0" fontId="12" fillId="0" borderId="24" xfId="20" applyFont="1" applyBorder="1" applyAlignment="1">
      <alignment horizontal="center"/>
      <protection/>
    </xf>
    <xf numFmtId="0" fontId="12" fillId="0" borderId="126" xfId="20" applyFont="1" applyBorder="1" applyAlignment="1">
      <alignment horizontal="center" vertical="center"/>
      <protection/>
    </xf>
    <xf numFmtId="0" fontId="12" fillId="0" borderId="126" xfId="20" applyFont="1" applyBorder="1" applyAlignment="1">
      <alignment horizontal="center"/>
      <protection/>
    </xf>
    <xf numFmtId="0" fontId="12" fillId="5" borderId="22" xfId="20" applyFont="1" applyFill="1" applyBorder="1" applyAlignment="1" applyProtection="1">
      <alignment horizontal="center" vertical="center"/>
      <protection locked="0"/>
    </xf>
    <xf numFmtId="0" fontId="12" fillId="5" borderId="9" xfId="20" applyFont="1" applyFill="1" applyBorder="1" applyAlignment="1" applyProtection="1">
      <alignment horizontal="center" vertical="center"/>
      <protection locked="0"/>
    </xf>
    <xf numFmtId="0" fontId="12" fillId="5" borderId="24" xfId="20" applyFont="1" applyFill="1" applyBorder="1" applyAlignment="1" applyProtection="1">
      <alignment horizontal="center" vertical="center"/>
      <protection locked="0"/>
    </xf>
    <xf numFmtId="0" fontId="0" fillId="2" borderId="111" xfId="0" applyFill="1" applyBorder="1" applyAlignment="1">
      <alignment horizontal="center" vertical="center"/>
    </xf>
    <xf numFmtId="0" fontId="12" fillId="5" borderId="91" xfId="0" applyFont="1" applyFill="1" applyBorder="1" applyAlignment="1" applyProtection="1">
      <alignment horizontal="center" vertical="center"/>
      <protection locked="0"/>
    </xf>
    <xf numFmtId="0" fontId="0" fillId="2" borderId="74" xfId="0" applyFill="1" applyBorder="1" applyAlignment="1">
      <alignment horizontal="center" vertical="center"/>
    </xf>
    <xf numFmtId="0" fontId="12" fillId="5" borderId="75" xfId="0" applyFont="1" applyFill="1" applyBorder="1" applyAlignment="1" applyProtection="1">
      <alignment horizontal="center" vertical="center"/>
      <protection locked="0"/>
    </xf>
    <xf numFmtId="0" fontId="12" fillId="0" borderId="21" xfId="0" applyFont="1" applyFill="1" applyBorder="1" applyAlignment="1">
      <alignment horizontal="center" vertical="center"/>
    </xf>
    <xf numFmtId="0" fontId="12" fillId="5" borderId="62"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6" fillId="0" borderId="0" xfId="20" applyFont="1" applyBorder="1" applyAlignment="1">
      <alignment horizontal="center" vertical="center"/>
      <protection/>
    </xf>
    <xf numFmtId="0" fontId="8" fillId="0" borderId="2" xfId="20" applyFont="1" applyBorder="1" applyAlignment="1">
      <alignment horizontal="center" vertical="center"/>
      <protection/>
    </xf>
    <xf numFmtId="0" fontId="52" fillId="0" borderId="7" xfId="0" applyFont="1" applyBorder="1" applyAlignment="1">
      <alignment horizontal="center" vertical="center"/>
    </xf>
    <xf numFmtId="0" fontId="52" fillId="0" borderId="0" xfId="0" applyFont="1" applyBorder="1" applyAlignment="1">
      <alignment horizontal="center" vertical="center"/>
    </xf>
    <xf numFmtId="0" fontId="7" fillId="0" borderId="0" xfId="20" applyFont="1" applyBorder="1" applyAlignment="1">
      <alignment horizontal="left" vertical="center"/>
      <protection/>
    </xf>
    <xf numFmtId="0" fontId="12" fillId="2" borderId="113" xfId="0" applyFont="1" applyFill="1" applyBorder="1" applyAlignment="1" quotePrefix="1">
      <alignment horizontal="center" vertical="center"/>
    </xf>
    <xf numFmtId="0" fontId="12" fillId="2" borderId="111" xfId="0" applyFont="1" applyFill="1" applyBorder="1" applyAlignment="1" quotePrefix="1">
      <alignment horizontal="center" vertical="center"/>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4" xfId="0" applyFont="1" applyBorder="1" applyAlignment="1">
      <alignment horizontal="center" vertical="center" shrinkToFit="1"/>
    </xf>
    <xf numFmtId="0" fontId="12" fillId="0" borderId="127"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23" xfId="0" applyFont="1" applyBorder="1" applyAlignment="1">
      <alignment horizontal="center" vertical="center" shrinkToFit="1"/>
    </xf>
    <xf numFmtId="0" fontId="12" fillId="0" borderId="121" xfId="0" applyFont="1" applyBorder="1" applyAlignment="1">
      <alignment horizontal="center" vertical="center" shrinkToFit="1"/>
    </xf>
    <xf numFmtId="0" fontId="12" fillId="0" borderId="122" xfId="0" applyFont="1" applyBorder="1" applyAlignment="1">
      <alignment horizontal="center" vertical="center" shrinkToFit="1"/>
    </xf>
    <xf numFmtId="0" fontId="12" fillId="0" borderId="108" xfId="0" applyFont="1" applyBorder="1" applyAlignment="1">
      <alignment horizontal="center" vertical="center"/>
    </xf>
    <xf numFmtId="0" fontId="12" fillId="0" borderId="110"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5" borderId="24" xfId="0" applyFont="1" applyFill="1" applyBorder="1" applyAlignment="1" applyProtection="1">
      <alignment horizontal="left" vertical="center"/>
      <protection locked="0"/>
    </xf>
    <xf numFmtId="0" fontId="12" fillId="5" borderId="22"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24" xfId="0" applyFont="1" applyFill="1" applyBorder="1" applyAlignment="1" applyProtection="1">
      <alignment horizontal="center" vertical="center"/>
      <protection locked="0"/>
    </xf>
    <xf numFmtId="0" fontId="12" fillId="5" borderId="26" xfId="0" applyFont="1" applyFill="1" applyBorder="1" applyAlignment="1" applyProtection="1">
      <alignment horizontal="center" vertical="center"/>
      <protection locked="0"/>
    </xf>
    <xf numFmtId="0" fontId="12" fillId="5" borderId="83" xfId="0" applyFont="1" applyFill="1" applyBorder="1" applyAlignment="1" applyProtection="1">
      <alignment horizontal="left" vertical="center"/>
      <protection locked="0"/>
    </xf>
    <xf numFmtId="0" fontId="12" fillId="5" borderId="81" xfId="0" applyFont="1" applyFill="1" applyBorder="1" applyAlignment="1" applyProtection="1">
      <alignment horizontal="center" vertical="center"/>
      <protection locked="0"/>
    </xf>
    <xf numFmtId="0" fontId="12" fillId="5" borderId="82" xfId="0" applyFont="1" applyFill="1" applyBorder="1" applyAlignment="1" applyProtection="1">
      <alignment horizontal="center" vertical="center"/>
      <protection locked="0"/>
    </xf>
    <xf numFmtId="0" fontId="12" fillId="5" borderId="83" xfId="0" applyFont="1" applyFill="1" applyBorder="1" applyAlignment="1" applyProtection="1">
      <alignment horizontal="center" vertical="center"/>
      <protection locked="0"/>
    </xf>
    <xf numFmtId="0" fontId="12" fillId="5" borderId="114" xfId="0" applyFont="1" applyFill="1" applyBorder="1" applyAlignment="1" applyProtection="1">
      <alignment horizontal="center" vertical="center"/>
      <protection locked="0"/>
    </xf>
    <xf numFmtId="0" fontId="0" fillId="0" borderId="119" xfId="0" applyBorder="1" applyAlignment="1">
      <alignment horizontal="center" vertical="center" textRotation="255"/>
    </xf>
    <xf numFmtId="0" fontId="0" fillId="0" borderId="127" xfId="0" applyBorder="1" applyAlignment="1">
      <alignment horizontal="center" vertical="center" textRotation="255"/>
    </xf>
    <xf numFmtId="0" fontId="0" fillId="0" borderId="4" xfId="0" applyBorder="1" applyAlignment="1">
      <alignment horizontal="center" vertical="center" textRotation="255"/>
    </xf>
    <xf numFmtId="0" fontId="0" fillId="0" borderId="25" xfId="0" applyBorder="1" applyAlignment="1">
      <alignment horizontal="center" vertical="center" textRotation="255"/>
    </xf>
    <xf numFmtId="0" fontId="12" fillId="0" borderId="108" xfId="0" applyFont="1" applyBorder="1" applyAlignment="1">
      <alignment horizontal="distributed" vertical="center"/>
    </xf>
    <xf numFmtId="0" fontId="12" fillId="0" borderId="110" xfId="0" applyFont="1" applyBorder="1" applyAlignment="1">
      <alignment horizontal="distributed" vertical="center"/>
    </xf>
    <xf numFmtId="0" fontId="12" fillId="0" borderId="128" xfId="0" applyFont="1" applyBorder="1" applyAlignment="1">
      <alignment horizontal="distributed" vertical="center"/>
    </xf>
    <xf numFmtId="0" fontId="12" fillId="5" borderId="108" xfId="0" applyFont="1" applyFill="1" applyBorder="1" applyAlignment="1" applyProtection="1">
      <alignment horizontal="center" vertical="center"/>
      <protection locked="0"/>
    </xf>
    <xf numFmtId="0" fontId="0" fillId="5" borderId="110" xfId="0" applyFill="1" applyBorder="1" applyAlignment="1" applyProtection="1">
      <alignment horizontal="center" vertical="center"/>
      <protection locked="0"/>
    </xf>
    <xf numFmtId="0" fontId="0" fillId="5" borderId="128" xfId="0" applyFill="1" applyBorder="1" applyAlignment="1" applyProtection="1">
      <alignment horizontal="center" vertical="center"/>
      <protection locked="0"/>
    </xf>
    <xf numFmtId="0" fontId="15" fillId="0" borderId="130"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127" xfId="0" applyFont="1" applyBorder="1" applyAlignment="1">
      <alignment horizontal="distributed" vertical="center" wrapText="1"/>
    </xf>
    <xf numFmtId="0" fontId="15" fillId="0" borderId="13" xfId="0" applyFont="1" applyBorder="1" applyAlignment="1">
      <alignment horizontal="distributed" vertical="center" wrapText="1"/>
    </xf>
    <xf numFmtId="0" fontId="15" fillId="0" borderId="10" xfId="0" applyFont="1" applyBorder="1" applyAlignment="1">
      <alignment horizontal="distributed" vertical="center" wrapText="1"/>
    </xf>
    <xf numFmtId="0" fontId="15" fillId="0" borderId="21" xfId="0" applyFont="1" applyBorder="1" applyAlignment="1">
      <alignment horizontal="distributed" vertical="center" wrapText="1"/>
    </xf>
    <xf numFmtId="0" fontId="12" fillId="0" borderId="22" xfId="0" applyFont="1" applyBorder="1" applyAlignment="1">
      <alignment horizontal="distributed" vertical="center"/>
    </xf>
    <xf numFmtId="0" fontId="12" fillId="0" borderId="9" xfId="0" applyFont="1" applyBorder="1" applyAlignment="1">
      <alignment horizontal="distributed" vertical="center"/>
    </xf>
    <xf numFmtId="0" fontId="12" fillId="0" borderId="24" xfId="0" applyFont="1" applyBorder="1" applyAlignment="1">
      <alignment horizontal="distributed" vertical="center"/>
    </xf>
    <xf numFmtId="0" fontId="0" fillId="5" borderId="9"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179" fontId="12" fillId="5" borderId="22" xfId="0" applyNumberFormat="1" applyFont="1" applyFill="1" applyBorder="1" applyAlignment="1" applyProtection="1">
      <alignment horizontal="center" vertical="center"/>
      <protection locked="0"/>
    </xf>
    <xf numFmtId="179" fontId="12" fillId="5" borderId="9" xfId="0" applyNumberFormat="1" applyFont="1" applyFill="1" applyBorder="1" applyAlignment="1" applyProtection="1">
      <alignment horizontal="center" vertical="center"/>
      <protection locked="0"/>
    </xf>
    <xf numFmtId="179" fontId="12" fillId="5" borderId="24" xfId="0" applyNumberFormat="1" applyFont="1" applyFill="1" applyBorder="1" applyAlignment="1" applyProtection="1">
      <alignment horizontal="center" vertical="center"/>
      <protection locked="0"/>
    </xf>
    <xf numFmtId="0" fontId="12" fillId="0" borderId="22"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24" xfId="0" applyFont="1" applyBorder="1" applyAlignment="1">
      <alignment horizontal="center" vertical="center" shrinkToFit="1"/>
    </xf>
    <xf numFmtId="179" fontId="12" fillId="5" borderId="59" xfId="0" applyNumberFormat="1" applyFont="1" applyFill="1" applyBorder="1" applyAlignment="1" applyProtection="1">
      <alignment horizontal="center" vertical="center" wrapText="1"/>
      <protection locked="0"/>
    </xf>
    <xf numFmtId="179" fontId="12" fillId="5" borderId="11" xfId="0" applyNumberFormat="1" applyFont="1" applyFill="1" applyBorder="1" applyAlignment="1" applyProtection="1">
      <alignment horizontal="center" vertical="center" wrapText="1"/>
      <protection locked="0"/>
    </xf>
    <xf numFmtId="179" fontId="12" fillId="5" borderId="19" xfId="0" applyNumberFormat="1" applyFont="1" applyFill="1" applyBorder="1" applyAlignment="1" applyProtection="1">
      <alignment horizontal="center" vertical="center" wrapText="1"/>
      <protection locked="0"/>
    </xf>
    <xf numFmtId="179" fontId="12" fillId="5" borderId="13" xfId="0" applyNumberFormat="1" applyFont="1" applyFill="1" applyBorder="1" applyAlignment="1" applyProtection="1">
      <alignment horizontal="center" vertical="center" wrapText="1"/>
      <protection locked="0"/>
    </xf>
    <xf numFmtId="179" fontId="12" fillId="5" borderId="10" xfId="0" applyNumberFormat="1" applyFont="1" applyFill="1" applyBorder="1" applyAlignment="1" applyProtection="1">
      <alignment horizontal="center" vertical="center" wrapText="1"/>
      <protection locked="0"/>
    </xf>
    <xf numFmtId="179" fontId="12" fillId="5" borderId="21" xfId="0" applyNumberFormat="1" applyFont="1" applyFill="1" applyBorder="1" applyAlignment="1" applyProtection="1">
      <alignment horizontal="center" vertical="center" wrapText="1"/>
      <protection locked="0"/>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2" fillId="5" borderId="28" xfId="0" applyFont="1" applyFill="1" applyBorder="1" applyAlignment="1" applyProtection="1">
      <alignment horizontal="center" vertical="center"/>
      <protection locked="0"/>
    </xf>
    <xf numFmtId="0" fontId="12" fillId="0" borderId="28" xfId="0" applyFont="1" applyBorder="1" applyAlignment="1">
      <alignment horizontal="center" vertical="center"/>
    </xf>
    <xf numFmtId="176" fontId="12" fillId="5" borderId="22" xfId="0" applyNumberFormat="1" applyFont="1" applyFill="1" applyBorder="1" applyAlignment="1" applyProtection="1">
      <alignment horizontal="center" vertical="center"/>
      <protection locked="0"/>
    </xf>
    <xf numFmtId="176" fontId="12" fillId="5" borderId="9" xfId="0" applyNumberFormat="1" applyFont="1" applyFill="1" applyBorder="1" applyAlignment="1" applyProtection="1">
      <alignment horizontal="center" vertical="center"/>
      <protection locked="0"/>
    </xf>
    <xf numFmtId="176" fontId="12" fillId="5" borderId="24" xfId="0" applyNumberFormat="1"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12" fillId="5" borderId="26" xfId="0"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center"/>
      <protection locked="0"/>
    </xf>
    <xf numFmtId="0" fontId="12" fillId="5" borderId="9" xfId="0" applyFont="1" applyFill="1" applyBorder="1" applyAlignment="1" applyProtection="1">
      <alignment horizontal="center"/>
      <protection locked="0"/>
    </xf>
    <xf numFmtId="0" fontId="12" fillId="5" borderId="24" xfId="0" applyFont="1" applyFill="1" applyBorder="1" applyAlignment="1" applyProtection="1">
      <alignment horizontal="center"/>
      <protection locked="0"/>
    </xf>
    <xf numFmtId="0" fontId="12" fillId="0" borderId="22" xfId="20" applyFont="1" applyFill="1" applyBorder="1" applyAlignment="1">
      <alignment horizontal="center"/>
      <protection/>
    </xf>
    <xf numFmtId="0" fontId="12" fillId="0" borderId="9" xfId="20" applyFont="1" applyFill="1" applyBorder="1" applyAlignment="1">
      <alignment horizontal="center"/>
      <protection/>
    </xf>
    <xf numFmtId="0" fontId="12" fillId="0" borderId="24" xfId="20" applyFont="1" applyFill="1" applyBorder="1" applyAlignment="1">
      <alignment horizontal="center"/>
      <protection/>
    </xf>
    <xf numFmtId="177" fontId="12" fillId="5" borderId="22" xfId="0" applyNumberFormat="1" applyFont="1" applyFill="1" applyBorder="1" applyAlignment="1" applyProtection="1">
      <alignment horizontal="center" vertical="center"/>
      <protection locked="0"/>
    </xf>
    <xf numFmtId="177" fontId="12" fillId="5" borderId="9" xfId="0" applyNumberFormat="1" applyFont="1" applyFill="1" applyBorder="1" applyAlignment="1" applyProtection="1">
      <alignment horizontal="center" vertical="center"/>
      <protection locked="0"/>
    </xf>
    <xf numFmtId="177" fontId="12" fillId="5" borderId="131" xfId="0" applyNumberFormat="1" applyFont="1" applyFill="1" applyBorder="1" applyAlignment="1" applyProtection="1">
      <alignment horizontal="center" vertical="center"/>
      <protection locked="0"/>
    </xf>
    <xf numFmtId="177" fontId="12" fillId="5" borderId="22" xfId="20" applyNumberFormat="1" applyFont="1" applyFill="1" applyBorder="1" applyAlignment="1" applyProtection="1">
      <alignment horizontal="center" vertical="center"/>
      <protection locked="0"/>
    </xf>
    <xf numFmtId="177" fontId="12" fillId="5" borderId="9" xfId="20" applyNumberFormat="1" applyFont="1" applyFill="1" applyBorder="1" applyAlignment="1" applyProtection="1">
      <alignment horizontal="center" vertical="center"/>
      <protection locked="0"/>
    </xf>
    <xf numFmtId="177" fontId="12" fillId="5" borderId="131" xfId="20" applyNumberFormat="1" applyFont="1" applyFill="1" applyBorder="1" applyAlignment="1" applyProtection="1">
      <alignment horizontal="center" vertical="center"/>
      <protection locked="0"/>
    </xf>
    <xf numFmtId="0" fontId="12" fillId="0" borderId="2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12" fillId="5" borderId="132" xfId="20" applyFont="1" applyFill="1" applyBorder="1" applyAlignment="1" applyProtection="1">
      <alignment horizontal="center"/>
      <protection locked="0"/>
    </xf>
    <xf numFmtId="0" fontId="12" fillId="5" borderId="133" xfId="20" applyFont="1" applyFill="1" applyBorder="1" applyAlignment="1" applyProtection="1">
      <alignment horizontal="center"/>
      <protection locked="0"/>
    </xf>
    <xf numFmtId="0" fontId="12" fillId="5" borderId="134" xfId="20" applyFont="1" applyFill="1" applyBorder="1" applyAlignment="1" applyProtection="1">
      <alignment horizontal="center"/>
      <protection locked="0"/>
    </xf>
    <xf numFmtId="0" fontId="12" fillId="0" borderId="22" xfId="20" applyFont="1" applyBorder="1" applyAlignment="1">
      <alignment horizontal="center" vertical="center" shrinkToFit="1"/>
      <protection/>
    </xf>
    <xf numFmtId="0" fontId="12" fillId="0" borderId="9" xfId="20" applyFont="1" applyBorder="1" applyAlignment="1">
      <alignment horizontal="center" vertical="center" shrinkToFit="1"/>
      <protection/>
    </xf>
    <xf numFmtId="0" fontId="12" fillId="0" borderId="24" xfId="20" applyFont="1" applyBorder="1" applyAlignment="1">
      <alignment horizontal="center" vertical="center" shrinkToFit="1"/>
      <protection/>
    </xf>
    <xf numFmtId="0" fontId="12" fillId="5" borderId="22" xfId="20" applyFont="1" applyFill="1" applyBorder="1" applyAlignment="1" applyProtection="1">
      <alignment horizontal="center"/>
      <protection locked="0"/>
    </xf>
    <xf numFmtId="0" fontId="12" fillId="5" borderId="9" xfId="20" applyFont="1" applyFill="1" applyBorder="1" applyAlignment="1" applyProtection="1">
      <alignment horizontal="center"/>
      <protection locked="0"/>
    </xf>
    <xf numFmtId="0" fontId="12" fillId="5" borderId="24" xfId="20" applyFont="1" applyFill="1" applyBorder="1" applyAlignment="1" applyProtection="1">
      <alignment horizontal="center"/>
      <protection locked="0"/>
    </xf>
    <xf numFmtId="0" fontId="12" fillId="0" borderId="22" xfId="20" applyFont="1" applyBorder="1" applyAlignment="1">
      <alignment horizontal="center" vertical="center"/>
      <protection/>
    </xf>
    <xf numFmtId="0" fontId="12" fillId="0" borderId="18" xfId="20" applyFont="1" applyBorder="1" applyAlignment="1">
      <alignment horizontal="center" vertical="center"/>
      <protection/>
    </xf>
    <xf numFmtId="0" fontId="12" fillId="0" borderId="11" xfId="20" applyFont="1" applyBorder="1" applyAlignment="1">
      <alignment horizontal="center" vertical="center"/>
      <protection/>
    </xf>
    <xf numFmtId="0" fontId="12" fillId="0" borderId="135" xfId="20" applyFont="1" applyBorder="1" applyAlignment="1">
      <alignment horizontal="center" vertical="center"/>
      <protection/>
    </xf>
    <xf numFmtId="0" fontId="12" fillId="0" borderId="20" xfId="20" applyFont="1" applyBorder="1" applyAlignment="1">
      <alignment horizontal="center" vertical="center"/>
      <protection/>
    </xf>
    <xf numFmtId="0" fontId="12" fillId="0" borderId="10" xfId="20" applyFont="1" applyBorder="1" applyAlignment="1">
      <alignment horizontal="center" vertical="center"/>
      <protection/>
    </xf>
    <xf numFmtId="0" fontId="12" fillId="0" borderId="136" xfId="20" applyFont="1" applyBorder="1" applyAlignment="1">
      <alignment horizontal="center" vertical="center"/>
      <protection/>
    </xf>
    <xf numFmtId="0" fontId="12" fillId="0" borderId="137" xfId="20" applyFont="1" applyBorder="1" applyAlignment="1">
      <alignment horizontal="center"/>
      <protection/>
    </xf>
    <xf numFmtId="0" fontId="12" fillId="0" borderId="133" xfId="20" applyFont="1" applyBorder="1" applyAlignment="1">
      <alignment horizontal="center"/>
      <protection/>
    </xf>
    <xf numFmtId="0" fontId="12" fillId="0" borderId="134" xfId="20" applyFont="1" applyBorder="1" applyAlignment="1">
      <alignment horizontal="center"/>
      <protection/>
    </xf>
    <xf numFmtId="0" fontId="12" fillId="5" borderId="132" xfId="20" applyFont="1" applyFill="1" applyBorder="1" applyAlignment="1" applyProtection="1">
      <alignment horizontal="center" vertical="center" shrinkToFit="1"/>
      <protection locked="0"/>
    </xf>
    <xf numFmtId="0" fontId="12" fillId="5" borderId="133" xfId="20" applyFont="1" applyFill="1" applyBorder="1" applyAlignment="1" applyProtection="1">
      <alignment horizontal="center" vertical="center" shrinkToFit="1"/>
      <protection locked="0"/>
    </xf>
    <xf numFmtId="0" fontId="12" fillId="5" borderId="134" xfId="20" applyFont="1" applyFill="1" applyBorder="1" applyAlignment="1" applyProtection="1">
      <alignment horizontal="center" vertical="center" shrinkToFit="1"/>
      <protection locked="0"/>
    </xf>
    <xf numFmtId="0" fontId="12" fillId="5" borderId="62" xfId="20" applyFont="1" applyFill="1" applyBorder="1" applyAlignment="1" applyProtection="1">
      <alignment horizontal="center" vertical="center"/>
      <protection locked="0"/>
    </xf>
    <xf numFmtId="0" fontId="12" fillId="5" borderId="75" xfId="20" applyFont="1" applyFill="1" applyBorder="1" applyAlignment="1" applyProtection="1">
      <alignment horizontal="center" vertical="center"/>
      <protection locked="0"/>
    </xf>
    <xf numFmtId="0" fontId="12" fillId="5" borderId="91" xfId="20" applyFont="1" applyFill="1" applyBorder="1" applyAlignment="1" applyProtection="1">
      <alignment horizontal="center" vertical="center"/>
      <protection locked="0"/>
    </xf>
    <xf numFmtId="0" fontId="12" fillId="2" borderId="74" xfId="0" applyFont="1" applyFill="1" applyBorder="1" applyAlignment="1">
      <alignment horizontal="center" vertical="center"/>
    </xf>
    <xf numFmtId="0" fontId="12" fillId="2" borderId="111" xfId="0" applyFont="1" applyFill="1" applyBorder="1" applyAlignment="1">
      <alignment horizontal="center" vertical="center"/>
    </xf>
    <xf numFmtId="178" fontId="12" fillId="5" borderId="22" xfId="20" applyNumberFormat="1" applyFont="1" applyFill="1" applyBorder="1" applyAlignment="1" applyProtection="1" quotePrefix="1">
      <alignment horizontal="center" vertical="center"/>
      <protection locked="0"/>
    </xf>
    <xf numFmtId="178" fontId="12" fillId="5" borderId="9" xfId="20" applyNumberFormat="1" applyFont="1" applyFill="1" applyBorder="1" applyAlignment="1" applyProtection="1">
      <alignment horizontal="center" vertical="center"/>
      <protection locked="0"/>
    </xf>
    <xf numFmtId="178" fontId="12" fillId="5" borderId="131" xfId="20" applyNumberFormat="1" applyFont="1" applyFill="1" applyBorder="1" applyAlignment="1" applyProtection="1">
      <alignment horizontal="center" vertical="center"/>
      <protection locked="0"/>
    </xf>
    <xf numFmtId="0" fontId="12" fillId="0" borderId="138" xfId="20" applyFont="1" applyBorder="1" applyAlignment="1">
      <alignment horizontal="center"/>
      <protection/>
    </xf>
    <xf numFmtId="0" fontId="12" fillId="0" borderId="32" xfId="20" applyFont="1" applyBorder="1" applyAlignment="1">
      <alignment horizontal="center"/>
      <protection/>
    </xf>
    <xf numFmtId="0" fontId="12" fillId="0" borderId="139" xfId="20" applyFont="1" applyBorder="1" applyAlignment="1">
      <alignment horizontal="center"/>
      <protection/>
    </xf>
    <xf numFmtId="0" fontId="12" fillId="5" borderId="13" xfId="20" applyFont="1" applyFill="1" applyBorder="1" applyAlignment="1" applyProtection="1">
      <alignment horizontal="center"/>
      <protection locked="0"/>
    </xf>
    <xf numFmtId="0" fontId="12" fillId="5" borderId="10" xfId="20" applyFont="1" applyFill="1" applyBorder="1" applyAlignment="1" applyProtection="1">
      <alignment horizontal="center"/>
      <protection locked="0"/>
    </xf>
    <xf numFmtId="0" fontId="12" fillId="5" borderId="21" xfId="20" applyFont="1" applyFill="1" applyBorder="1" applyAlignment="1" applyProtection="1">
      <alignment horizontal="center"/>
      <protection locked="0"/>
    </xf>
    <xf numFmtId="178" fontId="12" fillId="5" borderId="22" xfId="20" applyNumberFormat="1" applyFont="1" applyFill="1" applyBorder="1" applyAlignment="1" applyProtection="1">
      <alignment horizontal="center" vertical="center"/>
      <protection locked="0"/>
    </xf>
    <xf numFmtId="0" fontId="12" fillId="0" borderId="126" xfId="20" applyFont="1" applyBorder="1" applyAlignment="1">
      <alignment horizontal="center" vertical="center"/>
      <protection/>
    </xf>
    <xf numFmtId="0" fontId="12" fillId="0" borderId="9" xfId="20" applyFont="1" applyBorder="1" applyAlignment="1">
      <alignment horizontal="center" vertical="center"/>
      <protection/>
    </xf>
    <xf numFmtId="0" fontId="12" fillId="0" borderId="24" xfId="20" applyFont="1" applyBorder="1" applyAlignment="1">
      <alignment horizontal="center" vertical="center"/>
      <protection/>
    </xf>
    <xf numFmtId="0" fontId="12" fillId="5" borderId="22" xfId="0" applyFont="1" applyFill="1" applyBorder="1" applyAlignment="1" applyProtection="1" quotePrefix="1">
      <alignment horizontal="center" vertical="center"/>
      <protection locked="0"/>
    </xf>
    <xf numFmtId="0" fontId="12" fillId="5" borderId="131" xfId="0" applyFont="1" applyFill="1" applyBorder="1" applyAlignment="1" applyProtection="1">
      <alignment horizontal="center" vertical="center"/>
      <protection locked="0"/>
    </xf>
    <xf numFmtId="0" fontId="12" fillId="0" borderId="18" xfId="20" applyFont="1" applyBorder="1" applyAlignment="1">
      <alignment horizontal="center" vertical="center" wrapText="1"/>
      <protection/>
    </xf>
    <xf numFmtId="0" fontId="12" fillId="0" borderId="11" xfId="20" applyFont="1" applyBorder="1" applyAlignment="1">
      <alignment horizontal="center" vertical="center" wrapText="1"/>
      <protection/>
    </xf>
    <xf numFmtId="0" fontId="12" fillId="0" borderId="19" xfId="20" applyFont="1" applyBorder="1" applyAlignment="1">
      <alignment horizontal="center" vertical="center" wrapText="1"/>
      <protection/>
    </xf>
    <xf numFmtId="0" fontId="12" fillId="0" borderId="23"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25" xfId="20" applyFont="1" applyBorder="1" applyAlignment="1">
      <alignment horizontal="center" vertical="center" wrapText="1"/>
      <protection/>
    </xf>
    <xf numFmtId="0" fontId="12" fillId="0" borderId="20" xfId="20" applyFont="1" applyBorder="1" applyAlignment="1">
      <alignment horizontal="center" vertical="center" wrapText="1"/>
      <protection/>
    </xf>
    <xf numFmtId="0" fontId="12" fillId="0" borderId="10" xfId="20" applyFont="1" applyBorder="1" applyAlignment="1">
      <alignment horizontal="center" vertical="center" wrapText="1"/>
      <protection/>
    </xf>
    <xf numFmtId="0" fontId="12" fillId="0" borderId="21" xfId="20" applyFont="1" applyBorder="1" applyAlignment="1">
      <alignment horizontal="center" vertical="center" wrapText="1"/>
      <protection/>
    </xf>
    <xf numFmtId="0" fontId="12" fillId="0" borderId="22" xfId="20" applyFont="1" applyBorder="1" applyAlignment="1">
      <alignment horizontal="center"/>
      <protection/>
    </xf>
    <xf numFmtId="178" fontId="12" fillId="5" borderId="28" xfId="20" applyNumberFormat="1" applyFont="1" applyFill="1" applyBorder="1" applyAlignment="1" applyProtection="1">
      <alignment horizontal="center" vertical="center"/>
      <protection locked="0"/>
    </xf>
    <xf numFmtId="178" fontId="12" fillId="5" borderId="0" xfId="20" applyNumberFormat="1" applyFont="1" applyFill="1" applyBorder="1" applyAlignment="1" applyProtection="1">
      <alignment horizontal="center" vertical="center"/>
      <protection locked="0"/>
    </xf>
    <xf numFmtId="178" fontId="12" fillId="5" borderId="140" xfId="20" applyNumberFormat="1" applyFont="1" applyFill="1" applyBorder="1" applyAlignment="1" applyProtection="1">
      <alignment horizontal="center" vertical="center"/>
      <protection locked="0"/>
    </xf>
    <xf numFmtId="178" fontId="12" fillId="5" borderId="13" xfId="20" applyNumberFormat="1" applyFont="1" applyFill="1" applyBorder="1" applyAlignment="1" applyProtection="1" quotePrefix="1">
      <alignment horizontal="center" vertical="center"/>
      <protection locked="0"/>
    </xf>
    <xf numFmtId="178" fontId="12" fillId="5" borderId="10" xfId="20" applyNumberFormat="1" applyFont="1" applyFill="1" applyBorder="1" applyAlignment="1" applyProtection="1">
      <alignment horizontal="center" vertical="center"/>
      <protection locked="0"/>
    </xf>
    <xf numFmtId="178" fontId="12" fillId="5" borderId="15" xfId="20" applyNumberFormat="1" applyFont="1" applyFill="1" applyBorder="1" applyAlignment="1" applyProtection="1">
      <alignment horizontal="center" vertical="center"/>
      <protection locked="0"/>
    </xf>
    <xf numFmtId="0" fontId="12" fillId="0" borderId="126" xfId="20" applyFont="1" applyFill="1" applyBorder="1" applyAlignment="1">
      <alignment horizontal="center" vertical="center"/>
      <protection/>
    </xf>
    <xf numFmtId="0" fontId="12" fillId="0" borderId="9" xfId="20" applyFont="1" applyFill="1" applyBorder="1" applyAlignment="1">
      <alignment horizontal="center" vertical="center"/>
      <protection/>
    </xf>
    <xf numFmtId="0" fontId="12" fillId="0" borderId="24" xfId="20" applyFont="1" applyFill="1" applyBorder="1" applyAlignment="1">
      <alignment horizontal="center" vertical="center"/>
      <protection/>
    </xf>
    <xf numFmtId="0" fontId="12" fillId="0" borderId="59" xfId="20" applyFont="1" applyFill="1" applyBorder="1" applyAlignment="1">
      <alignment horizontal="center" vertical="center"/>
      <protection/>
    </xf>
    <xf numFmtId="0" fontId="12" fillId="0" borderId="11" xfId="20" applyFont="1" applyFill="1" applyBorder="1" applyAlignment="1">
      <alignment horizontal="center" vertical="center"/>
      <protection/>
    </xf>
    <xf numFmtId="0" fontId="12" fillId="0" borderId="19" xfId="20" applyFont="1" applyFill="1" applyBorder="1" applyAlignment="1">
      <alignment horizontal="center" vertical="center"/>
      <protection/>
    </xf>
    <xf numFmtId="0" fontId="12" fillId="0" borderId="13" xfId="20" applyFont="1" applyFill="1" applyBorder="1" applyAlignment="1">
      <alignment horizontal="center" vertical="center"/>
      <protection/>
    </xf>
    <xf numFmtId="0" fontId="12" fillId="0" borderId="10" xfId="20" applyFont="1" applyFill="1" applyBorder="1" applyAlignment="1">
      <alignment horizontal="center" vertical="center"/>
      <protection/>
    </xf>
    <xf numFmtId="0" fontId="12" fillId="0" borderId="21" xfId="20" applyFont="1" applyFill="1" applyBorder="1" applyAlignment="1">
      <alignment horizontal="center" vertical="center"/>
      <protection/>
    </xf>
    <xf numFmtId="0" fontId="12" fillId="5" borderId="13" xfId="20" applyFont="1" applyFill="1" applyBorder="1" applyAlignment="1" applyProtection="1">
      <alignment horizontal="center" vertical="center"/>
      <protection locked="0"/>
    </xf>
    <xf numFmtId="0" fontId="12" fillId="5" borderId="10" xfId="20" applyFont="1" applyFill="1" applyBorder="1" applyAlignment="1" applyProtection="1">
      <alignment horizontal="center" vertical="center"/>
      <protection locked="0"/>
    </xf>
    <xf numFmtId="0" fontId="12" fillId="5" borderId="11" xfId="20" applyFont="1" applyFill="1" applyBorder="1" applyAlignment="1" applyProtection="1">
      <alignment horizontal="center" vertical="center"/>
      <protection locked="0"/>
    </xf>
    <xf numFmtId="0" fontId="12" fillId="5" borderId="19" xfId="20" applyFont="1" applyFill="1" applyBorder="1" applyAlignment="1" applyProtection="1">
      <alignment horizontal="center" vertical="center"/>
      <protection locked="0"/>
    </xf>
    <xf numFmtId="0" fontId="12" fillId="0" borderId="22" xfId="20" applyFont="1" applyFill="1" applyBorder="1" applyAlignment="1">
      <alignment horizontal="center" vertical="center"/>
      <protection/>
    </xf>
    <xf numFmtId="0" fontId="12" fillId="0" borderId="126" xfId="20" applyFont="1" applyFill="1" applyBorder="1" applyAlignment="1">
      <alignment horizontal="center"/>
      <protection/>
    </xf>
    <xf numFmtId="0" fontId="0" fillId="5" borderId="131" xfId="0" applyFill="1" applyBorder="1" applyAlignment="1" applyProtection="1">
      <alignment horizontal="center" vertical="center"/>
      <protection locked="0"/>
    </xf>
    <xf numFmtId="178" fontId="12" fillId="5" borderId="22" xfId="0" applyNumberFormat="1" applyFont="1" applyFill="1" applyBorder="1" applyAlignment="1" applyProtection="1">
      <alignment horizontal="center" vertical="center"/>
      <protection locked="0"/>
    </xf>
    <xf numFmtId="178" fontId="12" fillId="5" borderId="9" xfId="0" applyNumberFormat="1" applyFont="1" applyFill="1" applyBorder="1" applyAlignment="1" applyProtection="1">
      <alignment horizontal="center" vertical="center"/>
      <protection locked="0"/>
    </xf>
    <xf numFmtId="178" fontId="12" fillId="5" borderId="131" xfId="0" applyNumberFormat="1" applyFont="1" applyFill="1" applyBorder="1" applyAlignment="1" applyProtection="1">
      <alignment horizontal="center" vertical="center"/>
      <protection locked="0"/>
    </xf>
    <xf numFmtId="0" fontId="15" fillId="0" borderId="28" xfId="20" applyFont="1" applyBorder="1" applyAlignment="1">
      <alignment horizontal="center" vertical="center" wrapText="1"/>
      <protection/>
    </xf>
    <xf numFmtId="0" fontId="15" fillId="0" borderId="0" xfId="20" applyFont="1" applyBorder="1" applyAlignment="1">
      <alignment horizontal="center" vertical="center"/>
      <protection/>
    </xf>
    <xf numFmtId="0" fontId="15" fillId="0" borderId="25" xfId="20" applyFont="1" applyBorder="1" applyAlignment="1">
      <alignment horizontal="center" vertical="center"/>
      <protection/>
    </xf>
    <xf numFmtId="0" fontId="15" fillId="0" borderId="28" xfId="20" applyFont="1" applyBorder="1" applyAlignment="1">
      <alignment horizontal="center" vertical="center"/>
      <protection/>
    </xf>
    <xf numFmtId="0" fontId="12" fillId="0" borderId="59" xfId="20" applyFont="1" applyBorder="1" applyAlignment="1">
      <alignment horizontal="center" vertical="center" wrapText="1"/>
      <protection/>
    </xf>
    <xf numFmtId="0" fontId="12" fillId="0" borderId="19" xfId="20" applyFont="1" applyBorder="1" applyAlignment="1">
      <alignment horizontal="center" vertical="center"/>
      <protection/>
    </xf>
    <xf numFmtId="0" fontId="12" fillId="0" borderId="13" xfId="20" applyFont="1" applyBorder="1" applyAlignment="1">
      <alignment horizontal="center" vertical="center"/>
      <protection/>
    </xf>
    <xf numFmtId="0" fontId="12" fillId="0" borderId="21" xfId="20" applyFont="1" applyBorder="1" applyAlignment="1">
      <alignment horizontal="center" vertical="center"/>
      <protection/>
    </xf>
    <xf numFmtId="0" fontId="12" fillId="0" borderId="28"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25" xfId="20" applyFont="1" applyBorder="1" applyAlignment="1">
      <alignment horizontal="center" vertical="center"/>
      <protection/>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12" fillId="0" borderId="28" xfId="20" applyFont="1" applyBorder="1" applyAlignment="1">
      <alignment horizontal="center" vertical="center" wrapText="1"/>
      <protection/>
    </xf>
    <xf numFmtId="0" fontId="12" fillId="0" borderId="13" xfId="20" applyFont="1" applyBorder="1" applyAlignment="1">
      <alignment horizontal="center" vertical="center" wrapText="1"/>
      <protection/>
    </xf>
    <xf numFmtId="0" fontId="0" fillId="0" borderId="4" xfId="20" applyFont="1" applyBorder="1" applyAlignment="1">
      <alignment horizontal="center" vertical="distributed" textRotation="255"/>
      <protection/>
    </xf>
    <xf numFmtId="0" fontId="0" fillId="0" borderId="25" xfId="20" applyFont="1" applyBorder="1" applyAlignment="1">
      <alignment horizontal="center" vertical="distributed" textRotation="255"/>
      <protection/>
    </xf>
    <xf numFmtId="0" fontId="0" fillId="0" borderId="29" xfId="20" applyFont="1" applyBorder="1" applyAlignment="1">
      <alignment horizontal="center" vertical="distributed" textRotation="255"/>
      <protection/>
    </xf>
    <xf numFmtId="0" fontId="0" fillId="0" borderId="21" xfId="20" applyFont="1" applyBorder="1" applyAlignment="1">
      <alignment horizontal="center" vertical="distributed" textRotation="255"/>
      <protection/>
    </xf>
    <xf numFmtId="0" fontId="18" fillId="0" borderId="22" xfId="20" applyFont="1" applyBorder="1" applyAlignment="1">
      <alignment horizontal="center" vertical="center" shrinkToFit="1"/>
      <protection/>
    </xf>
    <xf numFmtId="0" fontId="18" fillId="0" borderId="9" xfId="20" applyFont="1" applyBorder="1" applyAlignment="1">
      <alignment horizontal="center" vertical="center" shrinkToFit="1"/>
      <protection/>
    </xf>
    <xf numFmtId="0" fontId="18" fillId="0" borderId="24" xfId="20" applyFont="1" applyBorder="1" applyAlignment="1">
      <alignment horizontal="center" vertical="center" shrinkToFit="1"/>
      <protection/>
    </xf>
    <xf numFmtId="0" fontId="12" fillId="0" borderId="9" xfId="0" applyFont="1" applyBorder="1" applyAlignment="1">
      <alignment horizontal="left" vertical="center"/>
    </xf>
    <xf numFmtId="0" fontId="12" fillId="5" borderId="59" xfId="20" applyFont="1" applyFill="1" applyBorder="1" applyAlignment="1" applyProtection="1">
      <alignment horizontal="center" vertical="center"/>
      <protection locked="0"/>
    </xf>
    <xf numFmtId="0" fontId="12" fillId="5" borderId="15" xfId="20" applyFont="1" applyFill="1" applyBorder="1" applyAlignment="1" applyProtection="1">
      <alignment horizontal="center" vertical="center"/>
      <protection locked="0"/>
    </xf>
    <xf numFmtId="0" fontId="12" fillId="0" borderId="0"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2" fillId="0" borderId="11" xfId="0" applyFont="1" applyBorder="1" applyAlignment="1">
      <alignment horizontal="left" vertical="top" wrapText="1"/>
    </xf>
    <xf numFmtId="0" fontId="0" fillId="0" borderId="11" xfId="0" applyBorder="1" applyAlignment="1">
      <alignment vertical="center"/>
    </xf>
    <xf numFmtId="0" fontId="0" fillId="0" borderId="0" xfId="0" applyBorder="1" applyAlignment="1">
      <alignment vertical="center"/>
    </xf>
    <xf numFmtId="0" fontId="12" fillId="0" borderId="59" xfId="20" applyFont="1" applyBorder="1" applyAlignment="1">
      <alignment horizontal="center" vertical="center"/>
      <protection/>
    </xf>
    <xf numFmtId="0" fontId="12" fillId="5" borderId="15" xfId="0" applyFont="1" applyFill="1" applyBorder="1" applyAlignment="1" applyProtection="1">
      <alignment horizontal="center" vertical="center"/>
      <protection locked="0"/>
    </xf>
    <xf numFmtId="179" fontId="12" fillId="5" borderId="54" xfId="0" applyNumberFormat="1" applyFont="1" applyFill="1" applyBorder="1" applyAlignment="1" applyProtection="1">
      <alignment horizontal="center" vertical="center" textRotation="90"/>
      <protection locked="0"/>
    </xf>
    <xf numFmtId="179" fontId="12" fillId="5" borderId="0" xfId="0" applyNumberFormat="1" applyFont="1" applyFill="1" applyBorder="1" applyAlignment="1" applyProtection="1">
      <alignment horizontal="center" vertical="center" textRotation="90"/>
      <protection locked="0"/>
    </xf>
    <xf numFmtId="179" fontId="12" fillId="5" borderId="51" xfId="0" applyNumberFormat="1" applyFont="1" applyFill="1" applyBorder="1" applyAlignment="1" applyProtection="1">
      <alignment horizontal="center" vertical="center" textRotation="90"/>
      <protection locked="0"/>
    </xf>
    <xf numFmtId="0" fontId="12" fillId="0" borderId="44" xfId="0" applyFont="1" applyFill="1" applyBorder="1" applyAlignment="1">
      <alignment horizontal="center" vertical="center"/>
    </xf>
    <xf numFmtId="179" fontId="12" fillId="5" borderId="141" xfId="0" applyNumberFormat="1" applyFont="1" applyFill="1" applyBorder="1" applyAlignment="1" applyProtection="1">
      <alignment horizontal="center" vertical="center"/>
      <protection locked="0"/>
    </xf>
    <xf numFmtId="179" fontId="12" fillId="5" borderId="54" xfId="0" applyNumberFormat="1" applyFont="1" applyFill="1" applyBorder="1" applyAlignment="1" applyProtection="1">
      <alignment horizontal="center" vertical="center"/>
      <protection locked="0"/>
    </xf>
    <xf numFmtId="179" fontId="12" fillId="5" borderId="142" xfId="0" applyNumberFormat="1" applyFont="1" applyFill="1" applyBorder="1" applyAlignment="1" applyProtection="1">
      <alignment horizontal="center" vertical="center"/>
      <protection locked="0"/>
    </xf>
    <xf numFmtId="179" fontId="12" fillId="5" borderId="28" xfId="0" applyNumberFormat="1" applyFont="1" applyFill="1" applyBorder="1" applyAlignment="1" applyProtection="1">
      <alignment horizontal="center" vertical="center"/>
      <protection locked="0"/>
    </xf>
    <xf numFmtId="179" fontId="12" fillId="5" borderId="0" xfId="0" applyNumberFormat="1" applyFont="1" applyFill="1" applyBorder="1" applyAlignment="1" applyProtection="1">
      <alignment horizontal="center" vertical="center"/>
      <protection locked="0"/>
    </xf>
    <xf numFmtId="179" fontId="12" fillId="5" borderId="143" xfId="0" applyNumberFormat="1" applyFont="1" applyFill="1" applyBorder="1" applyAlignment="1" applyProtection="1">
      <alignment horizontal="center" textRotation="90"/>
      <protection locked="0"/>
    </xf>
    <xf numFmtId="179" fontId="12" fillId="5" borderId="144" xfId="0" applyNumberFormat="1" applyFont="1" applyFill="1" applyBorder="1" applyAlignment="1" applyProtection="1">
      <alignment horizontal="center" textRotation="90"/>
      <protection locked="0"/>
    </xf>
    <xf numFmtId="179" fontId="12" fillId="5" borderId="145" xfId="0" applyNumberFormat="1" applyFont="1" applyFill="1" applyBorder="1" applyAlignment="1" applyProtection="1">
      <alignment horizontal="center" textRotation="90"/>
      <protection locked="0"/>
    </xf>
    <xf numFmtId="179" fontId="12" fillId="5" borderId="146" xfId="0" applyNumberFormat="1" applyFont="1" applyFill="1" applyBorder="1" applyAlignment="1" applyProtection="1">
      <alignment horizontal="center" vertical="center"/>
      <protection locked="0"/>
    </xf>
    <xf numFmtId="179" fontId="12" fillId="5" borderId="11" xfId="0" applyNumberFormat="1" applyFont="1" applyFill="1" applyBorder="1" applyAlignment="1" applyProtection="1">
      <alignment horizontal="center" vertical="center"/>
      <protection locked="0"/>
    </xf>
    <xf numFmtId="179" fontId="12" fillId="5" borderId="135" xfId="0" applyNumberFormat="1" applyFont="1" applyFill="1" applyBorder="1" applyAlignment="1" applyProtection="1">
      <alignment horizontal="center" vertical="center"/>
      <protection locked="0"/>
    </xf>
    <xf numFmtId="179" fontId="12" fillId="5" borderId="141" xfId="0" applyNumberFormat="1" applyFont="1" applyFill="1" applyBorder="1" applyAlignment="1" applyProtection="1">
      <alignment horizontal="center" vertical="center" textRotation="90"/>
      <protection locked="0"/>
    </xf>
    <xf numFmtId="179" fontId="12" fillId="5" borderId="47" xfId="0" applyNumberFormat="1" applyFont="1" applyFill="1" applyBorder="1" applyAlignment="1" applyProtection="1">
      <alignment horizontal="center" vertical="center" textRotation="90"/>
      <protection locked="0"/>
    </xf>
    <xf numFmtId="179" fontId="12" fillId="5" borderId="147" xfId="0" applyNumberFormat="1" applyFont="1" applyFill="1" applyBorder="1" applyAlignment="1" applyProtection="1">
      <alignment horizontal="center" vertical="center" textRotation="90"/>
      <protection locked="0"/>
    </xf>
    <xf numFmtId="179" fontId="12" fillId="5" borderId="148" xfId="0" applyNumberFormat="1" applyFont="1" applyFill="1" applyBorder="1" applyAlignment="1" applyProtection="1">
      <alignment horizontal="center" vertical="center"/>
      <protection locked="0"/>
    </xf>
    <xf numFmtId="0" fontId="18" fillId="0" borderId="44" xfId="0" applyFont="1" applyBorder="1" applyAlignment="1">
      <alignment horizontal="center" vertical="center" textRotation="90"/>
    </xf>
    <xf numFmtId="179" fontId="18" fillId="5" borderId="149" xfId="0" applyNumberFormat="1" applyFont="1" applyFill="1" applyBorder="1" applyAlignment="1">
      <alignment horizontal="center" vertical="center"/>
    </xf>
    <xf numFmtId="179" fontId="18" fillId="5" borderId="150" xfId="0" applyNumberFormat="1" applyFont="1" applyFill="1" applyBorder="1" applyAlignment="1">
      <alignment horizontal="center" vertical="center"/>
    </xf>
    <xf numFmtId="179" fontId="12" fillId="5" borderId="4" xfId="0" applyNumberFormat="1" applyFont="1" applyFill="1" applyBorder="1" applyAlignment="1" applyProtection="1">
      <alignment horizontal="center" vertical="center"/>
      <protection locked="0"/>
    </xf>
    <xf numFmtId="179" fontId="12" fillId="5" borderId="25" xfId="0" applyNumberFormat="1" applyFont="1"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33" xfId="0" applyBorder="1" applyAlignment="1">
      <alignment horizontal="center" vertical="center" shrinkToFit="1"/>
    </xf>
    <xf numFmtId="179" fontId="18" fillId="5" borderId="151" xfId="0" applyNumberFormat="1" applyFont="1" applyFill="1" applyBorder="1" applyAlignment="1">
      <alignment horizontal="center" vertical="center"/>
    </xf>
    <xf numFmtId="179" fontId="12" fillId="5" borderId="144" xfId="0" applyNumberFormat="1" applyFont="1" applyFill="1" applyBorder="1" applyAlignment="1" applyProtection="1">
      <alignment horizontal="center" vertical="center" textRotation="90"/>
      <protection locked="0"/>
    </xf>
    <xf numFmtId="179" fontId="12" fillId="5" borderId="37" xfId="0" applyNumberFormat="1" applyFont="1" applyFill="1" applyBorder="1" applyAlignment="1" applyProtection="1">
      <alignment horizontal="center" vertical="center" textRotation="90"/>
      <protection locked="0"/>
    </xf>
    <xf numFmtId="0" fontId="12" fillId="5" borderId="141" xfId="0" applyFont="1" applyFill="1" applyBorder="1" applyAlignment="1" applyProtection="1">
      <alignment horizontal="center" vertical="center"/>
      <protection locked="0"/>
    </xf>
    <xf numFmtId="0" fontId="0" fillId="5" borderId="142" xfId="0"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9" xfId="0" applyFont="1" applyBorder="1" applyAlignment="1">
      <alignment horizontal="center" vertical="center"/>
    </xf>
    <xf numFmtId="0" fontId="24" fillId="0" borderId="24" xfId="0" applyFont="1" applyBorder="1" applyAlignment="1">
      <alignment horizontal="center" vertical="center"/>
    </xf>
    <xf numFmtId="179" fontId="12" fillId="0" borderId="13" xfId="0" applyNumberFormat="1" applyFont="1" applyFill="1" applyBorder="1" applyAlignment="1">
      <alignment horizontal="center" vertical="center"/>
    </xf>
    <xf numFmtId="179" fontId="12" fillId="0" borderId="10" xfId="0" applyNumberFormat="1" applyFont="1" applyFill="1" applyBorder="1" applyAlignment="1">
      <alignment horizontal="center" vertical="center"/>
    </xf>
    <xf numFmtId="179" fontId="12" fillId="0" borderId="21" xfId="0" applyNumberFormat="1" applyFont="1" applyFill="1" applyBorder="1" applyAlignment="1">
      <alignment horizontal="center" vertical="center"/>
    </xf>
    <xf numFmtId="0" fontId="5" fillId="0" borderId="125"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124" xfId="0" applyFont="1" applyBorder="1" applyAlignment="1">
      <alignment horizontal="center" vertical="center" shrinkToFit="1"/>
    </xf>
    <xf numFmtId="0" fontId="5" fillId="0" borderId="125" xfId="0" applyFont="1" applyBorder="1" applyAlignment="1">
      <alignment horizontal="center" vertical="center"/>
    </xf>
    <xf numFmtId="0" fontId="5" fillId="0" borderId="60" xfId="0" applyFont="1" applyBorder="1" applyAlignment="1">
      <alignment horizontal="center" vertical="center"/>
    </xf>
    <xf numFmtId="0" fontId="5" fillId="0" borderId="124" xfId="0" applyFont="1" applyBorder="1" applyAlignment="1">
      <alignment horizontal="center" vertical="center"/>
    </xf>
    <xf numFmtId="0" fontId="12" fillId="0" borderId="27" xfId="0" applyFont="1" applyBorder="1" applyAlignment="1">
      <alignment horizontal="center" vertical="center" shrinkToFit="1"/>
    </xf>
    <xf numFmtId="0" fontId="12" fillId="0" borderId="11"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45" xfId="0" applyFont="1" applyBorder="1" applyAlignment="1">
      <alignment horizontal="center" vertical="center" textRotation="255"/>
    </xf>
    <xf numFmtId="0" fontId="24" fillId="0" borderId="152" xfId="0" applyFont="1" applyBorder="1" applyAlignment="1">
      <alignment horizontal="center" vertical="center"/>
    </xf>
    <xf numFmtId="0" fontId="24" fillId="0" borderId="106" xfId="0" applyFont="1" applyBorder="1" applyAlignment="1">
      <alignment horizontal="center" vertical="center"/>
    </xf>
    <xf numFmtId="0" fontId="24" fillId="0" borderId="153" xfId="0" applyFont="1" applyBorder="1" applyAlignment="1">
      <alignment horizontal="center" vertical="center"/>
    </xf>
    <xf numFmtId="179" fontId="12" fillId="5" borderId="152" xfId="0" applyNumberFormat="1" applyFont="1" applyFill="1" applyBorder="1" applyAlignment="1" applyProtection="1">
      <alignment horizontal="center" vertical="center"/>
      <protection locked="0"/>
    </xf>
    <xf numFmtId="179" fontId="12" fillId="5" borderId="106" xfId="0" applyNumberFormat="1" applyFont="1" applyFill="1" applyBorder="1" applyAlignment="1" applyProtection="1">
      <alignment horizontal="center" vertical="center"/>
      <protection locked="0"/>
    </xf>
    <xf numFmtId="179" fontId="12" fillId="5" borderId="153" xfId="0" applyNumberFormat="1" applyFont="1" applyFill="1" applyBorder="1" applyAlignment="1" applyProtection="1">
      <alignment horizontal="center" vertical="center"/>
      <protection locked="0"/>
    </xf>
    <xf numFmtId="0" fontId="12" fillId="0" borderId="152" xfId="0" applyFont="1" applyBorder="1" applyAlignment="1">
      <alignment horizontal="center" vertical="center"/>
    </xf>
    <xf numFmtId="0" fontId="12" fillId="0" borderId="106" xfId="0" applyFont="1" applyBorder="1" applyAlignment="1">
      <alignment horizontal="center" vertical="center"/>
    </xf>
    <xf numFmtId="0" fontId="12" fillId="0" borderId="153" xfId="0" applyFont="1" applyBorder="1" applyAlignment="1">
      <alignment horizontal="center" vertical="center"/>
    </xf>
    <xf numFmtId="179" fontId="12" fillId="5" borderId="154" xfId="0" applyNumberFormat="1" applyFont="1" applyFill="1" applyBorder="1" applyAlignment="1" applyProtection="1">
      <alignment horizontal="center" vertical="center"/>
      <protection locked="0"/>
    </xf>
    <xf numFmtId="179" fontId="12" fillId="5" borderId="118" xfId="0" applyNumberFormat="1" applyFont="1" applyFill="1" applyBorder="1" applyAlignment="1" applyProtection="1">
      <alignment horizontal="center" vertical="center"/>
      <protection locked="0"/>
    </xf>
    <xf numFmtId="179" fontId="12" fillId="5" borderId="117" xfId="0" applyNumberFormat="1" applyFont="1" applyFill="1" applyBorder="1" applyAlignment="1" applyProtection="1">
      <alignment horizontal="center" vertical="center"/>
      <protection locked="0"/>
    </xf>
    <xf numFmtId="179" fontId="12" fillId="5" borderId="37" xfId="0" applyNumberFormat="1" applyFont="1" applyFill="1" applyBorder="1" applyAlignment="1" applyProtection="1">
      <alignment horizontal="center" vertical="center"/>
      <protection locked="0"/>
    </xf>
    <xf numFmtId="179" fontId="12" fillId="5" borderId="33" xfId="0" applyNumberFormat="1" applyFont="1" applyFill="1" applyBorder="1" applyAlignment="1" applyProtection="1">
      <alignment horizontal="center" vertical="center"/>
      <protection locked="0"/>
    </xf>
    <xf numFmtId="179" fontId="12" fillId="5" borderId="138" xfId="0" applyNumberFormat="1" applyFont="1" applyFill="1" applyBorder="1" applyAlignment="1" applyProtection="1">
      <alignment horizontal="center" vertical="center"/>
      <protection locked="0"/>
    </xf>
    <xf numFmtId="179" fontId="12" fillId="5" borderId="32" xfId="0" applyNumberFormat="1" applyFont="1" applyFill="1" applyBorder="1" applyAlignment="1" applyProtection="1">
      <alignment horizontal="center" vertical="center"/>
      <protection locked="0"/>
    </xf>
    <xf numFmtId="179" fontId="12" fillId="5" borderId="155" xfId="0" applyNumberFormat="1" applyFont="1" applyFill="1" applyBorder="1" applyAlignment="1" applyProtection="1">
      <alignment horizontal="center" vertical="center"/>
      <protection locked="0"/>
    </xf>
    <xf numFmtId="0" fontId="12" fillId="0" borderId="0" xfId="0" applyFont="1" applyAlignment="1">
      <alignment horizontal="left" vertical="center" shrinkToFit="1"/>
    </xf>
    <xf numFmtId="0" fontId="0" fillId="0" borderId="0" xfId="0" applyAlignment="1">
      <alignment horizontal="left" vertical="center" shrinkToFit="1"/>
    </xf>
    <xf numFmtId="0" fontId="0" fillId="0" borderId="1" xfId="0" applyBorder="1" applyAlignment="1">
      <alignment horizontal="left" vertical="center" shrinkToFit="1"/>
    </xf>
    <xf numFmtId="0" fontId="0" fillId="0" borderId="6"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2" borderId="74" xfId="0" applyFill="1" applyBorder="1" applyAlignment="1" quotePrefix="1">
      <alignment horizontal="center" vertical="center"/>
    </xf>
    <xf numFmtId="0" fontId="0" fillId="2" borderId="78" xfId="0" applyFill="1" applyBorder="1" applyAlignment="1">
      <alignment horizontal="center" vertical="center"/>
    </xf>
    <xf numFmtId="0" fontId="12" fillId="5" borderId="156" xfId="0" applyFont="1" applyFill="1" applyBorder="1" applyAlignment="1" applyProtection="1">
      <alignment horizontal="center" vertical="center"/>
      <protection locked="0"/>
    </xf>
    <xf numFmtId="179" fontId="12" fillId="5" borderId="116" xfId="0" applyNumberFormat="1" applyFont="1" applyFill="1" applyBorder="1" applyAlignment="1" applyProtection="1">
      <alignment horizontal="center" vertical="center"/>
      <protection locked="0"/>
    </xf>
    <xf numFmtId="0" fontId="12" fillId="0" borderId="53" xfId="0" applyFont="1" applyBorder="1" applyAlignment="1">
      <alignment horizontal="center" vertical="center" textRotation="90"/>
    </xf>
    <xf numFmtId="0" fontId="12" fillId="0" borderId="0" xfId="0" applyFont="1" applyAlignment="1">
      <alignment horizontal="center" vertical="center" textRotation="90"/>
    </xf>
    <xf numFmtId="179" fontId="12" fillId="5" borderId="157" xfId="0" applyNumberFormat="1" applyFont="1" applyFill="1" applyBorder="1" applyAlignment="1" applyProtection="1">
      <alignment horizontal="center" vertical="center" textRotation="90"/>
      <protection locked="0"/>
    </xf>
    <xf numFmtId="179" fontId="12" fillId="5" borderId="33" xfId="0" applyNumberFormat="1" applyFont="1" applyFill="1" applyBorder="1" applyAlignment="1" applyProtection="1">
      <alignment horizontal="center" vertical="center" textRotation="90"/>
      <protection locked="0"/>
    </xf>
    <xf numFmtId="179" fontId="12" fillId="5" borderId="158" xfId="0" applyNumberFormat="1" applyFont="1" applyFill="1" applyBorder="1" applyAlignment="1" applyProtection="1">
      <alignment horizontal="center" vertical="center" textRotation="90"/>
      <protection locked="0"/>
    </xf>
    <xf numFmtId="179" fontId="12" fillId="5" borderId="159" xfId="0" applyNumberFormat="1" applyFont="1" applyFill="1" applyBorder="1" applyAlignment="1" applyProtection="1">
      <alignment horizontal="center" vertical="center"/>
      <protection locked="0"/>
    </xf>
    <xf numFmtId="179" fontId="12" fillId="5" borderId="44" xfId="0" applyNumberFormat="1" applyFont="1" applyFill="1" applyBorder="1" applyAlignment="1" applyProtection="1">
      <alignment horizontal="center" vertical="center"/>
      <protection locked="0"/>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0" fontId="12" fillId="0" borderId="2" xfId="0" applyFont="1" applyBorder="1" applyAlignment="1">
      <alignment horizontal="left" vertical="top" wrapText="1"/>
    </xf>
    <xf numFmtId="177" fontId="12" fillId="0" borderId="22"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xf>
    <xf numFmtId="177" fontId="12" fillId="0" borderId="26" xfId="0" applyNumberFormat="1" applyFont="1" applyFill="1" applyBorder="1" applyAlignment="1">
      <alignment horizontal="center" vertical="center"/>
    </xf>
    <xf numFmtId="0" fontId="0" fillId="5" borderId="22"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12" fillId="0" borderId="0" xfId="0" applyFont="1" applyBorder="1" applyAlignment="1">
      <alignment horizontal="right" vertical="center"/>
    </xf>
    <xf numFmtId="179" fontId="12" fillId="5" borderId="28" xfId="0" applyNumberFormat="1" applyFont="1" applyFill="1" applyBorder="1" applyAlignment="1" applyProtection="1">
      <alignment horizontal="left" vertical="center"/>
      <protection locked="0"/>
    </xf>
    <xf numFmtId="179" fontId="24" fillId="5" borderId="0" xfId="0" applyNumberFormat="1" applyFont="1" applyFill="1" applyBorder="1" applyAlignment="1" applyProtection="1">
      <alignment horizontal="left" vertical="center"/>
      <protection locked="0"/>
    </xf>
    <xf numFmtId="179" fontId="24" fillId="5" borderId="44" xfId="0" applyNumberFormat="1" applyFont="1" applyFill="1" applyBorder="1" applyAlignment="1" applyProtection="1">
      <alignment horizontal="left" vertical="center"/>
      <protection locked="0"/>
    </xf>
    <xf numFmtId="179" fontId="12" fillId="5" borderId="0" xfId="0" applyNumberFormat="1" applyFont="1" applyFill="1" applyBorder="1" applyAlignment="1" applyProtection="1">
      <alignment horizontal="left" vertical="center"/>
      <protection locked="0"/>
    </xf>
    <xf numFmtId="179" fontId="24" fillId="5" borderId="25" xfId="0" applyNumberFormat="1" applyFont="1" applyFill="1" applyBorder="1" applyAlignment="1" applyProtection="1">
      <alignment horizontal="left" vertical="center"/>
      <protection locked="0"/>
    </xf>
    <xf numFmtId="0" fontId="12" fillId="0" borderId="28" xfId="0" applyFont="1" applyFill="1" applyBorder="1" applyAlignment="1">
      <alignment horizontal="center" vertical="center"/>
    </xf>
    <xf numFmtId="0" fontId="0" fillId="0" borderId="4" xfId="0" applyFont="1" applyBorder="1" applyAlignment="1">
      <alignment horizontal="center" vertical="distributed" textRotation="255"/>
    </xf>
    <xf numFmtId="0" fontId="0" fillId="0" borderId="25" xfId="0" applyFont="1" applyBorder="1" applyAlignment="1">
      <alignment horizontal="center" vertical="distributed" textRotation="255"/>
    </xf>
    <xf numFmtId="0" fontId="12" fillId="0" borderId="25" xfId="0" applyFont="1" applyBorder="1" applyAlignment="1">
      <alignment horizontal="center" vertical="top" textRotation="90" shrinkToFit="1"/>
    </xf>
    <xf numFmtId="0" fontId="24" fillId="0" borderId="25" xfId="0" applyFont="1" applyBorder="1" applyAlignment="1">
      <alignment horizontal="center" vertical="top" textRotation="90" shrinkToFit="1"/>
    </xf>
    <xf numFmtId="0" fontId="12" fillId="0" borderId="28" xfId="0" applyFont="1" applyBorder="1" applyAlignment="1">
      <alignment horizontal="center" vertical="top" textRotation="90" shrinkToFit="1"/>
    </xf>
    <xf numFmtId="0" fontId="24" fillId="0" borderId="28" xfId="0" applyFont="1" applyBorder="1" applyAlignment="1">
      <alignment horizontal="center" vertical="top" textRotation="90" shrinkToFit="1"/>
    </xf>
    <xf numFmtId="0" fontId="12" fillId="0" borderId="10" xfId="0" applyFont="1" applyBorder="1" applyAlignment="1">
      <alignment horizontal="left" vertical="center" shrinkToFit="1"/>
    </xf>
    <xf numFmtId="0" fontId="24" fillId="0" borderId="10" xfId="0" applyFont="1" applyBorder="1" applyAlignment="1">
      <alignment horizontal="left" vertical="center" shrinkToFit="1"/>
    </xf>
    <xf numFmtId="0" fontId="31" fillId="4" borderId="6" xfId="0" applyFont="1" applyFill="1" applyBorder="1" applyAlignment="1">
      <alignment horizontal="center" textRotation="90"/>
    </xf>
    <xf numFmtId="0" fontId="21" fillId="4" borderId="5" xfId="0" applyFont="1" applyFill="1" applyBorder="1" applyAlignment="1">
      <alignment horizontal="center" textRotation="90"/>
    </xf>
    <xf numFmtId="0" fontId="31" fillId="4" borderId="8" xfId="0" applyFont="1" applyFill="1" applyBorder="1" applyAlignment="1">
      <alignment horizontal="center" textRotation="90"/>
    </xf>
    <xf numFmtId="0" fontId="21" fillId="0" borderId="3" xfId="0" applyFont="1" applyBorder="1" applyAlignment="1">
      <alignment horizontal="center" textRotation="90"/>
    </xf>
    <xf numFmtId="0" fontId="24" fillId="0" borderId="9" xfId="0" applyFont="1" applyBorder="1" applyAlignment="1">
      <alignment horizontal="distributed" vertical="center"/>
    </xf>
    <xf numFmtId="0" fontId="24" fillId="0" borderId="24" xfId="0" applyFont="1" applyBorder="1" applyAlignment="1">
      <alignment horizontal="distributed"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12" fillId="0" borderId="0" xfId="0" applyFont="1" applyBorder="1" applyAlignment="1">
      <alignment horizontal="center" textRotation="90"/>
    </xf>
    <xf numFmtId="0" fontId="24" fillId="0" borderId="0" xfId="0" applyFont="1" applyAlignment="1">
      <alignment horizontal="center" textRotation="90"/>
    </xf>
    <xf numFmtId="0" fontId="24" fillId="0" borderId="2" xfId="0" applyFont="1" applyBorder="1" applyAlignment="1">
      <alignment horizontal="center" textRotation="90"/>
    </xf>
    <xf numFmtId="0" fontId="12" fillId="0" borderId="136" xfId="0" applyFont="1" applyFill="1" applyBorder="1" applyAlignment="1">
      <alignment horizontal="center" vertical="center"/>
    </xf>
    <xf numFmtId="179" fontId="12" fillId="5" borderId="160" xfId="0" applyNumberFormat="1" applyFont="1" applyFill="1" applyBorder="1" applyAlignment="1">
      <alignment horizontal="center" vertical="center"/>
    </xf>
    <xf numFmtId="0" fontId="0" fillId="0" borderId="0" xfId="0" applyAlignment="1">
      <alignment horizontal="center" textRotation="90"/>
    </xf>
    <xf numFmtId="0" fontId="0" fillId="0" borderId="2" xfId="0" applyBorder="1" applyAlignment="1">
      <alignment horizontal="center" textRotation="90"/>
    </xf>
    <xf numFmtId="0" fontId="12" fillId="0" borderId="11" xfId="0" applyFont="1" applyBorder="1" applyAlignment="1">
      <alignment horizontal="center" textRotation="90"/>
    </xf>
    <xf numFmtId="0" fontId="24" fillId="0" borderId="0" xfId="0" applyFont="1" applyBorder="1" applyAlignment="1">
      <alignment horizontal="center" textRotation="90"/>
    </xf>
    <xf numFmtId="0" fontId="24" fillId="0" borderId="4" xfId="0" applyFont="1" applyBorder="1" applyAlignment="1">
      <alignment horizontal="center" textRotation="90"/>
    </xf>
    <xf numFmtId="0" fontId="24" fillId="0" borderId="5" xfId="0" applyFont="1" applyBorder="1" applyAlignment="1">
      <alignment horizontal="center" textRotation="90"/>
    </xf>
    <xf numFmtId="0" fontId="31" fillId="0" borderId="22" xfId="0" applyFont="1" applyBorder="1" applyAlignment="1">
      <alignment horizontal="center" vertical="center"/>
    </xf>
    <xf numFmtId="0" fontId="21" fillId="0" borderId="9" xfId="0" applyFont="1" applyBorder="1" applyAlignment="1">
      <alignment horizontal="center" vertical="center"/>
    </xf>
    <xf numFmtId="0" fontId="21" fillId="0" borderId="24" xfId="0" applyFont="1" applyBorder="1" applyAlignment="1">
      <alignment horizontal="center" vertical="center"/>
    </xf>
    <xf numFmtId="0" fontId="31" fillId="0" borderId="9" xfId="0" applyFont="1" applyBorder="1" applyAlignment="1">
      <alignment horizontal="center" vertical="center"/>
    </xf>
    <xf numFmtId="0" fontId="31" fillId="0" borderId="24" xfId="0" applyFont="1" applyBorder="1" applyAlignment="1">
      <alignment horizontal="center" vertical="center"/>
    </xf>
    <xf numFmtId="179" fontId="12" fillId="0" borderId="22" xfId="0" applyNumberFormat="1" applyFont="1" applyFill="1" applyBorder="1" applyAlignment="1">
      <alignment horizontal="center" vertical="center"/>
    </xf>
    <xf numFmtId="179" fontId="12" fillId="0" borderId="9" xfId="0" applyNumberFormat="1" applyFont="1" applyFill="1" applyBorder="1" applyAlignment="1">
      <alignment horizontal="center" vertical="center"/>
    </xf>
    <xf numFmtId="179" fontId="12" fillId="0" borderId="24" xfId="0" applyNumberFormat="1" applyFont="1" applyFill="1" applyBorder="1" applyAlignment="1">
      <alignment horizontal="center" vertical="center"/>
    </xf>
    <xf numFmtId="0" fontId="12" fillId="0" borderId="0" xfId="0" applyFont="1" applyBorder="1" applyAlignment="1">
      <alignment horizontal="center" vertical="top" textRotation="90"/>
    </xf>
    <xf numFmtId="0" fontId="12" fillId="0" borderId="5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24" fillId="0" borderId="26" xfId="0" applyFont="1" applyBorder="1" applyAlignment="1">
      <alignment horizontal="distributed" vertical="center"/>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22" xfId="0" applyFont="1" applyBorder="1" applyAlignment="1">
      <alignment horizontal="distributed" vertical="center"/>
    </xf>
    <xf numFmtId="0" fontId="24" fillId="0" borderId="9" xfId="0" applyFont="1" applyBorder="1" applyAlignment="1">
      <alignment horizontal="distributed" vertical="center"/>
    </xf>
    <xf numFmtId="0" fontId="12" fillId="0" borderId="49" xfId="0" applyFont="1" applyBorder="1" applyAlignment="1">
      <alignment horizontal="center" vertical="center"/>
    </xf>
    <xf numFmtId="179" fontId="12" fillId="5" borderId="46" xfId="0" applyNumberFormat="1" applyFont="1" applyFill="1" applyBorder="1" applyAlignment="1" applyProtection="1">
      <alignment horizontal="center" vertical="center"/>
      <protection locked="0"/>
    </xf>
    <xf numFmtId="0" fontId="12" fillId="0" borderId="11" xfId="0" applyFont="1" applyFill="1" applyBorder="1" applyAlignment="1">
      <alignment horizontal="center"/>
    </xf>
    <xf numFmtId="0" fontId="12" fillId="0" borderId="19" xfId="0" applyFont="1" applyFill="1" applyBorder="1" applyAlignment="1">
      <alignment horizontal="center"/>
    </xf>
    <xf numFmtId="0" fontId="12" fillId="0" borderId="0" xfId="0" applyFont="1" applyFill="1" applyBorder="1" applyAlignment="1">
      <alignment horizontal="center"/>
    </xf>
    <xf numFmtId="0" fontId="12" fillId="0" borderId="25" xfId="0" applyFont="1" applyFill="1" applyBorder="1" applyAlignment="1">
      <alignment horizontal="center"/>
    </xf>
    <xf numFmtId="0" fontId="12" fillId="0" borderId="44" xfId="0" applyFont="1" applyBorder="1" applyAlignment="1">
      <alignment horizontal="center" vertical="center"/>
    </xf>
    <xf numFmtId="0" fontId="15" fillId="0" borderId="5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1" xfId="0" applyFont="1" applyBorder="1" applyAlignment="1">
      <alignment horizontal="center" vertical="center" wrapText="1"/>
    </xf>
    <xf numFmtId="0" fontId="12" fillId="0" borderId="59" xfId="0" applyFont="1" applyBorder="1" applyAlignment="1">
      <alignment horizontal="distributed" vertical="center"/>
    </xf>
    <xf numFmtId="0" fontId="24" fillId="0" borderId="19" xfId="0" applyFont="1" applyBorder="1" applyAlignment="1">
      <alignment horizontal="distributed" vertical="center"/>
    </xf>
    <xf numFmtId="0" fontId="24" fillId="0" borderId="13" xfId="0" applyFont="1" applyBorder="1" applyAlignment="1">
      <alignment horizontal="distributed" vertical="center"/>
    </xf>
    <xf numFmtId="0" fontId="24" fillId="0" borderId="21" xfId="0" applyFont="1" applyBorder="1" applyAlignment="1">
      <alignment horizontal="distributed" vertical="center"/>
    </xf>
    <xf numFmtId="0" fontId="16" fillId="0" borderId="22" xfId="0" applyFont="1" applyBorder="1" applyAlignment="1">
      <alignment horizontal="center" vertical="center"/>
    </xf>
    <xf numFmtId="0" fontId="16" fillId="0" borderId="9" xfId="0" applyFont="1" applyBorder="1" applyAlignment="1">
      <alignment horizontal="center" vertical="center"/>
    </xf>
    <xf numFmtId="0" fontId="16" fillId="0" borderId="49" xfId="0" applyFont="1" applyBorder="1" applyAlignment="1">
      <alignment horizontal="center" vertical="center"/>
    </xf>
    <xf numFmtId="0" fontId="12" fillId="2" borderId="113" xfId="0" applyFont="1" applyFill="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44" xfId="0" applyFont="1" applyBorder="1" applyAlignment="1">
      <alignment horizontal="center" vertical="center"/>
    </xf>
    <xf numFmtId="0" fontId="16" fillId="0" borderId="59" xfId="0" applyFont="1" applyBorder="1" applyAlignment="1">
      <alignment horizontal="center" vertical="center"/>
    </xf>
    <xf numFmtId="0" fontId="16" fillId="0" borderId="11" xfId="0" applyFont="1" applyBorder="1" applyAlignment="1">
      <alignment horizontal="center" vertical="center"/>
    </xf>
    <xf numFmtId="0" fontId="16" fillId="0" borderId="161" xfId="0" applyFont="1" applyBorder="1" applyAlignment="1">
      <alignment horizontal="center" vertical="center"/>
    </xf>
    <xf numFmtId="179" fontId="12" fillId="0" borderId="59"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79" fontId="12" fillId="0" borderId="19" xfId="0"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12" fillId="0" borderId="59" xfId="0" applyFont="1" applyBorder="1" applyAlignment="1">
      <alignment horizontal="center" vertic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6" fontId="16" fillId="0" borderId="59" xfId="18" applyFont="1" applyBorder="1" applyAlignment="1">
      <alignment horizontal="center" vertical="center"/>
    </xf>
    <xf numFmtId="6" fontId="16" fillId="0" borderId="11" xfId="18" applyFont="1" applyBorder="1" applyAlignment="1">
      <alignment horizontal="center" vertical="center"/>
    </xf>
    <xf numFmtId="6" fontId="16" fillId="0" borderId="161" xfId="18" applyFont="1" applyBorder="1" applyAlignment="1">
      <alignment horizontal="center" vertical="center"/>
    </xf>
    <xf numFmtId="178" fontId="12" fillId="0" borderId="0" xfId="0" applyNumberFormat="1" applyFont="1" applyFill="1" applyBorder="1" applyAlignment="1">
      <alignment horizontal="center"/>
    </xf>
    <xf numFmtId="178" fontId="12" fillId="0" borderId="25" xfId="0" applyNumberFormat="1" applyFont="1" applyFill="1" applyBorder="1" applyAlignment="1">
      <alignment horizontal="center"/>
    </xf>
    <xf numFmtId="178" fontId="12" fillId="0" borderId="10" xfId="0" applyNumberFormat="1" applyFont="1" applyFill="1" applyBorder="1" applyAlignment="1">
      <alignment horizontal="center"/>
    </xf>
    <xf numFmtId="178" fontId="12" fillId="0" borderId="21" xfId="0" applyNumberFormat="1" applyFont="1" applyFill="1" applyBorder="1" applyAlignment="1">
      <alignment horizontal="center"/>
    </xf>
    <xf numFmtId="0" fontId="12" fillId="0" borderId="59" xfId="0" applyFont="1" applyBorder="1" applyAlignment="1">
      <alignment horizontal="center" vertical="center"/>
    </xf>
    <xf numFmtId="0" fontId="32" fillId="0" borderId="22" xfId="0" applyFont="1" applyBorder="1" applyAlignment="1">
      <alignment horizontal="center" vertical="center"/>
    </xf>
    <xf numFmtId="0" fontId="32" fillId="0" borderId="9" xfId="0" applyFont="1" applyBorder="1" applyAlignment="1">
      <alignment horizontal="center" vertical="center"/>
    </xf>
    <xf numFmtId="0" fontId="12" fillId="0" borderId="49" xfId="0" applyFont="1" applyFill="1" applyBorder="1" applyAlignment="1">
      <alignment horizontal="center" vertical="center"/>
    </xf>
    <xf numFmtId="179" fontId="12" fillId="0" borderId="46" xfId="0" applyNumberFormat="1" applyFont="1" applyFill="1" applyBorder="1" applyAlignment="1">
      <alignment horizontal="center" vertical="center"/>
    </xf>
    <xf numFmtId="177" fontId="12" fillId="5" borderId="24" xfId="0" applyNumberFormat="1" applyFont="1" applyFill="1" applyBorder="1" applyAlignment="1" applyProtection="1">
      <alignment horizontal="center" vertical="center"/>
      <protection locked="0"/>
    </xf>
    <xf numFmtId="177" fontId="12" fillId="0" borderId="22" xfId="0" applyNumberFormat="1" applyFont="1" applyBorder="1" applyAlignment="1">
      <alignment horizontal="center" vertical="center"/>
    </xf>
    <xf numFmtId="177" fontId="12" fillId="0" borderId="9" xfId="0" applyNumberFormat="1" applyFont="1" applyBorder="1" applyAlignment="1">
      <alignment horizontal="center" vertical="center"/>
    </xf>
    <xf numFmtId="177" fontId="12" fillId="0" borderId="24" xfId="0" applyNumberFormat="1"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alignment horizontal="center" vertical="center"/>
    </xf>
    <xf numFmtId="0" fontId="28" fillId="0" borderId="9" xfId="0" applyFont="1" applyBorder="1" applyAlignment="1">
      <alignment horizontal="center" vertical="center"/>
    </xf>
    <xf numFmtId="0" fontId="22" fillId="0" borderId="9" xfId="0" applyFont="1" applyBorder="1" applyAlignment="1">
      <alignment horizontal="center" vertical="center"/>
    </xf>
    <xf numFmtId="0" fontId="0" fillId="0" borderId="29" xfId="0" applyFont="1" applyBorder="1" applyAlignment="1">
      <alignment horizontal="center" vertical="center" textRotation="255"/>
    </xf>
    <xf numFmtId="0" fontId="0" fillId="0" borderId="21" xfId="0" applyFont="1" applyBorder="1" applyAlignment="1">
      <alignment horizontal="center" vertical="center" textRotation="255"/>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0" fillId="2" borderId="74" xfId="0" applyFont="1" applyFill="1" applyBorder="1" applyAlignment="1">
      <alignment horizontal="center" vertical="center"/>
    </xf>
    <xf numFmtId="0" fontId="0" fillId="2" borderId="111" xfId="0" applyFont="1" applyFill="1" applyBorder="1" applyAlignment="1">
      <alignment horizontal="center" vertical="center"/>
    </xf>
    <xf numFmtId="0" fontId="12" fillId="2" borderId="74" xfId="0" applyFont="1" applyFill="1" applyBorder="1" applyAlignment="1" quotePrefix="1">
      <alignment horizontal="center" vertical="center"/>
    </xf>
    <xf numFmtId="0" fontId="12" fillId="5" borderId="62" xfId="0" applyFont="1" applyFill="1" applyBorder="1" applyAlignment="1" applyProtection="1">
      <alignment horizontal="center" vertical="center" shrinkToFit="1"/>
      <protection locked="0"/>
    </xf>
    <xf numFmtId="0" fontId="12" fillId="5" borderId="75" xfId="0" applyFont="1" applyFill="1" applyBorder="1" applyAlignment="1" applyProtection="1">
      <alignment horizontal="center" vertical="center" shrinkToFit="1"/>
      <protection locked="0"/>
    </xf>
    <xf numFmtId="0" fontId="12" fillId="5" borderId="91" xfId="0" applyFont="1" applyFill="1" applyBorder="1" applyAlignment="1" applyProtection="1">
      <alignment horizontal="center" vertical="center" shrinkToFit="1"/>
      <protection locked="0"/>
    </xf>
    <xf numFmtId="178" fontId="12" fillId="5" borderId="24" xfId="0" applyNumberFormat="1" applyFont="1" applyFill="1" applyBorder="1" applyAlignment="1" applyProtection="1">
      <alignment horizontal="center" vertical="center"/>
      <protection locked="0"/>
    </xf>
    <xf numFmtId="0" fontId="6" fillId="0" borderId="0" xfId="20" applyFont="1" applyFill="1" applyBorder="1" applyAlignment="1">
      <alignment horizontal="center" vertical="center"/>
      <protection/>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177" fontId="12" fillId="0" borderId="24" xfId="0" applyNumberFormat="1" applyFont="1" applyBorder="1" applyAlignment="1">
      <alignment horizontal="center" vertical="center"/>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4" xfId="0" applyFont="1" applyBorder="1" applyAlignment="1">
      <alignment horizontal="center" vertical="center"/>
    </xf>
    <xf numFmtId="0" fontId="12" fillId="0" borderId="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4" xfId="0" applyFont="1" applyBorder="1" applyAlignment="1">
      <alignment horizontal="center" vertical="center" textRotation="255"/>
    </xf>
    <xf numFmtId="178" fontId="12" fillId="0" borderId="22" xfId="0" applyNumberFormat="1" applyFont="1" applyFill="1" applyBorder="1" applyAlignment="1">
      <alignment horizontal="center" vertical="center"/>
    </xf>
    <xf numFmtId="178" fontId="12" fillId="0" borderId="9" xfId="0" applyNumberFormat="1" applyFont="1" applyFill="1" applyBorder="1" applyAlignment="1">
      <alignment horizontal="center" vertical="center"/>
    </xf>
    <xf numFmtId="178" fontId="12" fillId="0" borderId="24" xfId="0" applyNumberFormat="1" applyFont="1" applyFill="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vertical="center" shrinkToFit="1"/>
    </xf>
    <xf numFmtId="0" fontId="0" fillId="0" borderId="9" xfId="0" applyFont="1" applyBorder="1" applyAlignment="1">
      <alignment vertical="center" shrinkToFit="1"/>
    </xf>
    <xf numFmtId="0" fontId="0" fillId="0" borderId="24" xfId="0" applyFont="1" applyBorder="1" applyAlignment="1">
      <alignment vertical="center" shrinkToFit="1"/>
    </xf>
    <xf numFmtId="0" fontId="12" fillId="5" borderId="46" xfId="0" applyFont="1" applyFill="1" applyBorder="1" applyAlignment="1" applyProtection="1">
      <alignment horizontal="center" vertical="center"/>
      <protection locked="0"/>
    </xf>
    <xf numFmtId="179" fontId="12" fillId="5" borderId="0" xfId="0" applyNumberFormat="1" applyFont="1" applyFill="1" applyAlignment="1" applyProtection="1">
      <alignment horizontal="center" vertical="center"/>
      <protection locked="0"/>
    </xf>
    <xf numFmtId="179" fontId="12" fillId="5" borderId="95" xfId="0" applyNumberFormat="1" applyFont="1" applyFill="1" applyBorder="1" applyAlignment="1" applyProtection="1">
      <alignment horizontal="center" vertical="center"/>
      <protection locked="0"/>
    </xf>
    <xf numFmtId="179" fontId="12" fillId="5" borderId="51" xfId="0" applyNumberFormat="1" applyFont="1" applyFill="1" applyBorder="1" applyAlignment="1" applyProtection="1">
      <alignment horizontal="center" vertical="center"/>
      <protection locked="0"/>
    </xf>
    <xf numFmtId="179" fontId="12" fillId="5" borderId="92" xfId="0" applyNumberFormat="1" applyFont="1" applyFill="1" applyBorder="1" applyAlignment="1" applyProtection="1">
      <alignment horizontal="center" vertical="center"/>
      <protection locked="0"/>
    </xf>
    <xf numFmtId="179" fontId="12" fillId="5" borderId="162" xfId="0" applyNumberFormat="1" applyFont="1" applyFill="1" applyBorder="1" applyAlignment="1" applyProtection="1">
      <alignment horizontal="center" vertical="center"/>
      <protection locked="0"/>
    </xf>
    <xf numFmtId="179" fontId="12" fillId="5" borderId="10" xfId="0" applyNumberFormat="1" applyFont="1" applyFill="1" applyBorder="1" applyAlignment="1" applyProtection="1">
      <alignment horizontal="center" vertical="center"/>
      <protection locked="0"/>
    </xf>
    <xf numFmtId="179" fontId="12" fillId="5" borderId="70" xfId="0" applyNumberFormat="1" applyFont="1" applyFill="1" applyBorder="1" applyAlignment="1" applyProtection="1">
      <alignment horizontal="center" vertical="center"/>
      <protection locked="0"/>
    </xf>
    <xf numFmtId="0" fontId="12" fillId="5" borderId="49" xfId="0" applyFont="1" applyFill="1" applyBorder="1" applyAlignment="1" applyProtection="1">
      <alignment horizontal="center" vertical="center"/>
      <protection locked="0"/>
    </xf>
    <xf numFmtId="0" fontId="28" fillId="0" borderId="10" xfId="0" applyFont="1" applyBorder="1" applyAlignment="1">
      <alignment horizontal="center" vertical="center"/>
    </xf>
    <xf numFmtId="178" fontId="12" fillId="5" borderId="22" xfId="0" applyNumberFormat="1" applyFont="1" applyFill="1" applyBorder="1" applyAlignment="1" applyProtection="1">
      <alignment horizontal="right" vertical="center"/>
      <protection locked="0"/>
    </xf>
    <xf numFmtId="178" fontId="12" fillId="5" borderId="9" xfId="0" applyNumberFormat="1" applyFont="1" applyFill="1" applyBorder="1" applyAlignment="1" applyProtection="1">
      <alignment horizontal="right" vertical="center"/>
      <protection locked="0"/>
    </xf>
    <xf numFmtId="178" fontId="12" fillId="5" borderId="24" xfId="0" applyNumberFormat="1" applyFont="1" applyFill="1" applyBorder="1" applyAlignment="1" applyProtection="1">
      <alignment horizontal="right" vertical="center"/>
      <protection locked="0"/>
    </xf>
    <xf numFmtId="178" fontId="12" fillId="5" borderId="22" xfId="0" applyNumberFormat="1" applyFont="1" applyFill="1" applyBorder="1" applyAlignment="1" applyProtection="1">
      <alignment horizontal="right" vertical="center"/>
      <protection locked="0"/>
    </xf>
    <xf numFmtId="178" fontId="0" fillId="5" borderId="9" xfId="0" applyNumberFormat="1" applyFont="1" applyFill="1" applyBorder="1" applyAlignment="1" applyProtection="1">
      <alignment horizontal="right" vertical="center"/>
      <protection locked="0"/>
    </xf>
    <xf numFmtId="178" fontId="0" fillId="5" borderId="24" xfId="0" applyNumberFormat="1" applyFont="1" applyFill="1" applyBorder="1" applyAlignment="1" applyProtection="1">
      <alignment horizontal="right" vertical="center"/>
      <protection locked="0"/>
    </xf>
    <xf numFmtId="177" fontId="12" fillId="5" borderId="13" xfId="0" applyNumberFormat="1" applyFont="1" applyFill="1" applyBorder="1" applyAlignment="1" applyProtection="1">
      <alignment horizontal="center" vertical="center"/>
      <protection locked="0"/>
    </xf>
    <xf numFmtId="177" fontId="12" fillId="5" borderId="10" xfId="0" applyNumberFormat="1" applyFont="1" applyFill="1" applyBorder="1" applyAlignment="1" applyProtection="1">
      <alignment horizontal="center" vertical="center"/>
      <protection locked="0"/>
    </xf>
    <xf numFmtId="177" fontId="12" fillId="5" borderId="21" xfId="0" applyNumberFormat="1" applyFont="1" applyFill="1" applyBorder="1" applyAlignment="1" applyProtection="1">
      <alignment horizontal="center" vertical="center"/>
      <protection locked="0"/>
    </xf>
    <xf numFmtId="179" fontId="12" fillId="5" borderId="163" xfId="0" applyNumberFormat="1" applyFont="1" applyFill="1" applyBorder="1" applyAlignment="1" applyProtection="1">
      <alignment horizontal="center" vertical="center" textRotation="90"/>
      <protection locked="0"/>
    </xf>
    <xf numFmtId="179" fontId="12" fillId="5" borderId="164" xfId="0" applyNumberFormat="1" applyFont="1" applyFill="1" applyBorder="1" applyAlignment="1" applyProtection="1">
      <alignment horizontal="center" vertical="center" textRotation="90"/>
      <protection locked="0"/>
    </xf>
    <xf numFmtId="179" fontId="12" fillId="5" borderId="165" xfId="0" applyNumberFormat="1" applyFont="1" applyFill="1" applyBorder="1" applyAlignment="1" applyProtection="1">
      <alignment horizontal="center" vertical="center" textRotation="90"/>
      <protection locked="0"/>
    </xf>
    <xf numFmtId="0" fontId="28" fillId="0" borderId="0" xfId="0" applyFont="1" applyBorder="1" applyAlignment="1">
      <alignment horizontal="center" vertical="center"/>
    </xf>
    <xf numFmtId="0" fontId="12" fillId="0" borderId="166" xfId="0" applyFont="1" applyFill="1" applyBorder="1" applyAlignment="1">
      <alignment horizontal="center" vertical="center"/>
    </xf>
    <xf numFmtId="0" fontId="12" fillId="0" borderId="167" xfId="0" applyFont="1" applyFill="1" applyBorder="1" applyAlignment="1">
      <alignment horizontal="center" vertical="center"/>
    </xf>
    <xf numFmtId="0" fontId="12" fillId="0" borderId="168" xfId="0" applyFont="1" applyFill="1" applyBorder="1" applyAlignment="1">
      <alignment horizontal="center" vertical="center"/>
    </xf>
    <xf numFmtId="0" fontId="28" fillId="0" borderId="11" xfId="0" applyFont="1" applyBorder="1" applyAlignment="1">
      <alignment horizontal="center" vertical="center"/>
    </xf>
    <xf numFmtId="0" fontId="12" fillId="0" borderId="10" xfId="0" applyFont="1" applyBorder="1" applyAlignment="1">
      <alignment horizontal="distributed" vertical="center"/>
    </xf>
    <xf numFmtId="0" fontId="12" fillId="0" borderId="14" xfId="0" applyFont="1" applyBorder="1" applyAlignment="1">
      <alignment horizontal="distributed" vertical="center"/>
    </xf>
    <xf numFmtId="0" fontId="0" fillId="0" borderId="9" xfId="0" applyFont="1" applyBorder="1" applyAlignment="1">
      <alignment horizontal="distributed" vertical="center"/>
    </xf>
    <xf numFmtId="0" fontId="0" fillId="0" borderId="24" xfId="0" applyFont="1" applyBorder="1" applyAlignment="1">
      <alignment horizontal="distributed" vertical="center"/>
    </xf>
    <xf numFmtId="0" fontId="12" fillId="0" borderId="5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2" borderId="62"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91" xfId="0" applyFont="1" applyFill="1" applyBorder="1" applyAlignment="1">
      <alignment horizontal="center" vertical="center"/>
    </xf>
    <xf numFmtId="0" fontId="12" fillId="0" borderId="62" xfId="0" applyFont="1" applyBorder="1" applyAlignment="1">
      <alignment horizontal="center" vertical="center" textRotation="255"/>
    </xf>
    <xf numFmtId="0" fontId="12" fillId="0" borderId="75" xfId="0" applyFont="1" applyBorder="1" applyAlignment="1">
      <alignment horizontal="center" vertical="center" textRotation="255"/>
    </xf>
    <xf numFmtId="0" fontId="12" fillId="0" borderId="91" xfId="0" applyFont="1" applyBorder="1" applyAlignment="1">
      <alignment horizontal="center" vertical="center" textRotation="255"/>
    </xf>
    <xf numFmtId="0" fontId="12" fillId="0" borderId="2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12" fillId="5" borderId="62" xfId="0" applyFont="1" applyFill="1" applyBorder="1" applyAlignment="1" applyProtection="1" quotePrefix="1">
      <alignment horizontal="center" vertical="center"/>
      <protection locked="0"/>
    </xf>
    <xf numFmtId="0" fontId="12" fillId="5" borderId="75" xfId="0" applyFont="1" applyFill="1" applyBorder="1" applyAlignment="1" applyProtection="1" quotePrefix="1">
      <alignment horizontal="center" vertical="center"/>
      <protection locked="0"/>
    </xf>
    <xf numFmtId="0" fontId="12" fillId="5" borderId="25" xfId="0" applyFont="1" applyFill="1" applyBorder="1" applyAlignment="1" applyProtection="1" quotePrefix="1">
      <alignment horizontal="center" vertical="center"/>
      <protection locked="0"/>
    </xf>
    <xf numFmtId="0" fontId="12" fillId="5" borderId="91" xfId="0" applyFont="1" applyFill="1" applyBorder="1" applyAlignment="1" applyProtection="1" quotePrefix="1">
      <alignment horizontal="center" vertical="center"/>
      <protection locked="0"/>
    </xf>
    <xf numFmtId="0" fontId="12" fillId="2" borderId="12" xfId="0" applyFont="1" applyFill="1" applyBorder="1" applyAlignment="1" quotePrefix="1">
      <alignment horizontal="center" vertical="center"/>
    </xf>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178" fontId="12" fillId="5" borderId="59" xfId="0" applyNumberFormat="1" applyFont="1" applyFill="1" applyBorder="1" applyAlignment="1" applyProtection="1">
      <alignment horizontal="right" vertical="center"/>
      <protection locked="0"/>
    </xf>
    <xf numFmtId="178" fontId="0" fillId="5" borderId="11" xfId="0" applyNumberFormat="1" applyFont="1" applyFill="1" applyBorder="1" applyAlignment="1" applyProtection="1">
      <alignment horizontal="right" vertical="center"/>
      <protection locked="0"/>
    </xf>
    <xf numFmtId="178" fontId="0" fillId="5" borderId="19" xfId="0" applyNumberFormat="1" applyFont="1" applyFill="1" applyBorder="1" applyAlignment="1" applyProtection="1">
      <alignment horizontal="right" vertical="center"/>
      <protection locked="0"/>
    </xf>
    <xf numFmtId="178" fontId="12" fillId="5" borderId="0" xfId="0" applyNumberFormat="1" applyFont="1" applyFill="1" applyBorder="1" applyAlignment="1" applyProtection="1">
      <alignment horizontal="center" vertical="center"/>
      <protection locked="0"/>
    </xf>
    <xf numFmtId="178" fontId="12" fillId="5" borderId="25" xfId="0" applyNumberFormat="1" applyFont="1" applyFill="1" applyBorder="1" applyAlignment="1" applyProtection="1">
      <alignment horizontal="center" vertical="center"/>
      <protection locked="0"/>
    </xf>
    <xf numFmtId="178" fontId="12" fillId="5" borderId="11" xfId="0" applyNumberFormat="1" applyFont="1" applyFill="1" applyBorder="1" applyAlignment="1" applyProtection="1">
      <alignment horizontal="right" vertical="center"/>
      <protection locked="0"/>
    </xf>
    <xf numFmtId="0" fontId="12" fillId="0" borderId="46" xfId="0" applyFont="1" applyFill="1" applyBorder="1" applyAlignment="1">
      <alignment horizontal="center" vertical="center" shrinkToFit="1"/>
    </xf>
    <xf numFmtId="178" fontId="12" fillId="5" borderId="9" xfId="0" applyNumberFormat="1" applyFont="1" applyFill="1" applyBorder="1" applyAlignment="1" applyProtection="1">
      <alignment horizontal="right" vertical="center"/>
      <protection locked="0"/>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177" fontId="12" fillId="5" borderId="19" xfId="0" applyNumberFormat="1" applyFont="1" applyFill="1" applyBorder="1" applyAlignment="1" applyProtection="1">
      <alignment horizontal="center" vertical="center"/>
      <protection locked="0"/>
    </xf>
    <xf numFmtId="178" fontId="12" fillId="0" borderId="22" xfId="0" applyNumberFormat="1" applyFont="1" applyFill="1" applyBorder="1" applyAlignment="1">
      <alignment horizontal="center" vertical="center" shrinkToFit="1"/>
    </xf>
    <xf numFmtId="178" fontId="12" fillId="0" borderId="9" xfId="0" applyNumberFormat="1" applyFont="1" applyFill="1" applyBorder="1" applyAlignment="1">
      <alignment horizontal="center" vertical="center" shrinkToFit="1"/>
    </xf>
    <xf numFmtId="0" fontId="28" fillId="0" borderId="11" xfId="0" applyFont="1" applyFill="1" applyBorder="1" applyAlignment="1">
      <alignment horizontal="center" vertical="center"/>
    </xf>
    <xf numFmtId="0" fontId="12" fillId="0" borderId="26" xfId="0" applyFont="1" applyBorder="1" applyAlignment="1">
      <alignment horizontal="distributed" vertical="center"/>
    </xf>
    <xf numFmtId="177" fontId="12" fillId="0" borderId="11" xfId="0" applyNumberFormat="1" applyFont="1" applyFill="1" applyBorder="1" applyAlignment="1">
      <alignment horizontal="center" vertical="center"/>
    </xf>
    <xf numFmtId="178" fontId="12" fillId="0" borderId="11" xfId="0" applyNumberFormat="1" applyFont="1" applyFill="1" applyBorder="1" applyAlignment="1">
      <alignment horizontal="center" vertical="center"/>
    </xf>
    <xf numFmtId="0" fontId="12" fillId="5" borderId="51" xfId="0" applyFont="1" applyFill="1" applyBorder="1" applyAlignment="1" applyProtection="1">
      <alignment horizontal="center" vertical="center"/>
      <protection locked="0"/>
    </xf>
    <xf numFmtId="0" fontId="12" fillId="5" borderId="92" xfId="0" applyFont="1" applyFill="1" applyBorder="1" applyAlignment="1" applyProtection="1">
      <alignment horizontal="center" vertical="center"/>
      <protection locked="0"/>
    </xf>
    <xf numFmtId="0" fontId="12" fillId="5" borderId="116" xfId="0" applyFont="1" applyFill="1" applyBorder="1" applyAlignment="1" applyProtection="1">
      <alignment horizontal="center" vertical="center"/>
      <protection locked="0"/>
    </xf>
    <xf numFmtId="0" fontId="12" fillId="5" borderId="118" xfId="0" applyFont="1" applyFill="1" applyBorder="1" applyAlignment="1" applyProtection="1">
      <alignment horizontal="center" vertical="center"/>
      <protection locked="0"/>
    </xf>
    <xf numFmtId="0" fontId="12" fillId="5" borderId="117" xfId="0" applyFont="1" applyFill="1" applyBorder="1" applyAlignment="1" applyProtection="1">
      <alignment horizontal="center" vertical="center"/>
      <protection locked="0"/>
    </xf>
    <xf numFmtId="0" fontId="21" fillId="0" borderId="1" xfId="0" applyFont="1" applyBorder="1" applyAlignment="1">
      <alignment horizontal="center" vertical="center"/>
    </xf>
    <xf numFmtId="0" fontId="53" fillId="0" borderId="0" xfId="0" applyFont="1" applyBorder="1" applyAlignment="1">
      <alignment horizontal="center" vertical="center"/>
    </xf>
    <xf numFmtId="0" fontId="53" fillId="0" borderId="1" xfId="0" applyFont="1" applyBorder="1" applyAlignment="1">
      <alignment horizontal="center" vertical="center"/>
    </xf>
    <xf numFmtId="0" fontId="53" fillId="0" borderId="0" xfId="0" applyFont="1" applyAlignment="1">
      <alignment horizontal="center" vertical="center"/>
    </xf>
    <xf numFmtId="0" fontId="0" fillId="0" borderId="30"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4"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9" xfId="0" applyBorder="1" applyAlignment="1">
      <alignment horizontal="center" vertical="distributed" textRotation="255"/>
    </xf>
    <xf numFmtId="0" fontId="0" fillId="0" borderId="21" xfId="0" applyBorder="1" applyAlignment="1">
      <alignment horizontal="center" vertical="distributed" textRotation="255"/>
    </xf>
    <xf numFmtId="0" fontId="53" fillId="0" borderId="22" xfId="0" applyFont="1" applyBorder="1" applyAlignment="1">
      <alignment horizontal="center" vertical="center"/>
    </xf>
    <xf numFmtId="0" fontId="53" fillId="0" borderId="24" xfId="0" applyFont="1" applyBorder="1" applyAlignment="1">
      <alignment horizontal="center" vertical="center"/>
    </xf>
    <xf numFmtId="0" fontId="31" fillId="0" borderId="0" xfId="0" applyFont="1" applyBorder="1" applyAlignment="1">
      <alignment horizontal="center"/>
    </xf>
    <xf numFmtId="179" fontId="12" fillId="0" borderId="9" xfId="0" applyNumberFormat="1" applyFont="1" applyBorder="1" applyAlignment="1">
      <alignment horizontal="center" vertical="center"/>
    </xf>
    <xf numFmtId="179" fontId="12" fillId="0" borderId="24" xfId="0" applyNumberFormat="1" applyFont="1" applyBorder="1" applyAlignment="1">
      <alignment horizontal="center" vertical="center"/>
    </xf>
    <xf numFmtId="0" fontId="31" fillId="0" borderId="0" xfId="0" applyFont="1" applyBorder="1" applyAlignment="1">
      <alignment horizontal="center" vertical="center"/>
    </xf>
    <xf numFmtId="178" fontId="12" fillId="5" borderId="13" xfId="0" applyNumberFormat="1" applyFont="1" applyFill="1" applyBorder="1" applyAlignment="1" applyProtection="1">
      <alignment horizontal="center" vertical="center"/>
      <protection locked="0"/>
    </xf>
    <xf numFmtId="178" fontId="12" fillId="5" borderId="10" xfId="0" applyNumberFormat="1" applyFont="1" applyFill="1" applyBorder="1" applyAlignment="1" applyProtection="1">
      <alignment horizontal="center" vertical="center"/>
      <protection locked="0"/>
    </xf>
    <xf numFmtId="178" fontId="12" fillId="5" borderId="21" xfId="0" applyNumberFormat="1"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0" fillId="5" borderId="49" xfId="0" applyFill="1" applyBorder="1" applyAlignment="1" applyProtection="1">
      <alignment horizontal="center" vertical="center"/>
      <protection locked="0"/>
    </xf>
    <xf numFmtId="0" fontId="31" fillId="0" borderId="59" xfId="0" applyFont="1" applyBorder="1" applyAlignment="1">
      <alignment horizontal="center" vertical="center"/>
    </xf>
    <xf numFmtId="0" fontId="31" fillId="0" borderId="11" xfId="0" applyFont="1" applyBorder="1" applyAlignment="1">
      <alignment horizontal="center" vertical="center"/>
    </xf>
    <xf numFmtId="0" fontId="31" fillId="0" borderId="19" xfId="0" applyFont="1" applyBorder="1" applyAlignment="1">
      <alignment horizontal="center" vertical="center"/>
    </xf>
    <xf numFmtId="179" fontId="12" fillId="0" borderId="22" xfId="0" applyNumberFormat="1" applyFont="1" applyBorder="1" applyAlignment="1">
      <alignment horizontal="center" vertical="center"/>
    </xf>
    <xf numFmtId="0" fontId="28" fillId="5" borderId="22"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0" fontId="28" fillId="5" borderId="24" xfId="0" applyFont="1" applyFill="1" applyBorder="1" applyAlignment="1" applyProtection="1">
      <alignment horizontal="center" vertical="center"/>
      <protection locked="0"/>
    </xf>
    <xf numFmtId="179" fontId="12" fillId="5" borderId="169" xfId="0" applyNumberFormat="1" applyFont="1" applyFill="1" applyBorder="1" applyAlignment="1" applyProtection="1">
      <alignment horizontal="center" vertical="center"/>
      <protection locked="0"/>
    </xf>
    <xf numFmtId="179" fontId="12" fillId="5" borderId="53" xfId="0" applyNumberFormat="1" applyFont="1" applyFill="1" applyBorder="1" applyAlignment="1" applyProtection="1">
      <alignment horizontal="center" vertical="center"/>
      <protection locked="0"/>
    </xf>
    <xf numFmtId="179" fontId="12" fillId="5" borderId="170" xfId="0" applyNumberFormat="1" applyFont="1" applyFill="1" applyBorder="1" applyAlignment="1" applyProtection="1">
      <alignment horizontal="center" vertical="center"/>
      <protection locked="0"/>
    </xf>
    <xf numFmtId="179" fontId="12" fillId="5" borderId="171" xfId="0" applyNumberFormat="1" applyFont="1" applyFill="1" applyBorder="1" applyAlignment="1" applyProtection="1">
      <alignment horizontal="center" vertical="center" textRotation="90"/>
      <protection locked="0"/>
    </xf>
    <xf numFmtId="179" fontId="12" fillId="5" borderId="95" xfId="0" applyNumberFormat="1" applyFont="1" applyFill="1" applyBorder="1" applyAlignment="1" applyProtection="1">
      <alignment horizontal="center" vertical="center" textRotation="90"/>
      <protection locked="0"/>
    </xf>
    <xf numFmtId="0" fontId="0" fillId="0" borderId="30" xfId="0" applyFont="1" applyBorder="1" applyAlignment="1">
      <alignment horizontal="center" vertical="center" textRotation="255"/>
    </xf>
    <xf numFmtId="0" fontId="0" fillId="0" borderId="19" xfId="0" applyFont="1" applyBorder="1" applyAlignment="1">
      <alignment horizontal="center" vertical="center" textRotation="255"/>
    </xf>
    <xf numFmtId="0" fontId="12" fillId="0" borderId="59"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12" fillId="0" borderId="28"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9" fillId="5" borderId="9"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152" xfId="0" applyFont="1" applyFill="1" applyBorder="1" applyAlignment="1" applyProtection="1">
      <alignment horizontal="center" vertical="center"/>
      <protection locked="0"/>
    </xf>
    <xf numFmtId="0" fontId="9" fillId="5" borderId="106" xfId="0" applyFont="1" applyFill="1" applyBorder="1" applyAlignment="1" applyProtection="1">
      <alignment horizontal="center" vertical="center"/>
      <protection locked="0"/>
    </xf>
    <xf numFmtId="0" fontId="9" fillId="5" borderId="172" xfId="0" applyFont="1" applyFill="1" applyBorder="1" applyAlignment="1" applyProtection="1">
      <alignment horizontal="center" vertical="center"/>
      <protection locked="0"/>
    </xf>
    <xf numFmtId="177" fontId="9" fillId="5" borderId="173" xfId="0" applyNumberFormat="1" applyFont="1" applyFill="1" applyBorder="1" applyAlignment="1" applyProtection="1">
      <alignment horizontal="center" vertical="center"/>
      <protection locked="0"/>
    </xf>
    <xf numFmtId="177" fontId="9" fillId="5" borderId="106" xfId="0" applyNumberFormat="1" applyFont="1" applyFill="1" applyBorder="1" applyAlignment="1" applyProtection="1">
      <alignment horizontal="center" vertical="center"/>
      <protection locked="0"/>
    </xf>
    <xf numFmtId="177" fontId="9" fillId="5" borderId="153" xfId="0" applyNumberFormat="1" applyFont="1" applyFill="1" applyBorder="1" applyAlignment="1" applyProtection="1">
      <alignment horizontal="center" vertical="center"/>
      <protection locked="0"/>
    </xf>
    <xf numFmtId="0" fontId="9" fillId="5" borderId="22"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5" borderId="46" xfId="0" applyFont="1" applyFill="1" applyBorder="1" applyAlignment="1" applyProtection="1">
      <alignment horizontal="center" vertical="center"/>
      <protection locked="0"/>
    </xf>
    <xf numFmtId="177" fontId="9" fillId="5" borderId="46" xfId="0" applyNumberFormat="1" applyFont="1" applyFill="1" applyBorder="1" applyAlignment="1" applyProtection="1">
      <alignment horizontal="center" vertical="center"/>
      <protection locked="0"/>
    </xf>
    <xf numFmtId="177" fontId="9" fillId="5" borderId="9" xfId="0" applyNumberFormat="1" applyFont="1" applyFill="1" applyBorder="1" applyAlignment="1" applyProtection="1">
      <alignment horizontal="center" vertical="center"/>
      <protection locked="0"/>
    </xf>
    <xf numFmtId="177" fontId="9" fillId="5" borderId="24"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178" fontId="9" fillId="5" borderId="22" xfId="0" applyNumberFormat="1" applyFont="1" applyFill="1" applyBorder="1" applyAlignment="1" applyProtection="1">
      <alignment horizontal="center" vertical="center"/>
      <protection locked="0"/>
    </xf>
    <xf numFmtId="178" fontId="9" fillId="5" borderId="9" xfId="0" applyNumberFormat="1" applyFont="1" applyFill="1" applyBorder="1" applyAlignment="1" applyProtection="1">
      <alignment horizontal="center" vertical="center"/>
      <protection locked="0"/>
    </xf>
    <xf numFmtId="178" fontId="9" fillId="5" borderId="24" xfId="0" applyNumberFormat="1" applyFont="1" applyFill="1" applyBorder="1" applyAlignment="1" applyProtection="1">
      <alignment horizontal="center" vertical="center"/>
      <protection locked="0"/>
    </xf>
    <xf numFmtId="177" fontId="9" fillId="5" borderId="22" xfId="0" applyNumberFormat="1" applyFont="1" applyFill="1" applyBorder="1" applyAlignment="1" applyProtection="1">
      <alignment horizontal="center" vertical="center"/>
      <protection locked="0"/>
    </xf>
    <xf numFmtId="0" fontId="12" fillId="0" borderId="125" xfId="0" applyFont="1" applyBorder="1" applyAlignment="1">
      <alignment horizontal="center" vertical="center"/>
    </xf>
    <xf numFmtId="0" fontId="12" fillId="5" borderId="124" xfId="0" applyFont="1" applyFill="1" applyBorder="1" applyAlignment="1" applyProtection="1">
      <alignment horizontal="center" vertical="center"/>
      <protection locked="0"/>
    </xf>
    <xf numFmtId="0" fontId="12" fillId="0" borderId="125"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9" fillId="0" borderId="22"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xf>
    <xf numFmtId="0" fontId="9" fillId="0" borderId="9" xfId="0" applyFont="1" applyBorder="1" applyAlignment="1">
      <alignment horizontal="center"/>
    </xf>
    <xf numFmtId="0" fontId="9" fillId="0" borderId="24" xfId="0" applyFont="1" applyBorder="1" applyAlignment="1">
      <alignment horizontal="center"/>
    </xf>
    <xf numFmtId="0" fontId="40" fillId="0" borderId="22" xfId="0" applyFont="1" applyBorder="1" applyAlignment="1">
      <alignment horizontal="center" vertical="center"/>
    </xf>
    <xf numFmtId="0" fontId="40" fillId="0" borderId="24" xfId="0" applyFont="1" applyBorder="1" applyAlignment="1">
      <alignment horizontal="center" vertical="center"/>
    </xf>
    <xf numFmtId="0" fontId="9" fillId="5" borderId="62" xfId="0" applyFont="1" applyFill="1" applyBorder="1" applyAlignment="1" applyProtection="1">
      <alignment horizontal="center" vertical="center"/>
      <protection locked="0"/>
    </xf>
    <xf numFmtId="0" fontId="9" fillId="5" borderId="91" xfId="0" applyFont="1" applyFill="1" applyBorder="1" applyAlignment="1" applyProtection="1">
      <alignment horizontal="center" vertical="center"/>
      <protection locked="0"/>
    </xf>
    <xf numFmtId="0" fontId="0" fillId="5" borderId="91" xfId="0" applyFill="1" applyBorder="1" applyAlignment="1" applyProtection="1">
      <alignment horizontal="center" vertical="center"/>
      <protection locked="0"/>
    </xf>
    <xf numFmtId="0" fontId="0" fillId="5" borderId="75" xfId="0" applyFill="1" applyBorder="1" applyAlignment="1" applyProtection="1">
      <alignment horizontal="center" vertical="center"/>
      <protection locked="0"/>
    </xf>
    <xf numFmtId="0" fontId="9" fillId="0" borderId="59"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25" xfId="0" applyFont="1" applyBorder="1" applyAlignment="1">
      <alignment horizontal="center" vertical="center" textRotation="255"/>
    </xf>
    <xf numFmtId="0" fontId="40" fillId="0" borderId="59" xfId="0" applyFont="1" applyBorder="1" applyAlignment="1">
      <alignment horizontal="distributed" vertical="center"/>
    </xf>
    <xf numFmtId="0" fontId="40" fillId="0" borderId="11" xfId="0" applyFont="1" applyBorder="1" applyAlignment="1">
      <alignment horizontal="distributed" vertical="center"/>
    </xf>
    <xf numFmtId="0" fontId="40" fillId="0" borderId="19" xfId="0" applyFont="1" applyBorder="1" applyAlignment="1">
      <alignment horizontal="distributed" vertical="center"/>
    </xf>
    <xf numFmtId="0" fontId="40" fillId="0" borderId="28" xfId="0" applyFont="1" applyBorder="1" applyAlignment="1">
      <alignment horizontal="distributed" vertical="center"/>
    </xf>
    <xf numFmtId="0" fontId="40" fillId="0" borderId="0" xfId="0" applyFont="1" applyBorder="1" applyAlignment="1">
      <alignment horizontal="distributed" vertical="center"/>
    </xf>
    <xf numFmtId="0" fontId="40" fillId="0" borderId="25" xfId="0" applyFont="1" applyBorder="1" applyAlignment="1">
      <alignment horizontal="distributed" vertical="center"/>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40" fillId="0" borderId="13" xfId="0" applyFont="1" applyBorder="1" applyAlignment="1">
      <alignment horizontal="distributed" vertical="center"/>
    </xf>
    <xf numFmtId="0" fontId="40" fillId="0" borderId="10" xfId="0" applyFont="1" applyBorder="1" applyAlignment="1">
      <alignment horizontal="distributed" vertical="center"/>
    </xf>
    <xf numFmtId="0" fontId="40" fillId="0" borderId="21" xfId="0" applyFont="1" applyBorder="1" applyAlignment="1">
      <alignment horizontal="distributed" vertical="center"/>
    </xf>
    <xf numFmtId="0" fontId="40" fillId="0" borderId="9" xfId="0" applyFont="1" applyBorder="1" applyAlignment="1">
      <alignment horizontal="center" vertical="center"/>
    </xf>
    <xf numFmtId="0" fontId="9" fillId="0" borderId="22" xfId="0" applyFont="1" applyBorder="1" applyAlignment="1">
      <alignment horizontal="center" vertical="center" textRotation="255"/>
    </xf>
    <xf numFmtId="0" fontId="9" fillId="0" borderId="24" xfId="0" applyFont="1" applyBorder="1" applyAlignment="1">
      <alignment horizontal="center" vertical="center" textRotation="255"/>
    </xf>
    <xf numFmtId="0" fontId="40" fillId="0" borderId="22" xfId="0" applyFont="1" applyFill="1" applyBorder="1" applyAlignment="1">
      <alignment horizontal="distributed" vertical="center"/>
    </xf>
    <xf numFmtId="0" fontId="40" fillId="0" borderId="9" xfId="0" applyFont="1" applyFill="1" applyBorder="1" applyAlignment="1">
      <alignment horizontal="distributed" vertical="center"/>
    </xf>
    <xf numFmtId="0" fontId="40" fillId="0" borderId="24" xfId="0" applyFont="1" applyFill="1" applyBorder="1" applyAlignment="1">
      <alignment horizontal="distributed" vertical="center"/>
    </xf>
    <xf numFmtId="0" fontId="9" fillId="0" borderId="2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4"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4" xfId="0" applyFont="1" applyFill="1" applyBorder="1" applyAlignment="1">
      <alignment horizontal="center" vertical="center"/>
    </xf>
    <xf numFmtId="0" fontId="9" fillId="0" borderId="22"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24" xfId="0" applyFont="1" applyFill="1" applyBorder="1" applyAlignment="1">
      <alignment horizontal="distributed" vertical="center"/>
    </xf>
    <xf numFmtId="0" fontId="40" fillId="0" borderId="9" xfId="0" applyFont="1" applyFill="1" applyBorder="1" applyAlignment="1">
      <alignment horizontal="center" vertical="center"/>
    </xf>
    <xf numFmtId="0" fontId="0" fillId="0" borderId="19" xfId="0" applyBorder="1" applyAlignment="1">
      <alignment horizontal="center" vertical="center" textRotation="255"/>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0" fillId="0" borderId="21" xfId="0" applyBorder="1" applyAlignment="1">
      <alignment horizontal="center" vertical="center" textRotation="255"/>
    </xf>
    <xf numFmtId="0" fontId="41" fillId="0" borderId="22" xfId="0" applyFont="1" applyFill="1" applyBorder="1" applyAlignment="1">
      <alignment horizontal="distributed" vertical="center"/>
    </xf>
    <xf numFmtId="0" fontId="41" fillId="0" borderId="9" xfId="0" applyFont="1" applyFill="1" applyBorder="1" applyAlignment="1">
      <alignment horizontal="distributed" vertical="center"/>
    </xf>
    <xf numFmtId="0" fontId="41" fillId="0" borderId="24" xfId="0" applyFont="1" applyFill="1" applyBorder="1" applyAlignment="1">
      <alignment horizontal="distributed" vertical="center"/>
    </xf>
    <xf numFmtId="0" fontId="41" fillId="0" borderId="22"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22" xfId="0" applyFont="1" applyFill="1" applyBorder="1" applyAlignment="1">
      <alignment horizontal="center" vertical="center" shrinkToFit="1"/>
    </xf>
    <xf numFmtId="0" fontId="41" fillId="0" borderId="24" xfId="0" applyFont="1" applyFill="1" applyBorder="1" applyAlignment="1">
      <alignment horizontal="center" vertical="center" shrinkToFit="1"/>
    </xf>
    <xf numFmtId="0" fontId="40" fillId="0" borderId="59" xfId="0" applyFont="1" applyFill="1" applyBorder="1" applyAlignment="1">
      <alignment horizontal="distributed" vertical="center" wrapText="1"/>
    </xf>
    <xf numFmtId="0" fontId="40" fillId="0" borderId="11" xfId="0" applyFont="1" applyFill="1" applyBorder="1" applyAlignment="1">
      <alignment horizontal="distributed" vertical="center" wrapText="1"/>
    </xf>
    <xf numFmtId="0" fontId="40" fillId="0" borderId="19" xfId="0" applyFont="1" applyFill="1" applyBorder="1" applyAlignment="1">
      <alignment horizontal="distributed" vertical="center" wrapText="1"/>
    </xf>
    <xf numFmtId="0" fontId="40" fillId="0" borderId="13" xfId="0" applyFont="1" applyFill="1" applyBorder="1" applyAlignment="1">
      <alignment horizontal="distributed" vertical="center" wrapText="1"/>
    </xf>
    <xf numFmtId="0" fontId="40" fillId="0" borderId="10" xfId="0" applyFont="1" applyFill="1" applyBorder="1" applyAlignment="1">
      <alignment horizontal="distributed" vertical="center" wrapText="1"/>
    </xf>
    <xf numFmtId="0" fontId="40" fillId="0" borderId="21" xfId="0" applyFont="1" applyFill="1" applyBorder="1" applyAlignment="1">
      <alignment horizontal="distributed" vertical="center" wrapText="1"/>
    </xf>
    <xf numFmtId="0" fontId="24" fillId="2" borderId="74" xfId="0" applyFont="1" applyFill="1" applyBorder="1" applyAlignment="1">
      <alignment horizontal="center" vertical="center"/>
    </xf>
    <xf numFmtId="0" fontId="24" fillId="2" borderId="111" xfId="0" applyFont="1" applyFill="1" applyBorder="1" applyAlignment="1">
      <alignment horizontal="center" vertical="center"/>
    </xf>
    <xf numFmtId="0" fontId="9" fillId="5" borderId="62" xfId="0" applyFont="1" applyFill="1" applyBorder="1" applyAlignment="1" applyProtection="1">
      <alignment horizontal="center" vertical="center" wrapText="1"/>
      <protection locked="0"/>
    </xf>
    <xf numFmtId="0" fontId="40" fillId="0" borderId="22" xfId="0" applyFont="1" applyFill="1" applyBorder="1" applyAlignment="1">
      <alignment vertical="center" shrinkToFit="1"/>
    </xf>
    <xf numFmtId="0" fontId="40" fillId="0" borderId="9" xfId="0" applyFont="1" applyFill="1" applyBorder="1" applyAlignment="1">
      <alignment vertical="center" shrinkToFit="1"/>
    </xf>
    <xf numFmtId="0" fontId="40" fillId="0" borderId="24" xfId="0" applyFont="1" applyFill="1" applyBorder="1" applyAlignment="1">
      <alignment vertical="center" shrinkToFit="1"/>
    </xf>
    <xf numFmtId="0" fontId="41" fillId="0" borderId="9" xfId="0" applyFont="1" applyFill="1" applyBorder="1" applyAlignment="1">
      <alignment horizontal="center" vertical="center" shrinkToFit="1"/>
    </xf>
    <xf numFmtId="0" fontId="9" fillId="0" borderId="28"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21" xfId="0" applyBorder="1" applyAlignment="1">
      <alignment horizontal="center" vertical="center" textRotation="255" shrinkToFit="1"/>
    </xf>
    <xf numFmtId="0" fontId="40" fillId="0" borderId="22" xfId="0" applyFont="1" applyBorder="1" applyAlignment="1">
      <alignment horizontal="distributed" vertical="center"/>
    </xf>
    <xf numFmtId="0" fontId="40" fillId="0" borderId="9" xfId="0" applyFont="1" applyBorder="1" applyAlignment="1">
      <alignment horizontal="distributed" vertical="center"/>
    </xf>
    <xf numFmtId="0" fontId="40" fillId="0" borderId="24" xfId="0" applyFont="1" applyBorder="1" applyAlignment="1">
      <alignment horizontal="distributed" vertical="center"/>
    </xf>
    <xf numFmtId="0" fontId="40" fillId="0" borderId="59" xfId="0" applyFont="1" applyBorder="1" applyAlignment="1">
      <alignment horizontal="center" vertical="center" textRotation="255"/>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9" fillId="0" borderId="22" xfId="0" applyFont="1" applyBorder="1" applyAlignment="1">
      <alignment horizontal="distributed" vertical="center"/>
    </xf>
    <xf numFmtId="0" fontId="9" fillId="0" borderId="9" xfId="0" applyFont="1" applyBorder="1" applyAlignment="1">
      <alignment horizontal="distributed" vertical="center"/>
    </xf>
    <xf numFmtId="0" fontId="9" fillId="0" borderId="24" xfId="0" applyFont="1" applyBorder="1" applyAlignment="1">
      <alignment horizontal="distributed" vertical="center"/>
    </xf>
    <xf numFmtId="0" fontId="41" fillId="0" borderId="22" xfId="0" applyFont="1" applyBorder="1" applyAlignment="1">
      <alignment horizontal="center" vertical="center"/>
    </xf>
    <xf numFmtId="0" fontId="41" fillId="0" borderId="9" xfId="0" applyFont="1" applyBorder="1" applyAlignment="1">
      <alignment horizontal="center" vertical="center"/>
    </xf>
    <xf numFmtId="0" fontId="41" fillId="0" borderId="24" xfId="0" applyFont="1" applyBorder="1" applyAlignment="1">
      <alignment horizontal="center" vertical="center"/>
    </xf>
    <xf numFmtId="0" fontId="9" fillId="0" borderId="152" xfId="0" applyFont="1" applyBorder="1" applyAlignment="1">
      <alignment horizontal="distributed" vertical="center"/>
    </xf>
    <xf numFmtId="0" fontId="9" fillId="0" borderId="106" xfId="0" applyFont="1" applyBorder="1" applyAlignment="1">
      <alignment horizontal="distributed" vertical="center"/>
    </xf>
    <xf numFmtId="0" fontId="9" fillId="0" borderId="153" xfId="0" applyFont="1" applyBorder="1" applyAlignment="1">
      <alignment horizontal="distributed" vertical="center"/>
    </xf>
    <xf numFmtId="0" fontId="9" fillId="0" borderId="152" xfId="0" applyFont="1" applyBorder="1" applyAlignment="1">
      <alignment horizontal="center" vertical="center"/>
    </xf>
    <xf numFmtId="0" fontId="9" fillId="0" borderId="106" xfId="0" applyFont="1" applyBorder="1" applyAlignment="1">
      <alignment horizontal="center" vertical="center"/>
    </xf>
    <xf numFmtId="0" fontId="9" fillId="0" borderId="153" xfId="0" applyFont="1" applyBorder="1" applyAlignment="1">
      <alignment horizontal="center" vertical="center"/>
    </xf>
    <xf numFmtId="0" fontId="41" fillId="0" borderId="152" xfId="0" applyFont="1" applyBorder="1" applyAlignment="1">
      <alignment horizontal="center" vertical="center"/>
    </xf>
    <xf numFmtId="0" fontId="41" fillId="0" borderId="153" xfId="0" applyFont="1" applyBorder="1" applyAlignment="1">
      <alignment horizontal="center" vertical="center"/>
    </xf>
    <xf numFmtId="0" fontId="44" fillId="0" borderId="22" xfId="0" applyFont="1" applyBorder="1" applyAlignment="1">
      <alignment horizontal="center" vertical="center"/>
    </xf>
    <xf numFmtId="0" fontId="44" fillId="0" borderId="9" xfId="0" applyFont="1" applyBorder="1" applyAlignment="1">
      <alignment horizontal="center" vertical="center"/>
    </xf>
    <xf numFmtId="0" fontId="44" fillId="0" borderId="24" xfId="0" applyFont="1" applyBorder="1" applyAlignment="1">
      <alignment horizontal="center" vertical="center"/>
    </xf>
    <xf numFmtId="0" fontId="9" fillId="5" borderId="59" xfId="0" applyFont="1" applyFill="1" applyBorder="1" applyAlignment="1" applyProtection="1">
      <alignment horizontal="center" vertical="center"/>
      <protection locked="0"/>
    </xf>
    <xf numFmtId="0" fontId="41" fillId="0" borderId="22" xfId="0" applyFont="1" applyBorder="1" applyAlignment="1">
      <alignment horizontal="distributed" vertical="center"/>
    </xf>
    <xf numFmtId="0" fontId="41" fillId="0" borderId="9" xfId="0" applyFont="1" applyBorder="1" applyAlignment="1">
      <alignment horizontal="distributed" vertical="center"/>
    </xf>
    <xf numFmtId="0" fontId="41" fillId="0" borderId="24" xfId="0" applyFont="1" applyBorder="1" applyAlignment="1">
      <alignment horizontal="distributed" vertical="center"/>
    </xf>
    <xf numFmtId="0" fontId="0" fillId="0" borderId="30"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123" xfId="0" applyFont="1" applyBorder="1" applyAlignment="1">
      <alignment horizontal="center" vertical="distributed" textRotation="255"/>
    </xf>
    <xf numFmtId="0" fontId="0" fillId="0" borderId="122" xfId="0" applyFont="1" applyBorder="1" applyAlignment="1">
      <alignment horizontal="center" vertical="distributed" textRotation="255"/>
    </xf>
    <xf numFmtId="0" fontId="28" fillId="0" borderId="22"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4" xfId="0" applyFont="1" applyFill="1" applyBorder="1" applyAlignment="1">
      <alignment horizontal="center" vertical="center"/>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1"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13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20" xfId="0" applyFont="1" applyBorder="1" applyAlignment="1">
      <alignment horizontal="center" vertical="center" shrinkToFit="1"/>
    </xf>
    <xf numFmtId="0" fontId="12" fillId="0" borderId="110" xfId="0" applyFont="1" applyBorder="1" applyAlignment="1">
      <alignment horizontal="right" vertical="center"/>
    </xf>
    <xf numFmtId="0" fontId="12" fillId="0" borderId="128" xfId="0" applyFont="1" applyBorder="1" applyAlignment="1">
      <alignment horizontal="right" vertical="center"/>
    </xf>
    <xf numFmtId="0" fontId="28" fillId="0" borderId="108" xfId="0" applyFont="1" applyFill="1" applyBorder="1" applyAlignment="1">
      <alignment horizontal="center" vertical="center"/>
    </xf>
    <xf numFmtId="0" fontId="28" fillId="0" borderId="110" xfId="0" applyFont="1" applyFill="1" applyBorder="1" applyAlignment="1">
      <alignment horizontal="center" vertical="center"/>
    </xf>
    <xf numFmtId="0" fontId="28" fillId="0" borderId="128" xfId="0" applyFont="1" applyFill="1" applyBorder="1" applyAlignment="1">
      <alignment horizontal="center" vertical="center"/>
    </xf>
    <xf numFmtId="0" fontId="0" fillId="2" borderId="174" xfId="0" applyFill="1" applyBorder="1" applyAlignment="1">
      <alignment horizontal="center" vertical="center"/>
    </xf>
    <xf numFmtId="0" fontId="12" fillId="5" borderId="110" xfId="0" applyFont="1" applyFill="1" applyBorder="1" applyAlignment="1" applyProtection="1">
      <alignment horizontal="center" vertical="center"/>
      <protection locked="0"/>
    </xf>
    <xf numFmtId="0" fontId="12" fillId="5" borderId="128" xfId="0" applyFont="1" applyFill="1" applyBorder="1" applyAlignment="1" applyProtection="1">
      <alignment horizontal="center" vertical="center"/>
      <protection locked="0"/>
    </xf>
    <xf numFmtId="177" fontId="12" fillId="5" borderId="59" xfId="0" applyNumberFormat="1" applyFont="1" applyFill="1" applyBorder="1" applyAlignment="1" applyProtection="1">
      <alignment horizontal="center" vertical="center"/>
      <protection locked="0"/>
    </xf>
    <xf numFmtId="177" fontId="12" fillId="5" borderId="11" xfId="0" applyNumberFormat="1" applyFont="1" applyFill="1" applyBorder="1" applyAlignment="1" applyProtection="1">
      <alignment horizontal="center" vertical="center"/>
      <protection locked="0"/>
    </xf>
    <xf numFmtId="0" fontId="12" fillId="0" borderId="175"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176" xfId="0" applyFont="1" applyBorder="1" applyAlignment="1">
      <alignment horizontal="center" vertical="center" textRotation="255"/>
    </xf>
    <xf numFmtId="0" fontId="12" fillId="8" borderId="59"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1" xfId="0" applyFont="1" applyFill="1" applyBorder="1" applyAlignment="1">
      <alignment horizontal="center" vertical="center"/>
    </xf>
    <xf numFmtId="0" fontId="12" fillId="8" borderId="22"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24" xfId="0" applyFont="1" applyFill="1" applyBorder="1" applyAlignment="1">
      <alignment horizontal="center" vertical="center"/>
    </xf>
    <xf numFmtId="178" fontId="12" fillId="10" borderId="22" xfId="0" applyNumberFormat="1" applyFont="1" applyFill="1" applyBorder="1" applyAlignment="1">
      <alignment horizontal="center" vertical="center"/>
    </xf>
    <xf numFmtId="178" fontId="12" fillId="10" borderId="9" xfId="0" applyNumberFormat="1" applyFont="1" applyFill="1" applyBorder="1" applyAlignment="1">
      <alignment horizontal="center" vertical="center"/>
    </xf>
    <xf numFmtId="178" fontId="12" fillId="10" borderId="24" xfId="0" applyNumberFormat="1" applyFont="1" applyFill="1" applyBorder="1" applyAlignment="1">
      <alignment horizontal="center" vertical="center"/>
    </xf>
    <xf numFmtId="0" fontId="12" fillId="5" borderId="9" xfId="0" applyFont="1" applyFill="1" applyBorder="1" applyAlignment="1">
      <alignment horizontal="center" vertical="center"/>
    </xf>
    <xf numFmtId="0" fontId="12" fillId="5" borderId="24" xfId="0" applyFont="1" applyFill="1" applyBorder="1" applyAlignment="1">
      <alignment horizontal="center" vertical="center"/>
    </xf>
    <xf numFmtId="177" fontId="12" fillId="0" borderId="62" xfId="0" applyNumberFormat="1" applyFont="1" applyFill="1" applyBorder="1" applyAlignment="1" quotePrefix="1">
      <alignment horizontal="center" vertical="center"/>
    </xf>
    <xf numFmtId="177" fontId="12" fillId="0" borderId="75" xfId="0" applyNumberFormat="1" applyFont="1" applyFill="1" applyBorder="1" applyAlignment="1">
      <alignment horizontal="center" vertical="center"/>
    </xf>
    <xf numFmtId="177" fontId="12" fillId="0" borderId="91" xfId="0" applyNumberFormat="1" applyFont="1" applyFill="1" applyBorder="1" applyAlignment="1">
      <alignment horizontal="center" vertical="center"/>
    </xf>
    <xf numFmtId="0" fontId="12" fillId="0" borderId="62" xfId="0" applyFont="1" applyBorder="1" applyAlignment="1" quotePrefix="1">
      <alignment horizontal="center" vertical="center" shrinkToFit="1"/>
    </xf>
    <xf numFmtId="0" fontId="12" fillId="0" borderId="75" xfId="0" applyFont="1" applyBorder="1" applyAlignment="1">
      <alignment horizontal="center" vertical="center" shrinkToFit="1"/>
    </xf>
    <xf numFmtId="0" fontId="12" fillId="0" borderId="91" xfId="0" applyFont="1" applyBorder="1" applyAlignment="1">
      <alignment horizontal="center" vertical="center" shrinkToFit="1"/>
    </xf>
    <xf numFmtId="0" fontId="12" fillId="0" borderId="62" xfId="0" applyFont="1" applyBorder="1" applyAlignment="1" quotePrefix="1">
      <alignment horizontal="center" vertical="center"/>
    </xf>
    <xf numFmtId="0" fontId="12" fillId="0" borderId="75" xfId="0" applyFont="1" applyBorder="1" applyAlignment="1">
      <alignment horizontal="center" vertical="center"/>
    </xf>
    <xf numFmtId="0" fontId="12" fillId="0" borderId="91" xfId="0" applyFont="1" applyBorder="1" applyAlignment="1">
      <alignment horizontal="center" vertical="center"/>
    </xf>
    <xf numFmtId="177" fontId="12" fillId="5" borderId="9" xfId="0" applyNumberFormat="1" applyFont="1" applyFill="1" applyBorder="1" applyAlignment="1">
      <alignment horizontal="center" vertical="center"/>
    </xf>
    <xf numFmtId="178" fontId="12" fillId="5" borderId="9" xfId="0" applyNumberFormat="1" applyFont="1" applyFill="1" applyBorder="1" applyAlignment="1">
      <alignment horizontal="center" vertical="center"/>
    </xf>
    <xf numFmtId="178" fontId="12" fillId="5" borderId="24" xfId="0" applyNumberFormat="1" applyFont="1" applyFill="1" applyBorder="1" applyAlignment="1">
      <alignment horizontal="center" vertical="center"/>
    </xf>
    <xf numFmtId="0" fontId="12" fillId="8" borderId="28"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25" xfId="0" applyFont="1" applyFill="1" applyBorder="1" applyAlignment="1">
      <alignment horizontal="center" vertical="center"/>
    </xf>
    <xf numFmtId="0" fontId="12" fillId="8" borderId="59" xfId="0" applyFont="1" applyFill="1" applyBorder="1" applyAlignment="1">
      <alignment horizontal="center" vertical="center"/>
    </xf>
    <xf numFmtId="179" fontId="12" fillId="10" borderId="28" xfId="0" applyNumberFormat="1" applyFont="1" applyFill="1" applyBorder="1" applyAlignment="1">
      <alignment horizontal="center" vertical="center"/>
    </xf>
    <xf numFmtId="179" fontId="12" fillId="10" borderId="0" xfId="0" applyNumberFormat="1" applyFont="1" applyFill="1" applyAlignment="1">
      <alignment horizontal="center" vertical="center"/>
    </xf>
    <xf numFmtId="179" fontId="12" fillId="10" borderId="25" xfId="0" applyNumberFormat="1" applyFont="1" applyFill="1" applyBorder="1" applyAlignment="1">
      <alignment horizontal="center" vertical="center"/>
    </xf>
    <xf numFmtId="0" fontId="12" fillId="0" borderId="46" xfId="0" applyFont="1" applyBorder="1" applyAlignment="1">
      <alignment horizontal="center" vertical="center"/>
    </xf>
    <xf numFmtId="178" fontId="12" fillId="6" borderId="22" xfId="0" applyNumberFormat="1" applyFont="1" applyFill="1" applyBorder="1" applyAlignment="1">
      <alignment horizontal="center" vertical="center"/>
    </xf>
    <xf numFmtId="178" fontId="12" fillId="6" borderId="9" xfId="0" applyNumberFormat="1" applyFont="1" applyFill="1" applyBorder="1" applyAlignment="1">
      <alignment horizontal="center" vertical="center"/>
    </xf>
    <xf numFmtId="178" fontId="12" fillId="6" borderId="24" xfId="0" applyNumberFormat="1" applyFont="1" applyFill="1" applyBorder="1" applyAlignment="1">
      <alignment horizontal="center" vertical="center"/>
    </xf>
    <xf numFmtId="0" fontId="12" fillId="5" borderId="22" xfId="0" applyFont="1" applyFill="1" applyBorder="1" applyAlignment="1">
      <alignment horizontal="center" vertical="center"/>
    </xf>
    <xf numFmtId="0" fontId="12" fillId="8" borderId="0"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21" xfId="0" applyFont="1" applyFill="1" applyBorder="1" applyAlignment="1">
      <alignment horizontal="center" vertical="center" wrapText="1"/>
    </xf>
    <xf numFmtId="179" fontId="12" fillId="10" borderId="22" xfId="0" applyNumberFormat="1" applyFont="1" applyFill="1" applyBorder="1" applyAlignment="1">
      <alignment horizontal="center" vertical="center"/>
    </xf>
    <xf numFmtId="179" fontId="12" fillId="10" borderId="9" xfId="0" applyNumberFormat="1" applyFont="1" applyFill="1" applyBorder="1" applyAlignment="1">
      <alignment horizontal="center" vertical="center"/>
    </xf>
    <xf numFmtId="179" fontId="12" fillId="10" borderId="24" xfId="0" applyNumberFormat="1" applyFont="1" applyFill="1" applyBorder="1" applyAlignment="1">
      <alignment horizontal="center" vertical="center"/>
    </xf>
    <xf numFmtId="0" fontId="0" fillId="0" borderId="9" xfId="0" applyBorder="1" applyAlignment="1">
      <alignment vertical="center" shrinkToFit="1"/>
    </xf>
    <xf numFmtId="0" fontId="0" fillId="0" borderId="24" xfId="0" applyBorder="1" applyAlignment="1">
      <alignment vertical="center" shrinkToFit="1"/>
    </xf>
    <xf numFmtId="177" fontId="12" fillId="10" borderId="22" xfId="0" applyNumberFormat="1" applyFont="1" applyFill="1" applyBorder="1" applyAlignment="1">
      <alignment horizontal="center" vertical="center"/>
    </xf>
    <xf numFmtId="177" fontId="12" fillId="10" borderId="9" xfId="0" applyNumberFormat="1" applyFont="1" applyFill="1" applyBorder="1" applyAlignment="1">
      <alignment horizontal="center" vertical="center"/>
    </xf>
    <xf numFmtId="177" fontId="12" fillId="10" borderId="24" xfId="0" applyNumberFormat="1" applyFont="1" applyFill="1" applyBorder="1" applyAlignment="1">
      <alignment horizontal="center" vertical="center"/>
    </xf>
    <xf numFmtId="0" fontId="12" fillId="7" borderId="59"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24" xfId="0" applyFont="1" applyFill="1" applyBorder="1" applyAlignment="1">
      <alignment horizontal="center" vertical="center"/>
    </xf>
    <xf numFmtId="0" fontId="12" fillId="8" borderId="0" xfId="0" applyFont="1" applyFill="1" applyAlignment="1">
      <alignment horizontal="center" vertical="center"/>
    </xf>
    <xf numFmtId="178" fontId="12" fillId="5" borderId="22" xfId="0" applyNumberFormat="1" applyFont="1" applyFill="1" applyBorder="1" applyAlignment="1">
      <alignment horizontal="center" vertical="center"/>
    </xf>
    <xf numFmtId="0" fontId="12" fillId="0" borderId="62" xfId="0" applyFont="1" applyBorder="1" applyAlignment="1">
      <alignment horizontal="center" vertical="center"/>
    </xf>
    <xf numFmtId="179" fontId="12" fillId="0" borderId="22" xfId="0" applyNumberFormat="1" applyFont="1" applyBorder="1" applyAlignment="1">
      <alignment horizontal="right" vertical="center"/>
    </xf>
    <xf numFmtId="179" fontId="12" fillId="0" borderId="9" xfId="0" applyNumberFormat="1" applyFont="1" applyBorder="1" applyAlignment="1">
      <alignment horizontal="right" vertical="center"/>
    </xf>
    <xf numFmtId="179" fontId="12" fillId="0" borderId="24" xfId="0" applyNumberFormat="1" applyFont="1" applyBorder="1" applyAlignment="1">
      <alignment horizontal="right" vertical="center"/>
    </xf>
    <xf numFmtId="0" fontId="12" fillId="7" borderId="22"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24"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24" xfId="0" applyFont="1" applyFill="1" applyBorder="1" applyAlignment="1">
      <alignment horizontal="center" vertical="center"/>
    </xf>
    <xf numFmtId="0" fontId="12" fillId="8" borderId="46" xfId="0" applyFont="1" applyFill="1" applyBorder="1" applyAlignment="1">
      <alignment horizontal="center" vertical="center"/>
    </xf>
    <xf numFmtId="0" fontId="12" fillId="8" borderId="49"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91" xfId="0" applyFont="1" applyFill="1" applyBorder="1" applyAlignment="1">
      <alignment horizontal="center" vertical="center"/>
    </xf>
    <xf numFmtId="178" fontId="12" fillId="10" borderId="9" xfId="0" applyNumberFormat="1" applyFont="1" applyFill="1" applyBorder="1" applyAlignment="1">
      <alignment horizontal="right" vertical="center"/>
    </xf>
    <xf numFmtId="178" fontId="12" fillId="10" borderId="24" xfId="0" applyNumberFormat="1" applyFont="1" applyFill="1" applyBorder="1" applyAlignment="1">
      <alignment horizontal="right" vertical="center"/>
    </xf>
    <xf numFmtId="0" fontId="12" fillId="6" borderId="22" xfId="0" applyFont="1" applyFill="1" applyBorder="1" applyAlignment="1">
      <alignment horizontal="distributed" vertical="center"/>
    </xf>
    <xf numFmtId="0" fontId="12" fillId="6" borderId="9" xfId="0" applyFont="1" applyFill="1" applyBorder="1" applyAlignment="1">
      <alignment horizontal="distributed" vertical="center"/>
    </xf>
    <xf numFmtId="0" fontId="12" fillId="6" borderId="24" xfId="0" applyFont="1" applyFill="1" applyBorder="1" applyAlignment="1">
      <alignment horizontal="distributed" vertical="center"/>
    </xf>
    <xf numFmtId="179" fontId="12" fillId="0" borderId="22" xfId="0" applyNumberFormat="1" applyFont="1" applyBorder="1" applyAlignment="1">
      <alignment horizontal="center"/>
    </xf>
    <xf numFmtId="179" fontId="12" fillId="0" borderId="9" xfId="0" applyNumberFormat="1" applyFont="1" applyBorder="1" applyAlignment="1">
      <alignment horizontal="center"/>
    </xf>
    <xf numFmtId="179" fontId="12" fillId="0" borderId="24" xfId="0" applyNumberFormat="1" applyFont="1" applyBorder="1" applyAlignment="1">
      <alignment horizontal="center"/>
    </xf>
    <xf numFmtId="0" fontId="12" fillId="0" borderId="22" xfId="0" applyFont="1" applyBorder="1" applyAlignment="1">
      <alignment horizontal="center"/>
    </xf>
    <xf numFmtId="0" fontId="12" fillId="0" borderId="9" xfId="0" applyFont="1" applyBorder="1" applyAlignment="1">
      <alignment horizontal="center"/>
    </xf>
    <xf numFmtId="0" fontId="12" fillId="0" borderId="24" xfId="0" applyFont="1" applyBorder="1" applyAlignment="1">
      <alignment horizontal="center"/>
    </xf>
    <xf numFmtId="0" fontId="12" fillId="6" borderId="59"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1" xfId="0" applyFont="1" applyFill="1" applyBorder="1" applyAlignment="1">
      <alignment horizontal="center" vertical="center"/>
    </xf>
    <xf numFmtId="0" fontId="21" fillId="0" borderId="10" xfId="0" applyFont="1" applyBorder="1" applyAlignment="1">
      <alignment horizontal="distributed" vertical="center"/>
    </xf>
    <xf numFmtId="0" fontId="12" fillId="6" borderId="59" xfId="0" applyFont="1" applyFill="1" applyBorder="1" applyAlignment="1">
      <alignment horizontal="distributed" vertical="center"/>
    </xf>
    <xf numFmtId="0" fontId="12" fillId="6" borderId="11" xfId="0" applyFont="1" applyFill="1" applyBorder="1" applyAlignment="1">
      <alignment horizontal="distributed" vertical="center"/>
    </xf>
    <xf numFmtId="0" fontId="12" fillId="6" borderId="19" xfId="0" applyFont="1" applyFill="1" applyBorder="1" applyAlignment="1">
      <alignment horizontal="distributed" vertical="center"/>
    </xf>
    <xf numFmtId="0" fontId="12" fillId="6" borderId="28" xfId="0" applyFont="1" applyFill="1" applyBorder="1" applyAlignment="1">
      <alignment horizontal="distributed" vertical="center"/>
    </xf>
    <xf numFmtId="0" fontId="12" fillId="6" borderId="0" xfId="0" applyFont="1" applyFill="1" applyBorder="1" applyAlignment="1">
      <alignment horizontal="distributed" vertical="center"/>
    </xf>
    <xf numFmtId="0" fontId="12" fillId="6" borderId="25" xfId="0" applyFont="1" applyFill="1" applyBorder="1" applyAlignment="1">
      <alignment horizontal="distributed" vertical="center"/>
    </xf>
    <xf numFmtId="0" fontId="12" fillId="6" borderId="13" xfId="0" applyFont="1" applyFill="1" applyBorder="1" applyAlignment="1">
      <alignment horizontal="distributed" vertical="center"/>
    </xf>
    <xf numFmtId="0" fontId="12" fillId="6" borderId="10" xfId="0" applyFont="1" applyFill="1" applyBorder="1" applyAlignment="1">
      <alignment horizontal="distributed" vertical="center"/>
    </xf>
    <xf numFmtId="0" fontId="12" fillId="6" borderId="21" xfId="0" applyFont="1" applyFill="1" applyBorder="1" applyAlignment="1">
      <alignment horizontal="distributed" vertical="center"/>
    </xf>
    <xf numFmtId="179" fontId="12" fillId="0" borderId="59" xfId="0" applyNumberFormat="1" applyFont="1" applyBorder="1" applyAlignment="1">
      <alignment horizontal="center" vertical="center"/>
    </xf>
    <xf numFmtId="179" fontId="12" fillId="0" borderId="11" xfId="0" applyNumberFormat="1" applyFont="1" applyBorder="1" applyAlignment="1">
      <alignment horizontal="center" vertical="center"/>
    </xf>
    <xf numFmtId="179" fontId="12" fillId="0" borderId="19" xfId="0" applyNumberFormat="1" applyFont="1" applyBorder="1" applyAlignment="1">
      <alignment horizontal="center" vertical="center"/>
    </xf>
    <xf numFmtId="179" fontId="12" fillId="0" borderId="28" xfId="0" applyNumberFormat="1" applyFont="1" applyBorder="1" applyAlignment="1">
      <alignment horizontal="center" vertical="center"/>
    </xf>
    <xf numFmtId="179" fontId="12" fillId="0" borderId="0" xfId="0" applyNumberFormat="1" applyFont="1" applyBorder="1" applyAlignment="1">
      <alignment horizontal="center" vertical="center"/>
    </xf>
    <xf numFmtId="179" fontId="12" fillId="0" borderId="25" xfId="0" applyNumberFormat="1" applyFont="1" applyBorder="1" applyAlignment="1">
      <alignment horizontal="center" vertical="center"/>
    </xf>
    <xf numFmtId="179" fontId="12" fillId="0" borderId="13" xfId="0" applyNumberFormat="1" applyFont="1" applyBorder="1" applyAlignment="1">
      <alignment horizontal="center" vertical="center"/>
    </xf>
    <xf numFmtId="179" fontId="12" fillId="0" borderId="10" xfId="0" applyNumberFormat="1" applyFont="1" applyBorder="1" applyAlignment="1">
      <alignment horizontal="center" vertical="center"/>
    </xf>
    <xf numFmtId="179" fontId="12" fillId="0" borderId="21" xfId="0" applyNumberFormat="1" applyFont="1" applyBorder="1" applyAlignment="1">
      <alignment horizontal="center" vertical="center"/>
    </xf>
    <xf numFmtId="0" fontId="12" fillId="6" borderId="22"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22" xfId="0" applyFont="1" applyFill="1" applyBorder="1" applyAlignment="1">
      <alignment horizontal="distributed" vertical="center" wrapText="1"/>
    </xf>
    <xf numFmtId="0" fontId="0" fillId="0" borderId="9" xfId="0" applyBorder="1" applyAlignment="1">
      <alignment horizontal="distributed" vertical="center"/>
    </xf>
    <xf numFmtId="0" fontId="0" fillId="0" borderId="9" xfId="0" applyBorder="1" applyAlignment="1">
      <alignment horizontal="distributed" vertical="center"/>
    </xf>
    <xf numFmtId="0" fontId="0" fillId="0" borderId="24" xfId="0" applyBorder="1" applyAlignment="1">
      <alignment horizontal="distributed" vertical="center"/>
    </xf>
    <xf numFmtId="6" fontId="12" fillId="6" borderId="59" xfId="18" applyFont="1" applyFill="1" applyBorder="1" applyAlignment="1">
      <alignment horizontal="center" vertical="center" wrapText="1" shrinkToFit="1"/>
    </xf>
    <xf numFmtId="6" fontId="12" fillId="6" borderId="11" xfId="18" applyFont="1" applyFill="1" applyBorder="1" applyAlignment="1">
      <alignment horizontal="center" vertical="center" wrapText="1" shrinkToFit="1"/>
    </xf>
    <xf numFmtId="6" fontId="12" fillId="6" borderId="19" xfId="18" applyFont="1" applyFill="1" applyBorder="1" applyAlignment="1">
      <alignment horizontal="center" vertical="center" wrapText="1" shrinkToFit="1"/>
    </xf>
    <xf numFmtId="6" fontId="12" fillId="6" borderId="13" xfId="18" applyFont="1" applyFill="1" applyBorder="1" applyAlignment="1">
      <alignment horizontal="center" vertical="center" wrapText="1" shrinkToFit="1"/>
    </xf>
    <xf numFmtId="6" fontId="12" fillId="6" borderId="10" xfId="18" applyFont="1" applyFill="1" applyBorder="1" applyAlignment="1">
      <alignment horizontal="center" vertical="center" wrapText="1" shrinkToFit="1"/>
    </xf>
    <xf numFmtId="6" fontId="12" fillId="6" borderId="21" xfId="18" applyFont="1" applyFill="1" applyBorder="1" applyAlignment="1">
      <alignment horizontal="center" vertical="center" wrapText="1" shrinkToFit="1"/>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177" fontId="12" fillId="0" borderId="11"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0" fontId="0" fillId="6" borderId="9" xfId="0" applyFill="1" applyBorder="1" applyAlignment="1">
      <alignment horizontal="distributed" vertical="center"/>
    </xf>
    <xf numFmtId="0" fontId="0" fillId="6" borderId="24" xfId="0" applyFill="1" applyBorder="1" applyAlignment="1">
      <alignment horizontal="distributed" vertical="center"/>
    </xf>
    <xf numFmtId="0" fontId="0" fillId="0" borderId="24" xfId="0" applyBorder="1" applyAlignment="1">
      <alignment horizontal="distributed" vertical="center"/>
    </xf>
    <xf numFmtId="0" fontId="0" fillId="6" borderId="11" xfId="0" applyFill="1" applyBorder="1" applyAlignment="1">
      <alignment horizontal="distributed" vertical="center"/>
    </xf>
    <xf numFmtId="0" fontId="0" fillId="6" borderId="19" xfId="0" applyFill="1" applyBorder="1" applyAlignment="1">
      <alignment horizontal="distributed" vertical="center"/>
    </xf>
    <xf numFmtId="0" fontId="0" fillId="6" borderId="28" xfId="0" applyFill="1" applyBorder="1" applyAlignment="1">
      <alignment horizontal="distributed" vertical="center"/>
    </xf>
    <xf numFmtId="0" fontId="0" fillId="6" borderId="0" xfId="0" applyFill="1" applyBorder="1" applyAlignment="1">
      <alignment horizontal="distributed" vertical="center"/>
    </xf>
    <xf numFmtId="0" fontId="0" fillId="6" borderId="25" xfId="0" applyFill="1" applyBorder="1" applyAlignment="1">
      <alignment horizontal="distributed" vertical="center"/>
    </xf>
    <xf numFmtId="0" fontId="0" fillId="6" borderId="13" xfId="0" applyFill="1" applyBorder="1" applyAlignment="1">
      <alignment horizontal="distributed" vertical="center"/>
    </xf>
    <xf numFmtId="0" fontId="0" fillId="6" borderId="10" xfId="0" applyFill="1" applyBorder="1" applyAlignment="1">
      <alignment horizontal="distributed" vertical="center"/>
    </xf>
    <xf numFmtId="0" fontId="0" fillId="6" borderId="21" xfId="0" applyFill="1" applyBorder="1" applyAlignment="1">
      <alignment horizontal="distributed" vertical="center"/>
    </xf>
    <xf numFmtId="0" fontId="21" fillId="0" borderId="0" xfId="0" applyFont="1" applyBorder="1" applyAlignment="1">
      <alignment horizontal="distributed" vertical="center"/>
    </xf>
    <xf numFmtId="0" fontId="12" fillId="11" borderId="166" xfId="0" applyFont="1" applyFill="1" applyBorder="1" applyAlignment="1">
      <alignment horizontal="center" vertical="center"/>
    </xf>
    <xf numFmtId="0" fontId="12" fillId="11" borderId="167" xfId="0" applyFont="1" applyFill="1" applyBorder="1" applyAlignment="1">
      <alignment horizontal="center" vertical="center"/>
    </xf>
    <xf numFmtId="0" fontId="12" fillId="11" borderId="168" xfId="0" applyFont="1" applyFill="1" applyBorder="1" applyAlignment="1">
      <alignment horizontal="center" vertical="center"/>
    </xf>
    <xf numFmtId="0" fontId="12" fillId="8" borderId="51" xfId="0" applyFont="1" applyFill="1" applyBorder="1" applyAlignment="1">
      <alignment horizontal="center" vertical="center"/>
    </xf>
    <xf numFmtId="0" fontId="12" fillId="8" borderId="92" xfId="0" applyFont="1" applyFill="1" applyBorder="1" applyAlignment="1">
      <alignment horizontal="center" vertical="center"/>
    </xf>
    <xf numFmtId="0" fontId="12" fillId="8" borderId="116" xfId="0" applyFont="1" applyFill="1" applyBorder="1" applyAlignment="1">
      <alignment horizontal="center" vertical="center"/>
    </xf>
    <xf numFmtId="0" fontId="12" fillId="8" borderId="118" xfId="0" applyFont="1" applyFill="1" applyBorder="1" applyAlignment="1">
      <alignment horizontal="center" vertical="center"/>
    </xf>
    <xf numFmtId="0" fontId="12" fillId="8" borderId="117" xfId="0" applyFont="1" applyFill="1" applyBorder="1" applyAlignment="1">
      <alignment horizontal="center" vertical="center"/>
    </xf>
    <xf numFmtId="178" fontId="12" fillId="10" borderId="22" xfId="0" applyNumberFormat="1" applyFont="1" applyFill="1" applyBorder="1" applyAlignment="1">
      <alignment horizontal="right" vertical="center"/>
    </xf>
    <xf numFmtId="179" fontId="12" fillId="8" borderId="163" xfId="0" applyNumberFormat="1" applyFont="1" applyFill="1" applyBorder="1" applyAlignment="1">
      <alignment horizontal="center" vertical="center" textRotation="90"/>
    </xf>
    <xf numFmtId="179" fontId="12" fillId="8" borderId="164" xfId="0" applyNumberFormat="1" applyFont="1" applyFill="1" applyBorder="1" applyAlignment="1">
      <alignment horizontal="center" vertical="center" textRotation="90"/>
    </xf>
    <xf numFmtId="179" fontId="12" fillId="8" borderId="165" xfId="0" applyNumberFormat="1" applyFont="1" applyFill="1" applyBorder="1" applyAlignment="1">
      <alignment horizontal="center" vertical="center" textRotation="90"/>
    </xf>
    <xf numFmtId="0" fontId="54" fillId="0" borderId="0" xfId="0" applyFont="1" applyAlignment="1">
      <alignment horizontal="center" vertical="center"/>
    </xf>
    <xf numFmtId="0" fontId="21" fillId="0" borderId="10" xfId="0" applyFont="1" applyBorder="1" applyAlignment="1">
      <alignment horizontal="center" vertical="center"/>
    </xf>
    <xf numFmtId="0" fontId="54" fillId="0" borderId="0" xfId="0" applyFont="1" applyBorder="1" applyAlignment="1">
      <alignment horizontal="center" vertical="center"/>
    </xf>
    <xf numFmtId="0" fontId="12" fillId="8" borderId="11" xfId="0" applyFont="1" applyFill="1" applyBorder="1" applyAlignment="1">
      <alignment horizontal="center" vertical="center" wrapText="1" shrinkToFit="1"/>
    </xf>
    <xf numFmtId="0" fontId="12" fillId="8" borderId="19" xfId="0" applyFont="1" applyFill="1" applyBorder="1" applyAlignment="1">
      <alignment horizontal="center" vertical="center" wrapText="1" shrinkToFit="1"/>
    </xf>
    <xf numFmtId="0" fontId="12" fillId="8" borderId="0" xfId="0" applyFont="1" applyFill="1" applyBorder="1" applyAlignment="1">
      <alignment horizontal="center" vertical="center" wrapText="1" shrinkToFit="1"/>
    </xf>
    <xf numFmtId="0" fontId="12" fillId="8" borderId="25" xfId="0" applyFont="1" applyFill="1" applyBorder="1" applyAlignment="1">
      <alignment horizontal="center" vertical="center" wrapText="1" shrinkToFit="1"/>
    </xf>
    <xf numFmtId="0" fontId="12" fillId="8" borderId="10" xfId="0" applyFont="1" applyFill="1" applyBorder="1" applyAlignment="1">
      <alignment horizontal="center" vertical="center" wrapText="1" shrinkToFit="1"/>
    </xf>
    <xf numFmtId="0" fontId="12" fillId="8" borderId="21" xfId="0" applyFont="1" applyFill="1" applyBorder="1" applyAlignment="1">
      <alignment horizontal="center" vertical="center" wrapText="1" shrinkToFit="1"/>
    </xf>
    <xf numFmtId="179" fontId="12" fillId="8" borderId="95" xfId="0" applyNumberFormat="1" applyFont="1" applyFill="1" applyBorder="1" applyAlignment="1">
      <alignment horizontal="center" vertical="center"/>
    </xf>
    <xf numFmtId="179" fontId="12" fillId="8" borderId="51" xfId="0" applyNumberFormat="1" applyFont="1" applyFill="1" applyBorder="1" applyAlignment="1">
      <alignment horizontal="center" vertical="center"/>
    </xf>
    <xf numFmtId="179" fontId="12" fillId="8" borderId="92" xfId="0" applyNumberFormat="1" applyFont="1" applyFill="1" applyBorder="1" applyAlignment="1">
      <alignment horizontal="center" vertical="center"/>
    </xf>
    <xf numFmtId="0" fontId="54" fillId="0" borderId="11" xfId="0" applyFont="1" applyBorder="1" applyAlignment="1">
      <alignment horizontal="center" vertical="center"/>
    </xf>
    <xf numFmtId="179" fontId="12" fillId="8" borderId="162" xfId="0" applyNumberFormat="1" applyFont="1" applyFill="1" applyBorder="1" applyAlignment="1">
      <alignment horizontal="center" vertical="center"/>
    </xf>
    <xf numFmtId="179" fontId="12" fillId="8" borderId="10" xfId="0" applyNumberFormat="1" applyFont="1" applyFill="1" applyBorder="1" applyAlignment="1">
      <alignment horizontal="center" vertical="center"/>
    </xf>
    <xf numFmtId="179" fontId="12" fillId="8" borderId="70" xfId="0" applyNumberFormat="1" applyFont="1" applyFill="1" applyBorder="1" applyAlignment="1">
      <alignment horizontal="center" vertical="center"/>
    </xf>
    <xf numFmtId="0" fontId="54" fillId="0" borderId="9" xfId="0" applyFont="1" applyBorder="1" applyAlignment="1">
      <alignment horizontal="center" vertical="center"/>
    </xf>
    <xf numFmtId="0" fontId="12" fillId="8" borderId="11"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13" xfId="0" applyFont="1" applyFill="1" applyBorder="1" applyAlignment="1">
      <alignment horizontal="center" vertical="center" wrapText="1"/>
    </xf>
    <xf numFmtId="178" fontId="12" fillId="5" borderId="22" xfId="0" applyNumberFormat="1" applyFont="1" applyFill="1" applyBorder="1" applyAlignment="1">
      <alignment horizontal="center" vertical="center" shrinkToFit="1"/>
    </xf>
    <xf numFmtId="178" fontId="12" fillId="5" borderId="9" xfId="0" applyNumberFormat="1" applyFont="1" applyFill="1" applyBorder="1" applyAlignment="1">
      <alignment horizontal="center" vertical="center" shrinkToFit="1"/>
    </xf>
    <xf numFmtId="0" fontId="12" fillId="5" borderId="46" xfId="0" applyFont="1" applyFill="1" applyBorder="1" applyAlignment="1">
      <alignment horizontal="center" vertical="center" shrinkToFit="1"/>
    </xf>
    <xf numFmtId="0" fontId="12" fillId="5" borderId="9" xfId="0" applyFont="1" applyFill="1" applyBorder="1" applyAlignment="1">
      <alignment horizontal="center" vertical="center" shrinkToFit="1"/>
    </xf>
    <xf numFmtId="0" fontId="12" fillId="8" borderId="28" xfId="0" applyFont="1" applyFill="1" applyBorder="1" applyAlignment="1">
      <alignment horizontal="center" vertical="center" wrapText="1"/>
    </xf>
    <xf numFmtId="0" fontId="54" fillId="0" borderId="10" xfId="0" applyFont="1" applyBorder="1" applyAlignment="1">
      <alignment horizontal="center" vertical="center"/>
    </xf>
    <xf numFmtId="178" fontId="12" fillId="10" borderId="0" xfId="0" applyNumberFormat="1" applyFont="1" applyFill="1" applyBorder="1" applyAlignment="1">
      <alignment horizontal="center" vertical="center"/>
    </xf>
    <xf numFmtId="178" fontId="12" fillId="10" borderId="25" xfId="0" applyNumberFormat="1" applyFont="1" applyFill="1" applyBorder="1" applyAlignment="1">
      <alignment horizontal="center" vertical="center"/>
    </xf>
    <xf numFmtId="177" fontId="12" fillId="10" borderId="13" xfId="0" applyNumberFormat="1" applyFont="1" applyFill="1" applyBorder="1" applyAlignment="1">
      <alignment horizontal="center" vertical="center"/>
    </xf>
    <xf numFmtId="177" fontId="12" fillId="10" borderId="10" xfId="0" applyNumberFormat="1" applyFont="1" applyFill="1" applyBorder="1" applyAlignment="1">
      <alignment horizontal="center" vertical="center"/>
    </xf>
    <xf numFmtId="177" fontId="12" fillId="10" borderId="21" xfId="0" applyNumberFormat="1" applyFont="1" applyFill="1" applyBorder="1" applyAlignment="1">
      <alignment horizontal="center" vertical="center"/>
    </xf>
    <xf numFmtId="177" fontId="12" fillId="10" borderId="19" xfId="0" applyNumberFormat="1" applyFont="1" applyFill="1" applyBorder="1" applyAlignment="1">
      <alignment horizontal="center" vertical="center"/>
    </xf>
    <xf numFmtId="177" fontId="12" fillId="5" borderId="24" xfId="0" applyNumberFormat="1" applyFont="1" applyFill="1" applyBorder="1" applyAlignment="1">
      <alignment horizontal="center" vertical="center"/>
    </xf>
    <xf numFmtId="0" fontId="0" fillId="0" borderId="75" xfId="0" applyBorder="1" applyAlignment="1">
      <alignment horizontal="center" vertical="center"/>
    </xf>
    <xf numFmtId="0" fontId="0" fillId="0" borderId="91" xfId="0" applyBorder="1" applyAlignment="1">
      <alignment horizontal="center" vertical="center"/>
    </xf>
    <xf numFmtId="0" fontId="54" fillId="0" borderId="11" xfId="0" applyFont="1" applyFill="1" applyBorder="1" applyAlignment="1">
      <alignment horizontal="center" vertical="center"/>
    </xf>
    <xf numFmtId="0" fontId="46" fillId="0" borderId="28" xfId="0" applyFont="1" applyBorder="1" applyAlignment="1">
      <alignment horizontal="center" vertical="center"/>
    </xf>
    <xf numFmtId="0" fontId="46" fillId="0" borderId="0" xfId="0" applyFont="1" applyBorder="1" applyAlignment="1">
      <alignment horizontal="center" vertical="center"/>
    </xf>
    <xf numFmtId="0" fontId="46" fillId="0" borderId="177" xfId="0" applyFont="1" applyBorder="1" applyAlignment="1">
      <alignment horizontal="center" vertical="center"/>
    </xf>
    <xf numFmtId="0" fontId="46" fillId="0" borderId="13" xfId="0" applyFont="1" applyBorder="1" applyAlignment="1">
      <alignment horizontal="center" vertical="center"/>
    </xf>
    <xf numFmtId="0" fontId="46" fillId="0" borderId="10" xfId="0" applyFont="1" applyBorder="1" applyAlignment="1">
      <alignment horizontal="center" vertical="center"/>
    </xf>
    <xf numFmtId="0" fontId="46" fillId="0" borderId="178" xfId="0" applyFont="1" applyBorder="1" applyAlignment="1">
      <alignment horizontal="center" vertical="center"/>
    </xf>
    <xf numFmtId="0" fontId="46" fillId="0" borderId="59" xfId="0" applyFont="1" applyBorder="1" applyAlignment="1">
      <alignment horizontal="center" vertical="center"/>
    </xf>
    <xf numFmtId="0" fontId="46" fillId="0" borderId="11" xfId="0" applyFont="1" applyBorder="1" applyAlignment="1">
      <alignment horizontal="center" vertical="center"/>
    </xf>
    <xf numFmtId="0" fontId="46" fillId="0" borderId="179" xfId="0" applyFont="1" applyBorder="1" applyAlignment="1">
      <alignment horizontal="center" vertical="center"/>
    </xf>
    <xf numFmtId="0" fontId="0" fillId="0" borderId="62" xfId="0" applyBorder="1" applyAlignment="1" quotePrefix="1">
      <alignment horizontal="center" vertical="center"/>
    </xf>
    <xf numFmtId="0" fontId="12" fillId="8" borderId="9" xfId="0" applyFont="1" applyFill="1" applyBorder="1" applyAlignment="1">
      <alignment horizontal="center" shrinkToFit="1"/>
    </xf>
    <xf numFmtId="0" fontId="12" fillId="8" borderId="24" xfId="0" applyFont="1" applyFill="1" applyBorder="1" applyAlignment="1">
      <alignment horizontal="center" shrinkToFit="1"/>
    </xf>
    <xf numFmtId="178" fontId="12" fillId="0" borderId="22"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24" xfId="0" applyNumberFormat="1" applyFont="1" applyBorder="1" applyAlignment="1">
      <alignment horizontal="center" vertical="center"/>
    </xf>
    <xf numFmtId="0" fontId="15" fillId="5" borderId="11"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2" fillId="5" borderId="22" xfId="0" applyFont="1" applyFill="1" applyBorder="1" applyAlignment="1">
      <alignment horizontal="center" vertical="center" shrinkToFit="1"/>
    </xf>
    <xf numFmtId="0" fontId="12" fillId="5" borderId="24"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4" xfId="0" applyFont="1" applyBorder="1" applyAlignment="1">
      <alignment horizontal="center" vertical="center"/>
    </xf>
    <xf numFmtId="0" fontId="12" fillId="8" borderId="59"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1" xfId="0" applyFont="1" applyFill="1" applyBorder="1" applyAlignment="1">
      <alignment horizontal="center" vertical="center"/>
    </xf>
    <xf numFmtId="0" fontId="12" fillId="8" borderId="22" xfId="0" applyFont="1" applyFill="1" applyBorder="1" applyAlignment="1">
      <alignment horizontal="center"/>
    </xf>
    <xf numFmtId="0" fontId="12" fillId="8" borderId="9" xfId="0" applyFont="1" applyFill="1" applyBorder="1" applyAlignment="1">
      <alignment horizontal="center"/>
    </xf>
    <xf numFmtId="0" fontId="12" fillId="8" borderId="24" xfId="0" applyFont="1" applyFill="1" applyBorder="1" applyAlignment="1">
      <alignment horizontal="center"/>
    </xf>
    <xf numFmtId="0" fontId="12" fillId="8" borderId="22"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24" xfId="0" applyFont="1" applyFill="1" applyBorder="1" applyAlignment="1">
      <alignment horizontal="center" vertical="center"/>
    </xf>
    <xf numFmtId="0" fontId="12" fillId="7" borderId="9" xfId="0" applyFont="1" applyFill="1" applyBorder="1" applyAlignment="1">
      <alignment horizontal="distributed" vertical="center"/>
    </xf>
    <xf numFmtId="0" fontId="12" fillId="7" borderId="24" xfId="0" applyFont="1" applyFill="1" applyBorder="1" applyAlignment="1">
      <alignment horizontal="distributed"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12" fillId="0" borderId="62" xfId="0" applyFont="1" applyFill="1" applyBorder="1" applyAlignment="1" quotePrefix="1">
      <alignment horizontal="center" vertical="center"/>
    </xf>
    <xf numFmtId="0" fontId="0" fillId="8" borderId="11"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1" xfId="0" applyFill="1" applyBorder="1" applyAlignment="1">
      <alignment horizontal="center" vertical="center" wrapText="1"/>
    </xf>
    <xf numFmtId="0" fontId="12" fillId="8" borderId="22" xfId="0" applyFont="1" applyFill="1" applyBorder="1" applyAlignment="1">
      <alignment horizontal="distributed"/>
    </xf>
    <xf numFmtId="0" fontId="12" fillId="8" borderId="24" xfId="0" applyFont="1" applyFill="1" applyBorder="1" applyAlignment="1">
      <alignment horizontal="distributed"/>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8</xdr:row>
      <xdr:rowOff>133350</xdr:rowOff>
    </xdr:from>
    <xdr:to>
      <xdr:col>24</xdr:col>
      <xdr:colOff>19050</xdr:colOff>
      <xdr:row>12</xdr:row>
      <xdr:rowOff>85725</xdr:rowOff>
    </xdr:to>
    <xdr:sp>
      <xdr:nvSpPr>
        <xdr:cNvPr id="1" name="AutoShape 1"/>
        <xdr:cNvSpPr>
          <a:spLocks/>
        </xdr:cNvSpPr>
      </xdr:nvSpPr>
      <xdr:spPr>
        <a:xfrm>
          <a:off x="2419350" y="1581150"/>
          <a:ext cx="1714500" cy="6381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a:t>
          </a:r>
        </a:p>
      </xdr:txBody>
    </xdr:sp>
    <xdr:clientData/>
  </xdr:twoCellAnchor>
  <xdr:twoCellAnchor>
    <xdr:from>
      <xdr:col>13</xdr:col>
      <xdr:colOff>161925</xdr:colOff>
      <xdr:row>14</xdr:row>
      <xdr:rowOff>9525</xdr:rowOff>
    </xdr:from>
    <xdr:to>
      <xdr:col>24</xdr:col>
      <xdr:colOff>38100</xdr:colOff>
      <xdr:row>18</xdr:row>
      <xdr:rowOff>38100</xdr:rowOff>
    </xdr:to>
    <xdr:sp>
      <xdr:nvSpPr>
        <xdr:cNvPr id="2" name="AutoShape 2"/>
        <xdr:cNvSpPr>
          <a:spLocks/>
        </xdr:cNvSpPr>
      </xdr:nvSpPr>
      <xdr:spPr>
        <a:xfrm>
          <a:off x="2390775" y="2486025"/>
          <a:ext cx="1762125" cy="7143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断面力の算出</a:t>
          </a:r>
          <a:r>
            <a:rPr lang="en-US" cap="none" sz="800" b="0" i="0" u="none" baseline="0">
              <a:latin typeface="ＭＳ Ｐゴシック"/>
              <a:ea typeface="ＭＳ Ｐゴシック"/>
              <a:cs typeface="ＭＳ Ｐゴシック"/>
            </a:rPr>
            <a:t>
解析方法（荷重分配）、荷重強度、断面の仮定,スケルトン･指示条件の構築、入力、設計断面の断面力・反力算出</a:t>
          </a:r>
        </a:p>
      </xdr:txBody>
    </xdr:sp>
    <xdr:clientData/>
  </xdr:twoCellAnchor>
  <xdr:twoCellAnchor>
    <xdr:from>
      <xdr:col>14</xdr:col>
      <xdr:colOff>9525</xdr:colOff>
      <xdr:row>26</xdr:row>
      <xdr:rowOff>76200</xdr:rowOff>
    </xdr:from>
    <xdr:to>
      <xdr:col>24</xdr:col>
      <xdr:colOff>19050</xdr:colOff>
      <xdr:row>31</xdr:row>
      <xdr:rowOff>133350</xdr:rowOff>
    </xdr:to>
    <xdr:sp>
      <xdr:nvSpPr>
        <xdr:cNvPr id="3" name="AutoShape 3"/>
        <xdr:cNvSpPr>
          <a:spLocks/>
        </xdr:cNvSpPr>
      </xdr:nvSpPr>
      <xdr:spPr>
        <a:xfrm>
          <a:off x="2409825" y="4610100"/>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39</xdr:row>
      <xdr:rowOff>123825</xdr:rowOff>
    </xdr:from>
    <xdr:to>
      <xdr:col>24</xdr:col>
      <xdr:colOff>9525</xdr:colOff>
      <xdr:row>45</xdr:row>
      <xdr:rowOff>104775</xdr:rowOff>
    </xdr:to>
    <xdr:sp>
      <xdr:nvSpPr>
        <xdr:cNvPr id="4" name="AutoShape 4"/>
        <xdr:cNvSpPr>
          <a:spLocks/>
        </xdr:cNvSpPr>
      </xdr:nvSpPr>
      <xdr:spPr>
        <a:xfrm>
          <a:off x="2419350" y="6886575"/>
          <a:ext cx="1704975" cy="1009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
落橋防止構造による外力に対する安全性</a:t>
          </a:r>
        </a:p>
      </xdr:txBody>
    </xdr:sp>
    <xdr:clientData/>
  </xdr:twoCellAnchor>
  <xdr:twoCellAnchor>
    <xdr:from>
      <xdr:col>14</xdr:col>
      <xdr:colOff>9525</xdr:colOff>
      <xdr:row>47</xdr:row>
      <xdr:rowOff>38100</xdr:rowOff>
    </xdr:from>
    <xdr:to>
      <xdr:col>24</xdr:col>
      <xdr:colOff>28575</xdr:colOff>
      <xdr:row>52</xdr:row>
      <xdr:rowOff>0</xdr:rowOff>
    </xdr:to>
    <xdr:sp>
      <xdr:nvSpPr>
        <xdr:cNvPr id="5" name="AutoShape 6"/>
        <xdr:cNvSpPr>
          <a:spLocks/>
        </xdr:cNvSpPr>
      </xdr:nvSpPr>
      <xdr:spPr>
        <a:xfrm>
          <a:off x="2409825" y="8172450"/>
          <a:ext cx="1733550" cy="8191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アンカーボルトの検証</a:t>
          </a:r>
        </a:p>
      </xdr:txBody>
    </xdr:sp>
    <xdr:clientData/>
  </xdr:twoCellAnchor>
  <xdr:twoCellAnchor>
    <xdr:from>
      <xdr:col>14</xdr:col>
      <xdr:colOff>28575</xdr:colOff>
      <xdr:row>33</xdr:row>
      <xdr:rowOff>66675</xdr:rowOff>
    </xdr:from>
    <xdr:to>
      <xdr:col>24</xdr:col>
      <xdr:colOff>0</xdr:colOff>
      <xdr:row>38</xdr:row>
      <xdr:rowOff>28575</xdr:rowOff>
    </xdr:to>
    <xdr:sp>
      <xdr:nvSpPr>
        <xdr:cNvPr id="6" name="AutoShape 7"/>
        <xdr:cNvSpPr>
          <a:spLocks/>
        </xdr:cNvSpPr>
      </xdr:nvSpPr>
      <xdr:spPr>
        <a:xfrm>
          <a:off x="2428875" y="5800725"/>
          <a:ext cx="1685925" cy="8191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横方向の設計</a:t>
          </a:r>
          <a:r>
            <a:rPr lang="en-US" cap="none" sz="800" b="0" i="0" u="none" baseline="0">
              <a:latin typeface="ＭＳ Ｐゴシック"/>
              <a:ea typeface="ＭＳ Ｐゴシック"/>
              <a:cs typeface="ＭＳ Ｐゴシック"/>
            </a:rPr>
            <a:t>
床版厚さ、荷重選定・荷重強度、横締めPC鋼材の配置、曲げモーメントの算定、合成応力度・コンクリート・鉄筋応力度・破壊安全度の検証、鉄筋量の決定
</a:t>
          </a:r>
        </a:p>
      </xdr:txBody>
    </xdr:sp>
    <xdr:clientData/>
  </xdr:twoCellAnchor>
  <xdr:twoCellAnchor>
    <xdr:from>
      <xdr:col>14</xdr:col>
      <xdr:colOff>28575</xdr:colOff>
      <xdr:row>53</xdr:row>
      <xdr:rowOff>104775</xdr:rowOff>
    </xdr:from>
    <xdr:to>
      <xdr:col>24</xdr:col>
      <xdr:colOff>0</xdr:colOff>
      <xdr:row>57</xdr:row>
      <xdr:rowOff>0</xdr:rowOff>
    </xdr:to>
    <xdr:sp>
      <xdr:nvSpPr>
        <xdr:cNvPr id="7" name="AutoShape 8"/>
        <xdr:cNvSpPr>
          <a:spLocks/>
        </xdr:cNvSpPr>
      </xdr:nvSpPr>
      <xdr:spPr>
        <a:xfrm>
          <a:off x="2428875" y="9267825"/>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0</xdr:colOff>
      <xdr:row>19</xdr:row>
      <xdr:rowOff>142875</xdr:rowOff>
    </xdr:from>
    <xdr:to>
      <xdr:col>24</xdr:col>
      <xdr:colOff>38100</xdr:colOff>
      <xdr:row>24</xdr:row>
      <xdr:rowOff>152400</xdr:rowOff>
    </xdr:to>
    <xdr:sp>
      <xdr:nvSpPr>
        <xdr:cNvPr id="8" name="AutoShape 9"/>
        <xdr:cNvSpPr>
          <a:spLocks/>
        </xdr:cNvSpPr>
      </xdr:nvSpPr>
      <xdr:spPr>
        <a:xfrm>
          <a:off x="2400300" y="3476625"/>
          <a:ext cx="1752600" cy="8667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プレストレスの計算</a:t>
          </a:r>
          <a:r>
            <a:rPr lang="en-US" cap="none" sz="800" b="0" i="0" u="none" baseline="0">
              <a:latin typeface="ＭＳ Ｐゴシック"/>
              <a:ea typeface="ＭＳ Ｐゴシック"/>
              <a:cs typeface="ＭＳ Ｐゴシック"/>
            </a:rPr>
            <a:t>
PC鋼材の配置、各施工段階の導入直後・有効プレストレスの計算、PC鋼材応力度算出</a:t>
          </a:r>
        </a:p>
      </xdr:txBody>
    </xdr:sp>
    <xdr:clientData/>
  </xdr:twoCellAnchor>
  <xdr:twoCellAnchor>
    <xdr:from>
      <xdr:col>28</xdr:col>
      <xdr:colOff>161925</xdr:colOff>
      <xdr:row>8</xdr:row>
      <xdr:rowOff>85725</xdr:rowOff>
    </xdr:from>
    <xdr:to>
      <xdr:col>38</xdr:col>
      <xdr:colOff>171450</xdr:colOff>
      <xdr:row>12</xdr:row>
      <xdr:rowOff>161925</xdr:rowOff>
    </xdr:to>
    <xdr:sp>
      <xdr:nvSpPr>
        <xdr:cNvPr id="9" name="AutoShape 10"/>
        <xdr:cNvSpPr>
          <a:spLocks/>
        </xdr:cNvSpPr>
      </xdr:nvSpPr>
      <xdr:spPr>
        <a:xfrm>
          <a:off x="4962525" y="1533525"/>
          <a:ext cx="1724025" cy="7620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支間長、桁高、箱幅・張出し床版長は適切か.PC鋼材・コンクリート・鉄筋の選定は適切か、許容応力度・設計震度の設定は適切か、架設法は適切か
</a:t>
          </a:r>
        </a:p>
      </xdr:txBody>
    </xdr:sp>
    <xdr:clientData/>
  </xdr:twoCellAnchor>
  <xdr:twoCellAnchor>
    <xdr:from>
      <xdr:col>28</xdr:col>
      <xdr:colOff>142875</xdr:colOff>
      <xdr:row>33</xdr:row>
      <xdr:rowOff>85725</xdr:rowOff>
    </xdr:from>
    <xdr:to>
      <xdr:col>38</xdr:col>
      <xdr:colOff>152400</xdr:colOff>
      <xdr:row>37</xdr:row>
      <xdr:rowOff>104775</xdr:rowOff>
    </xdr:to>
    <xdr:sp>
      <xdr:nvSpPr>
        <xdr:cNvPr id="10" name="AutoShape 11"/>
        <xdr:cNvSpPr>
          <a:spLocks/>
        </xdr:cNvSpPr>
      </xdr:nvSpPr>
      <xdr:spPr>
        <a:xfrm>
          <a:off x="4943475" y="5819775"/>
          <a:ext cx="1724025"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断面力・応力度の算出は正確か
横締めPC鋼材・鉄筋間隔は適正か、
端部張り出し床版・軸方向鉄筋の検証、設計図との整合</a:t>
          </a:r>
        </a:p>
      </xdr:txBody>
    </xdr:sp>
    <xdr:clientData/>
  </xdr:twoCellAnchor>
  <xdr:twoCellAnchor>
    <xdr:from>
      <xdr:col>28</xdr:col>
      <xdr:colOff>142875</xdr:colOff>
      <xdr:row>13</xdr:row>
      <xdr:rowOff>95250</xdr:rowOff>
    </xdr:from>
    <xdr:to>
      <xdr:col>38</xdr:col>
      <xdr:colOff>171450</xdr:colOff>
      <xdr:row>17</xdr:row>
      <xdr:rowOff>161925</xdr:rowOff>
    </xdr:to>
    <xdr:sp>
      <xdr:nvSpPr>
        <xdr:cNvPr id="11" name="AutoShape 12"/>
        <xdr:cNvSpPr>
          <a:spLocks/>
        </xdr:cNvSpPr>
      </xdr:nvSpPr>
      <xdr:spPr>
        <a:xfrm>
          <a:off x="4943475" y="2400300"/>
          <a:ext cx="1743075" cy="7524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解析方法、骨組み・部材寸法・荷重強度・載荷位置は適正か、
入・出力は適正か（自重・橋面荷重反力の概算による確認等)</a:t>
          </a:r>
        </a:p>
      </xdr:txBody>
    </xdr:sp>
    <xdr:clientData/>
  </xdr:twoCellAnchor>
  <xdr:twoCellAnchor>
    <xdr:from>
      <xdr:col>28</xdr:col>
      <xdr:colOff>161925</xdr:colOff>
      <xdr:row>19</xdr:row>
      <xdr:rowOff>9525</xdr:rowOff>
    </xdr:from>
    <xdr:to>
      <xdr:col>39</xdr:col>
      <xdr:colOff>0</xdr:colOff>
      <xdr:row>25</xdr:row>
      <xdr:rowOff>85725</xdr:rowOff>
    </xdr:to>
    <xdr:sp>
      <xdr:nvSpPr>
        <xdr:cNvPr id="12" name="AutoShape 13"/>
        <xdr:cNvSpPr>
          <a:spLocks/>
        </xdr:cNvSpPr>
      </xdr:nvSpPr>
      <xdr:spPr>
        <a:xfrm>
          <a:off x="4962525" y="3343275"/>
          <a:ext cx="1724025" cy="11049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使用ＰＣ鋼材は適切か、定着部・ケーブル角度・径間中央の配置間隔・かぶりは適正か、
せん断力対応(鉛直分力）は考慮しているか
PC鋼材応力度は適正か
設計図に反映されているか、</a:t>
          </a:r>
        </a:p>
      </xdr:txBody>
    </xdr:sp>
    <xdr:clientData/>
  </xdr:twoCellAnchor>
  <xdr:twoCellAnchor>
    <xdr:from>
      <xdr:col>28</xdr:col>
      <xdr:colOff>161925</xdr:colOff>
      <xdr:row>26</xdr:row>
      <xdr:rowOff>76200</xdr:rowOff>
    </xdr:from>
    <xdr:to>
      <xdr:col>39</xdr:col>
      <xdr:colOff>9525</xdr:colOff>
      <xdr:row>31</xdr:row>
      <xdr:rowOff>19050</xdr:rowOff>
    </xdr:to>
    <xdr:sp>
      <xdr:nvSpPr>
        <xdr:cNvPr id="13" name="AutoShape 14"/>
        <xdr:cNvSpPr>
          <a:spLocks/>
        </xdr:cNvSpPr>
      </xdr:nvSpPr>
      <xdr:spPr>
        <a:xfrm>
          <a:off x="4962525" y="4610100"/>
          <a:ext cx="1733550"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28</xdr:col>
      <xdr:colOff>142875</xdr:colOff>
      <xdr:row>39</xdr:row>
      <xdr:rowOff>57150</xdr:rowOff>
    </xdr:from>
    <xdr:to>
      <xdr:col>38</xdr:col>
      <xdr:colOff>152400</xdr:colOff>
      <xdr:row>45</xdr:row>
      <xdr:rowOff>161925</xdr:rowOff>
    </xdr:to>
    <xdr:sp>
      <xdr:nvSpPr>
        <xdr:cNvPr id="14" name="AutoShape 15"/>
        <xdr:cNvSpPr>
          <a:spLocks/>
        </xdr:cNvSpPr>
      </xdr:nvSpPr>
      <xdr:spPr>
        <a:xfrm>
          <a:off x="4943475" y="6819900"/>
          <a:ext cx="1724025" cy="11334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部材寸法・使用PC鋼材は適切か設計荷重時・終局荷重時の応力度・安全度は適正か
落橋防止システム外力・ケーブル定着部に対する安全性は計られているか
鉄筋配置は設計図に反映されているか、横締めケーブル量は適正か
</a:t>
          </a:r>
        </a:p>
      </xdr:txBody>
    </xdr:sp>
    <xdr:clientData/>
  </xdr:twoCellAnchor>
  <xdr:twoCellAnchor>
    <xdr:from>
      <xdr:col>28</xdr:col>
      <xdr:colOff>123825</xdr:colOff>
      <xdr:row>47</xdr:row>
      <xdr:rowOff>19050</xdr:rowOff>
    </xdr:from>
    <xdr:to>
      <xdr:col>39</xdr:col>
      <xdr:colOff>0</xdr:colOff>
      <xdr:row>52</xdr:row>
      <xdr:rowOff>9525</xdr:rowOff>
    </xdr:to>
    <xdr:sp>
      <xdr:nvSpPr>
        <xdr:cNvPr id="15" name="AutoShape 17"/>
        <xdr:cNvSpPr>
          <a:spLocks/>
        </xdr:cNvSpPr>
      </xdr:nvSpPr>
      <xdr:spPr>
        <a:xfrm>
          <a:off x="4924425" y="8153400"/>
          <a:ext cx="1762125" cy="8477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28</xdr:col>
      <xdr:colOff>161925</xdr:colOff>
      <xdr:row>53</xdr:row>
      <xdr:rowOff>57150</xdr:rowOff>
    </xdr:from>
    <xdr:to>
      <xdr:col>38</xdr:col>
      <xdr:colOff>171450</xdr:colOff>
      <xdr:row>57</xdr:row>
      <xdr:rowOff>76200</xdr:rowOff>
    </xdr:to>
    <xdr:sp>
      <xdr:nvSpPr>
        <xdr:cNvPr id="16" name="AutoShape 18"/>
        <xdr:cNvSpPr>
          <a:spLocks/>
        </xdr:cNvSpPr>
      </xdr:nvSpPr>
      <xdr:spPr>
        <a:xfrm>
          <a:off x="4962525" y="9220200"/>
          <a:ext cx="1724025"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66675</xdr:colOff>
      <xdr:row>24</xdr:row>
      <xdr:rowOff>123825</xdr:rowOff>
    </xdr:from>
    <xdr:to>
      <xdr:col>12</xdr:col>
      <xdr:colOff>152400</xdr:colOff>
      <xdr:row>32</xdr:row>
      <xdr:rowOff>123825</xdr:rowOff>
    </xdr:to>
    <xdr:sp>
      <xdr:nvSpPr>
        <xdr:cNvPr id="17" name="AutoShape 19"/>
        <xdr:cNvSpPr>
          <a:spLocks/>
        </xdr:cNvSpPr>
      </xdr:nvSpPr>
      <xdr:spPr>
        <a:xfrm>
          <a:off x="66675" y="4314825"/>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18" name="AutoShape 20"/>
        <xdr:cNvSpPr>
          <a:spLocks/>
        </xdr:cNvSpPr>
      </xdr:nvSpPr>
      <xdr:spPr>
        <a:xfrm>
          <a:off x="3133725" y="10010775"/>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19" name="AutoShape 21"/>
        <xdr:cNvSpPr>
          <a:spLocks/>
        </xdr:cNvSpPr>
      </xdr:nvSpPr>
      <xdr:spPr>
        <a:xfrm>
          <a:off x="3133725" y="1152525"/>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16</xdr:row>
      <xdr:rowOff>0</xdr:rowOff>
    </xdr:from>
    <xdr:to>
      <xdr:col>14</xdr:col>
      <xdr:colOff>9525</xdr:colOff>
      <xdr:row>16</xdr:row>
      <xdr:rowOff>0</xdr:rowOff>
    </xdr:to>
    <xdr:sp>
      <xdr:nvSpPr>
        <xdr:cNvPr id="20" name="Line 22"/>
        <xdr:cNvSpPr>
          <a:spLocks/>
        </xdr:cNvSpPr>
      </xdr:nvSpPr>
      <xdr:spPr>
        <a:xfrm>
          <a:off x="1104900" y="281940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20</xdr:row>
      <xdr:rowOff>114300</xdr:rowOff>
    </xdr:from>
    <xdr:to>
      <xdr:col>14</xdr:col>
      <xdr:colOff>19050</xdr:colOff>
      <xdr:row>20</xdr:row>
      <xdr:rowOff>114300</xdr:rowOff>
    </xdr:to>
    <xdr:sp>
      <xdr:nvSpPr>
        <xdr:cNvPr id="21" name="Line 23"/>
        <xdr:cNvSpPr>
          <a:spLocks/>
        </xdr:cNvSpPr>
      </xdr:nvSpPr>
      <xdr:spPr>
        <a:xfrm>
          <a:off x="1123950" y="3619500"/>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35</xdr:row>
      <xdr:rowOff>76200</xdr:rowOff>
    </xdr:from>
    <xdr:to>
      <xdr:col>14</xdr:col>
      <xdr:colOff>28575</xdr:colOff>
      <xdr:row>35</xdr:row>
      <xdr:rowOff>76200</xdr:rowOff>
    </xdr:to>
    <xdr:sp>
      <xdr:nvSpPr>
        <xdr:cNvPr id="22" name="Line 24"/>
        <xdr:cNvSpPr>
          <a:spLocks/>
        </xdr:cNvSpPr>
      </xdr:nvSpPr>
      <xdr:spPr>
        <a:xfrm>
          <a:off x="1114425" y="6153150"/>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xdr:row>
      <xdr:rowOff>9525</xdr:rowOff>
    </xdr:from>
    <xdr:to>
      <xdr:col>25</xdr:col>
      <xdr:colOff>0</xdr:colOff>
      <xdr:row>27</xdr:row>
      <xdr:rowOff>9525</xdr:rowOff>
    </xdr:to>
    <xdr:sp>
      <xdr:nvSpPr>
        <xdr:cNvPr id="23" name="Line 25"/>
        <xdr:cNvSpPr>
          <a:spLocks/>
        </xdr:cNvSpPr>
      </xdr:nvSpPr>
      <xdr:spPr>
        <a:xfrm flipH="1">
          <a:off x="4114800" y="471487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35</xdr:row>
      <xdr:rowOff>19050</xdr:rowOff>
    </xdr:from>
    <xdr:to>
      <xdr:col>28</xdr:col>
      <xdr:colOff>133350</xdr:colOff>
      <xdr:row>36</xdr:row>
      <xdr:rowOff>47625</xdr:rowOff>
    </xdr:to>
    <xdr:sp>
      <xdr:nvSpPr>
        <xdr:cNvPr id="24" name="AutoShape 27"/>
        <xdr:cNvSpPr>
          <a:spLocks/>
        </xdr:cNvSpPr>
      </xdr:nvSpPr>
      <xdr:spPr>
        <a:xfrm>
          <a:off x="4581525" y="60960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9</xdr:row>
      <xdr:rowOff>104775</xdr:rowOff>
    </xdr:from>
    <xdr:to>
      <xdr:col>28</xdr:col>
      <xdr:colOff>142875</xdr:colOff>
      <xdr:row>10</xdr:row>
      <xdr:rowOff>133350</xdr:rowOff>
    </xdr:to>
    <xdr:sp>
      <xdr:nvSpPr>
        <xdr:cNvPr id="25" name="AutoShape 28"/>
        <xdr:cNvSpPr>
          <a:spLocks/>
        </xdr:cNvSpPr>
      </xdr:nvSpPr>
      <xdr:spPr>
        <a:xfrm>
          <a:off x="4591050" y="17240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15</xdr:row>
      <xdr:rowOff>28575</xdr:rowOff>
    </xdr:from>
    <xdr:to>
      <xdr:col>28</xdr:col>
      <xdr:colOff>142875</xdr:colOff>
      <xdr:row>16</xdr:row>
      <xdr:rowOff>57150</xdr:rowOff>
    </xdr:to>
    <xdr:sp>
      <xdr:nvSpPr>
        <xdr:cNvPr id="26" name="AutoShape 29"/>
        <xdr:cNvSpPr>
          <a:spLocks/>
        </xdr:cNvSpPr>
      </xdr:nvSpPr>
      <xdr:spPr>
        <a:xfrm>
          <a:off x="4591050" y="26765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28</xdr:row>
      <xdr:rowOff>0</xdr:rowOff>
    </xdr:from>
    <xdr:to>
      <xdr:col>28</xdr:col>
      <xdr:colOff>142875</xdr:colOff>
      <xdr:row>29</xdr:row>
      <xdr:rowOff>28575</xdr:rowOff>
    </xdr:to>
    <xdr:sp>
      <xdr:nvSpPr>
        <xdr:cNvPr id="27" name="AutoShape 30"/>
        <xdr:cNvSpPr>
          <a:spLocks/>
        </xdr:cNvSpPr>
      </xdr:nvSpPr>
      <xdr:spPr>
        <a:xfrm>
          <a:off x="4591050" y="48768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21</xdr:row>
      <xdr:rowOff>133350</xdr:rowOff>
    </xdr:from>
    <xdr:to>
      <xdr:col>28</xdr:col>
      <xdr:colOff>133350</xdr:colOff>
      <xdr:row>22</xdr:row>
      <xdr:rowOff>161925</xdr:rowOff>
    </xdr:to>
    <xdr:sp>
      <xdr:nvSpPr>
        <xdr:cNvPr id="28" name="AutoShape 32"/>
        <xdr:cNvSpPr>
          <a:spLocks/>
        </xdr:cNvSpPr>
      </xdr:nvSpPr>
      <xdr:spPr>
        <a:xfrm>
          <a:off x="4581525" y="38100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32</xdr:row>
      <xdr:rowOff>114300</xdr:rowOff>
    </xdr:from>
    <xdr:to>
      <xdr:col>6</xdr:col>
      <xdr:colOff>104775</xdr:colOff>
      <xdr:row>35</xdr:row>
      <xdr:rowOff>85725</xdr:rowOff>
    </xdr:to>
    <xdr:sp>
      <xdr:nvSpPr>
        <xdr:cNvPr id="29" name="Line 33"/>
        <xdr:cNvSpPr>
          <a:spLocks/>
        </xdr:cNvSpPr>
      </xdr:nvSpPr>
      <xdr:spPr>
        <a:xfrm>
          <a:off x="1133475" y="5676900"/>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54</xdr:row>
      <xdr:rowOff>142875</xdr:rowOff>
    </xdr:from>
    <xdr:to>
      <xdr:col>28</xdr:col>
      <xdr:colOff>142875</xdr:colOff>
      <xdr:row>56</xdr:row>
      <xdr:rowOff>0</xdr:rowOff>
    </xdr:to>
    <xdr:sp>
      <xdr:nvSpPr>
        <xdr:cNvPr id="30" name="AutoShape 34"/>
        <xdr:cNvSpPr>
          <a:spLocks/>
        </xdr:cNvSpPr>
      </xdr:nvSpPr>
      <xdr:spPr>
        <a:xfrm>
          <a:off x="4591050" y="94773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123825</xdr:rowOff>
    </xdr:from>
    <xdr:to>
      <xdr:col>28</xdr:col>
      <xdr:colOff>133350</xdr:colOff>
      <xdr:row>49</xdr:row>
      <xdr:rowOff>152400</xdr:rowOff>
    </xdr:to>
    <xdr:sp>
      <xdr:nvSpPr>
        <xdr:cNvPr id="31" name="AutoShape 35"/>
        <xdr:cNvSpPr>
          <a:spLocks/>
        </xdr:cNvSpPr>
      </xdr:nvSpPr>
      <xdr:spPr>
        <a:xfrm>
          <a:off x="4581525" y="84296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42</xdr:row>
      <xdr:rowOff>0</xdr:rowOff>
    </xdr:from>
    <xdr:to>
      <xdr:col>28</xdr:col>
      <xdr:colOff>142875</xdr:colOff>
      <xdr:row>43</xdr:row>
      <xdr:rowOff>28575</xdr:rowOff>
    </xdr:to>
    <xdr:sp>
      <xdr:nvSpPr>
        <xdr:cNvPr id="32" name="AutoShape 36"/>
        <xdr:cNvSpPr>
          <a:spLocks/>
        </xdr:cNvSpPr>
      </xdr:nvSpPr>
      <xdr:spPr>
        <a:xfrm>
          <a:off x="4591050" y="72771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47625</xdr:rowOff>
    </xdr:from>
    <xdr:to>
      <xdr:col>9</xdr:col>
      <xdr:colOff>161925</xdr:colOff>
      <xdr:row>43</xdr:row>
      <xdr:rowOff>95250</xdr:rowOff>
    </xdr:to>
    <xdr:sp>
      <xdr:nvSpPr>
        <xdr:cNvPr id="33" name="Rectangle 37"/>
        <xdr:cNvSpPr>
          <a:spLocks/>
        </xdr:cNvSpPr>
      </xdr:nvSpPr>
      <xdr:spPr>
        <a:xfrm>
          <a:off x="857250" y="6981825"/>
          <a:ext cx="847725" cy="561975"/>
        </a:xfrm>
        <a:prstGeom prst="rect">
          <a:avLst/>
        </a:prstGeom>
        <a:solidFill>
          <a:srgbClr val="FFFFFF"/>
        </a:solidFill>
        <a:ln w="15875" cmpd="sng">
          <a:solidFill>
            <a:srgbClr val="000000"/>
          </a:solidFill>
          <a:prstDash val="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動的解析
</a:t>
          </a:r>
          <a:r>
            <a:rPr lang="en-US" cap="none" sz="800" b="0" i="0" u="none" baseline="0">
              <a:latin typeface="ＭＳ Ｐゴシック"/>
              <a:ea typeface="ＭＳ Ｐゴシック"/>
              <a:cs typeface="ＭＳ Ｐゴシック"/>
            </a:rPr>
            <a:t>補強鉄筋量の算定</a:t>
          </a:r>
        </a:p>
      </xdr:txBody>
    </xdr:sp>
    <xdr:clientData/>
  </xdr:twoCellAnchor>
  <xdr:twoCellAnchor>
    <xdr:from>
      <xdr:col>5</xdr:col>
      <xdr:colOff>161925</xdr:colOff>
      <xdr:row>49</xdr:row>
      <xdr:rowOff>85725</xdr:rowOff>
    </xdr:from>
    <xdr:to>
      <xdr:col>14</xdr:col>
      <xdr:colOff>28575</xdr:colOff>
      <xdr:row>49</xdr:row>
      <xdr:rowOff>85725</xdr:rowOff>
    </xdr:to>
    <xdr:sp>
      <xdr:nvSpPr>
        <xdr:cNvPr id="34" name="Line 38"/>
        <xdr:cNvSpPr>
          <a:spLocks/>
        </xdr:cNvSpPr>
      </xdr:nvSpPr>
      <xdr:spPr>
        <a:xfrm>
          <a:off x="1019175" y="8562975"/>
          <a:ext cx="14097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55</xdr:row>
      <xdr:rowOff>0</xdr:rowOff>
    </xdr:from>
    <xdr:to>
      <xdr:col>14</xdr:col>
      <xdr:colOff>19050</xdr:colOff>
      <xdr:row>55</xdr:row>
      <xdr:rowOff>0</xdr:rowOff>
    </xdr:to>
    <xdr:sp>
      <xdr:nvSpPr>
        <xdr:cNvPr id="35" name="Line 39"/>
        <xdr:cNvSpPr>
          <a:spLocks/>
        </xdr:cNvSpPr>
      </xdr:nvSpPr>
      <xdr:spPr>
        <a:xfrm>
          <a:off x="1019175" y="9505950"/>
          <a:ext cx="14001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66675</xdr:rowOff>
    </xdr:from>
    <xdr:to>
      <xdr:col>25</xdr:col>
      <xdr:colOff>0</xdr:colOff>
      <xdr:row>27</xdr:row>
      <xdr:rowOff>19050</xdr:rowOff>
    </xdr:to>
    <xdr:sp>
      <xdr:nvSpPr>
        <xdr:cNvPr id="36" name="Line 40"/>
        <xdr:cNvSpPr>
          <a:spLocks/>
        </xdr:cNvSpPr>
      </xdr:nvSpPr>
      <xdr:spPr>
        <a:xfrm>
          <a:off x="4286250" y="2714625"/>
          <a:ext cx="0" cy="2009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161925</xdr:rowOff>
    </xdr:from>
    <xdr:to>
      <xdr:col>25</xdr:col>
      <xdr:colOff>0</xdr:colOff>
      <xdr:row>55</xdr:row>
      <xdr:rowOff>38100</xdr:rowOff>
    </xdr:to>
    <xdr:sp>
      <xdr:nvSpPr>
        <xdr:cNvPr id="37" name="Line 41"/>
        <xdr:cNvSpPr>
          <a:spLocks/>
        </xdr:cNvSpPr>
      </xdr:nvSpPr>
      <xdr:spPr>
        <a:xfrm>
          <a:off x="4286250" y="4695825"/>
          <a:ext cx="0" cy="48482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41</xdr:row>
      <xdr:rowOff>152400</xdr:rowOff>
    </xdr:from>
    <xdr:to>
      <xdr:col>25</xdr:col>
      <xdr:colOff>0</xdr:colOff>
      <xdr:row>41</xdr:row>
      <xdr:rowOff>152400</xdr:rowOff>
    </xdr:to>
    <xdr:sp>
      <xdr:nvSpPr>
        <xdr:cNvPr id="38" name="Line 42"/>
        <xdr:cNvSpPr>
          <a:spLocks/>
        </xdr:cNvSpPr>
      </xdr:nvSpPr>
      <xdr:spPr>
        <a:xfrm>
          <a:off x="4124325" y="7258050"/>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161925</xdr:rowOff>
    </xdr:from>
    <xdr:to>
      <xdr:col>19</xdr:col>
      <xdr:colOff>9525</xdr:colOff>
      <xdr:row>8</xdr:row>
      <xdr:rowOff>133350</xdr:rowOff>
    </xdr:to>
    <xdr:sp>
      <xdr:nvSpPr>
        <xdr:cNvPr id="39" name="Line 44"/>
        <xdr:cNvSpPr>
          <a:spLocks/>
        </xdr:cNvSpPr>
      </xdr:nvSpPr>
      <xdr:spPr>
        <a:xfrm>
          <a:off x="3257550" y="1438275"/>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40" name="Line 51"/>
        <xdr:cNvSpPr>
          <a:spLocks/>
        </xdr:cNvSpPr>
      </xdr:nvSpPr>
      <xdr:spPr>
        <a:xfrm>
          <a:off x="3257550" y="984885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15</xdr:row>
      <xdr:rowOff>76200</xdr:rowOff>
    </xdr:from>
    <xdr:to>
      <xdr:col>24</xdr:col>
      <xdr:colOff>152400</xdr:colOff>
      <xdr:row>15</xdr:row>
      <xdr:rowOff>76200</xdr:rowOff>
    </xdr:to>
    <xdr:sp>
      <xdr:nvSpPr>
        <xdr:cNvPr id="41" name="Line 52"/>
        <xdr:cNvSpPr>
          <a:spLocks/>
        </xdr:cNvSpPr>
      </xdr:nvSpPr>
      <xdr:spPr>
        <a:xfrm>
          <a:off x="4171950" y="2724150"/>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50</xdr:row>
      <xdr:rowOff>76200</xdr:rowOff>
    </xdr:from>
    <xdr:to>
      <xdr:col>25</xdr:col>
      <xdr:colOff>0</xdr:colOff>
      <xdr:row>50</xdr:row>
      <xdr:rowOff>76200</xdr:rowOff>
    </xdr:to>
    <xdr:sp>
      <xdr:nvSpPr>
        <xdr:cNvPr id="42" name="Line 53"/>
        <xdr:cNvSpPr>
          <a:spLocks/>
        </xdr:cNvSpPr>
      </xdr:nvSpPr>
      <xdr:spPr>
        <a:xfrm>
          <a:off x="4162425" y="8724900"/>
          <a:ext cx="1238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55</xdr:row>
      <xdr:rowOff>28575</xdr:rowOff>
    </xdr:from>
    <xdr:to>
      <xdr:col>24</xdr:col>
      <xdr:colOff>161925</xdr:colOff>
      <xdr:row>55</xdr:row>
      <xdr:rowOff>28575</xdr:rowOff>
    </xdr:to>
    <xdr:sp>
      <xdr:nvSpPr>
        <xdr:cNvPr id="43" name="Line 58"/>
        <xdr:cNvSpPr>
          <a:spLocks/>
        </xdr:cNvSpPr>
      </xdr:nvSpPr>
      <xdr:spPr>
        <a:xfrm>
          <a:off x="4114800" y="9534525"/>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22</xdr:row>
      <xdr:rowOff>9525</xdr:rowOff>
    </xdr:from>
    <xdr:to>
      <xdr:col>13</xdr:col>
      <xdr:colOff>161925</xdr:colOff>
      <xdr:row>22</xdr:row>
      <xdr:rowOff>9525</xdr:rowOff>
    </xdr:to>
    <xdr:sp>
      <xdr:nvSpPr>
        <xdr:cNvPr id="44" name="Line 60"/>
        <xdr:cNvSpPr>
          <a:spLocks/>
        </xdr:cNvSpPr>
      </xdr:nvSpPr>
      <xdr:spPr>
        <a:xfrm>
          <a:off x="2286000" y="3857625"/>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76200</xdr:rowOff>
    </xdr:from>
    <xdr:to>
      <xdr:col>19</xdr:col>
      <xdr:colOff>0</xdr:colOff>
      <xdr:row>14</xdr:row>
      <xdr:rowOff>0</xdr:rowOff>
    </xdr:to>
    <xdr:sp>
      <xdr:nvSpPr>
        <xdr:cNvPr id="45" name="Line 63"/>
        <xdr:cNvSpPr>
          <a:spLocks/>
        </xdr:cNvSpPr>
      </xdr:nvSpPr>
      <xdr:spPr>
        <a:xfrm>
          <a:off x="3257550" y="22098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24</xdr:row>
      <xdr:rowOff>142875</xdr:rowOff>
    </xdr:from>
    <xdr:to>
      <xdr:col>18</xdr:col>
      <xdr:colOff>161925</xdr:colOff>
      <xdr:row>26</xdr:row>
      <xdr:rowOff>66675</xdr:rowOff>
    </xdr:to>
    <xdr:sp>
      <xdr:nvSpPr>
        <xdr:cNvPr id="46" name="Line 64"/>
        <xdr:cNvSpPr>
          <a:spLocks/>
        </xdr:cNvSpPr>
      </xdr:nvSpPr>
      <xdr:spPr>
        <a:xfrm>
          <a:off x="3248025" y="43338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31</xdr:row>
      <xdr:rowOff>133350</xdr:rowOff>
    </xdr:from>
    <xdr:to>
      <xdr:col>19</xdr:col>
      <xdr:colOff>19050</xdr:colOff>
      <xdr:row>33</xdr:row>
      <xdr:rowOff>57150</xdr:rowOff>
    </xdr:to>
    <xdr:sp>
      <xdr:nvSpPr>
        <xdr:cNvPr id="47" name="Line 65"/>
        <xdr:cNvSpPr>
          <a:spLocks/>
        </xdr:cNvSpPr>
      </xdr:nvSpPr>
      <xdr:spPr>
        <a:xfrm>
          <a:off x="3276600" y="55245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18</xdr:row>
      <xdr:rowOff>38100</xdr:rowOff>
    </xdr:from>
    <xdr:to>
      <xdr:col>19</xdr:col>
      <xdr:colOff>9525</xdr:colOff>
      <xdr:row>19</xdr:row>
      <xdr:rowOff>133350</xdr:rowOff>
    </xdr:to>
    <xdr:sp>
      <xdr:nvSpPr>
        <xdr:cNvPr id="48" name="Line 66"/>
        <xdr:cNvSpPr>
          <a:spLocks/>
        </xdr:cNvSpPr>
      </xdr:nvSpPr>
      <xdr:spPr>
        <a:xfrm>
          <a:off x="3267075" y="32004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28575</xdr:rowOff>
    </xdr:from>
    <xdr:to>
      <xdr:col>19</xdr:col>
      <xdr:colOff>0</xdr:colOff>
      <xdr:row>39</xdr:row>
      <xdr:rowOff>123825</xdr:rowOff>
    </xdr:to>
    <xdr:sp>
      <xdr:nvSpPr>
        <xdr:cNvPr id="49" name="Line 67"/>
        <xdr:cNvSpPr>
          <a:spLocks/>
        </xdr:cNvSpPr>
      </xdr:nvSpPr>
      <xdr:spPr>
        <a:xfrm>
          <a:off x="3257550" y="66198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45</xdr:row>
      <xdr:rowOff>85725</xdr:rowOff>
    </xdr:from>
    <xdr:to>
      <xdr:col>18</xdr:col>
      <xdr:colOff>161925</xdr:colOff>
      <xdr:row>47</xdr:row>
      <xdr:rowOff>9525</xdr:rowOff>
    </xdr:to>
    <xdr:sp>
      <xdr:nvSpPr>
        <xdr:cNvPr id="50" name="Line 68"/>
        <xdr:cNvSpPr>
          <a:spLocks/>
        </xdr:cNvSpPr>
      </xdr:nvSpPr>
      <xdr:spPr>
        <a:xfrm>
          <a:off x="3248025" y="78771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0</xdr:rowOff>
    </xdr:from>
    <xdr:to>
      <xdr:col>19</xdr:col>
      <xdr:colOff>0</xdr:colOff>
      <xdr:row>53</xdr:row>
      <xdr:rowOff>95250</xdr:rowOff>
    </xdr:to>
    <xdr:sp>
      <xdr:nvSpPr>
        <xdr:cNvPr id="51" name="Line 69"/>
        <xdr:cNvSpPr>
          <a:spLocks/>
        </xdr:cNvSpPr>
      </xdr:nvSpPr>
      <xdr:spPr>
        <a:xfrm>
          <a:off x="3257550" y="89916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28</xdr:row>
      <xdr:rowOff>114300</xdr:rowOff>
    </xdr:from>
    <xdr:to>
      <xdr:col>14</xdr:col>
      <xdr:colOff>0</xdr:colOff>
      <xdr:row>28</xdr:row>
      <xdr:rowOff>114300</xdr:rowOff>
    </xdr:to>
    <xdr:sp>
      <xdr:nvSpPr>
        <xdr:cNvPr id="52" name="Line 71"/>
        <xdr:cNvSpPr>
          <a:spLocks/>
        </xdr:cNvSpPr>
      </xdr:nvSpPr>
      <xdr:spPr>
        <a:xfrm>
          <a:off x="2219325" y="4991100"/>
          <a:ext cx="18097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22</xdr:row>
      <xdr:rowOff>0</xdr:rowOff>
    </xdr:from>
    <xdr:to>
      <xdr:col>13</xdr:col>
      <xdr:colOff>57150</xdr:colOff>
      <xdr:row>28</xdr:row>
      <xdr:rowOff>114300</xdr:rowOff>
    </xdr:to>
    <xdr:sp>
      <xdr:nvSpPr>
        <xdr:cNvPr id="53" name="Line 72"/>
        <xdr:cNvSpPr>
          <a:spLocks/>
        </xdr:cNvSpPr>
      </xdr:nvSpPr>
      <xdr:spPr>
        <a:xfrm>
          <a:off x="2286000" y="3848100"/>
          <a:ext cx="0" cy="1143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28</xdr:row>
      <xdr:rowOff>142875</xdr:rowOff>
    </xdr:from>
    <xdr:to>
      <xdr:col>13</xdr:col>
      <xdr:colOff>57150</xdr:colOff>
      <xdr:row>40</xdr:row>
      <xdr:rowOff>161925</xdr:rowOff>
    </xdr:to>
    <xdr:sp>
      <xdr:nvSpPr>
        <xdr:cNvPr id="54" name="Line 74"/>
        <xdr:cNvSpPr>
          <a:spLocks/>
        </xdr:cNvSpPr>
      </xdr:nvSpPr>
      <xdr:spPr>
        <a:xfrm>
          <a:off x="2286000" y="5019675"/>
          <a:ext cx="0" cy="207645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40</xdr:row>
      <xdr:rowOff>161925</xdr:rowOff>
    </xdr:from>
    <xdr:to>
      <xdr:col>13</xdr:col>
      <xdr:colOff>47625</xdr:colOff>
      <xdr:row>40</xdr:row>
      <xdr:rowOff>161925</xdr:rowOff>
    </xdr:to>
    <xdr:sp>
      <xdr:nvSpPr>
        <xdr:cNvPr id="55" name="Line 77"/>
        <xdr:cNvSpPr>
          <a:spLocks/>
        </xdr:cNvSpPr>
      </xdr:nvSpPr>
      <xdr:spPr>
        <a:xfrm>
          <a:off x="1704975" y="7096125"/>
          <a:ext cx="57150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43</xdr:row>
      <xdr:rowOff>104775</xdr:rowOff>
    </xdr:from>
    <xdr:to>
      <xdr:col>6</xdr:col>
      <xdr:colOff>9525</xdr:colOff>
      <xdr:row>54</xdr:row>
      <xdr:rowOff>161925</xdr:rowOff>
    </xdr:to>
    <xdr:sp>
      <xdr:nvSpPr>
        <xdr:cNvPr id="56" name="Line 78"/>
        <xdr:cNvSpPr>
          <a:spLocks/>
        </xdr:cNvSpPr>
      </xdr:nvSpPr>
      <xdr:spPr>
        <a:xfrm>
          <a:off x="1038225" y="7553325"/>
          <a:ext cx="0" cy="19431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xdr:row>
      <xdr:rowOff>161925</xdr:rowOff>
    </xdr:from>
    <xdr:to>
      <xdr:col>6</xdr:col>
      <xdr:colOff>85725</xdr:colOff>
      <xdr:row>24</xdr:row>
      <xdr:rowOff>123825</xdr:rowOff>
    </xdr:to>
    <xdr:sp>
      <xdr:nvSpPr>
        <xdr:cNvPr id="57" name="Line 80"/>
        <xdr:cNvSpPr>
          <a:spLocks/>
        </xdr:cNvSpPr>
      </xdr:nvSpPr>
      <xdr:spPr>
        <a:xfrm>
          <a:off x="1114425" y="2809875"/>
          <a:ext cx="0" cy="15049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66675</xdr:rowOff>
    </xdr:from>
    <xdr:to>
      <xdr:col>13</xdr:col>
      <xdr:colOff>57150</xdr:colOff>
      <xdr:row>36</xdr:row>
      <xdr:rowOff>66675</xdr:rowOff>
    </xdr:to>
    <xdr:sp>
      <xdr:nvSpPr>
        <xdr:cNvPr id="1" name="Line 68"/>
        <xdr:cNvSpPr>
          <a:spLocks/>
        </xdr:cNvSpPr>
      </xdr:nvSpPr>
      <xdr:spPr>
        <a:xfrm>
          <a:off x="171450" y="6296025"/>
          <a:ext cx="2114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36</xdr:row>
      <xdr:rowOff>114300</xdr:rowOff>
    </xdr:from>
    <xdr:to>
      <xdr:col>19</xdr:col>
      <xdr:colOff>161925</xdr:colOff>
      <xdr:row>36</xdr:row>
      <xdr:rowOff>114300</xdr:rowOff>
    </xdr:to>
    <xdr:sp>
      <xdr:nvSpPr>
        <xdr:cNvPr id="2" name="Line 69"/>
        <xdr:cNvSpPr>
          <a:spLocks/>
        </xdr:cNvSpPr>
      </xdr:nvSpPr>
      <xdr:spPr>
        <a:xfrm>
          <a:off x="2905125" y="6343650"/>
          <a:ext cx="514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8</xdr:col>
      <xdr:colOff>0</xdr:colOff>
      <xdr:row>38</xdr:row>
      <xdr:rowOff>0</xdr:rowOff>
    </xdr:to>
    <xdr:sp>
      <xdr:nvSpPr>
        <xdr:cNvPr id="3" name="Line 70"/>
        <xdr:cNvSpPr>
          <a:spLocks/>
        </xdr:cNvSpPr>
      </xdr:nvSpPr>
      <xdr:spPr>
        <a:xfrm>
          <a:off x="171450" y="6410325"/>
          <a:ext cx="12001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14</xdr:col>
      <xdr:colOff>9525</xdr:colOff>
      <xdr:row>38</xdr:row>
      <xdr:rowOff>9525</xdr:rowOff>
    </xdr:to>
    <xdr:sp>
      <xdr:nvSpPr>
        <xdr:cNvPr id="4" name="Line 71"/>
        <xdr:cNvSpPr>
          <a:spLocks/>
        </xdr:cNvSpPr>
      </xdr:nvSpPr>
      <xdr:spPr>
        <a:xfrm flipV="1">
          <a:off x="1714500" y="6410325"/>
          <a:ext cx="6953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0</xdr:rowOff>
    </xdr:from>
    <xdr:to>
      <xdr:col>11</xdr:col>
      <xdr:colOff>0</xdr:colOff>
      <xdr:row>41</xdr:row>
      <xdr:rowOff>0</xdr:rowOff>
    </xdr:to>
    <xdr:sp>
      <xdr:nvSpPr>
        <xdr:cNvPr id="5" name="Line 72"/>
        <xdr:cNvSpPr>
          <a:spLocks/>
        </xdr:cNvSpPr>
      </xdr:nvSpPr>
      <xdr:spPr>
        <a:xfrm>
          <a:off x="1714500" y="6962775"/>
          <a:ext cx="171450" cy="190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36</xdr:row>
      <xdr:rowOff>66675</xdr:rowOff>
    </xdr:from>
    <xdr:to>
      <xdr:col>17</xdr:col>
      <xdr:colOff>0</xdr:colOff>
      <xdr:row>36</xdr:row>
      <xdr:rowOff>114300</xdr:rowOff>
    </xdr:to>
    <xdr:sp>
      <xdr:nvSpPr>
        <xdr:cNvPr id="6" name="Line 73"/>
        <xdr:cNvSpPr>
          <a:spLocks/>
        </xdr:cNvSpPr>
      </xdr:nvSpPr>
      <xdr:spPr>
        <a:xfrm flipH="1" flipV="1">
          <a:off x="2257425" y="6296025"/>
          <a:ext cx="657225" cy="47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36</xdr:row>
      <xdr:rowOff>104775</xdr:rowOff>
    </xdr:from>
    <xdr:to>
      <xdr:col>22</xdr:col>
      <xdr:colOff>9525</xdr:colOff>
      <xdr:row>36</xdr:row>
      <xdr:rowOff>104775</xdr:rowOff>
    </xdr:to>
    <xdr:sp>
      <xdr:nvSpPr>
        <xdr:cNvPr id="7" name="Line 74"/>
        <xdr:cNvSpPr>
          <a:spLocks/>
        </xdr:cNvSpPr>
      </xdr:nvSpPr>
      <xdr:spPr>
        <a:xfrm>
          <a:off x="3429000" y="63341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35</xdr:row>
      <xdr:rowOff>38100</xdr:rowOff>
    </xdr:from>
    <xdr:to>
      <xdr:col>22</xdr:col>
      <xdr:colOff>0</xdr:colOff>
      <xdr:row>36</xdr:row>
      <xdr:rowOff>104775</xdr:rowOff>
    </xdr:to>
    <xdr:sp>
      <xdr:nvSpPr>
        <xdr:cNvPr id="8" name="Line 75"/>
        <xdr:cNvSpPr>
          <a:spLocks/>
        </xdr:cNvSpPr>
      </xdr:nvSpPr>
      <xdr:spPr>
        <a:xfrm>
          <a:off x="3771900" y="60960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37</xdr:row>
      <xdr:rowOff>0</xdr:rowOff>
    </xdr:from>
    <xdr:to>
      <xdr:col>22</xdr:col>
      <xdr:colOff>0</xdr:colOff>
      <xdr:row>38</xdr:row>
      <xdr:rowOff>152400</xdr:rowOff>
    </xdr:to>
    <xdr:sp>
      <xdr:nvSpPr>
        <xdr:cNvPr id="9" name="Line 76"/>
        <xdr:cNvSpPr>
          <a:spLocks/>
        </xdr:cNvSpPr>
      </xdr:nvSpPr>
      <xdr:spPr>
        <a:xfrm>
          <a:off x="3771900" y="6410325"/>
          <a:ext cx="0" cy="3143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76200</xdr:rowOff>
    </xdr:from>
    <xdr:to>
      <xdr:col>8</xdr:col>
      <xdr:colOff>0</xdr:colOff>
      <xdr:row>36</xdr:row>
      <xdr:rowOff>0</xdr:rowOff>
    </xdr:to>
    <xdr:sp>
      <xdr:nvSpPr>
        <xdr:cNvPr id="10" name="Line 77"/>
        <xdr:cNvSpPr>
          <a:spLocks/>
        </xdr:cNvSpPr>
      </xdr:nvSpPr>
      <xdr:spPr>
        <a:xfrm>
          <a:off x="1028700" y="6134100"/>
          <a:ext cx="3429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35</xdr:row>
      <xdr:rowOff>142875</xdr:rowOff>
    </xdr:from>
    <xdr:to>
      <xdr:col>8</xdr:col>
      <xdr:colOff>0</xdr:colOff>
      <xdr:row>36</xdr:row>
      <xdr:rowOff>57150</xdr:rowOff>
    </xdr:to>
    <xdr:sp>
      <xdr:nvSpPr>
        <xdr:cNvPr id="11" name="Line 78"/>
        <xdr:cNvSpPr>
          <a:spLocks/>
        </xdr:cNvSpPr>
      </xdr:nvSpPr>
      <xdr:spPr>
        <a:xfrm>
          <a:off x="1038225" y="6200775"/>
          <a:ext cx="3333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95250</xdr:rowOff>
    </xdr:from>
    <xdr:to>
      <xdr:col>6</xdr:col>
      <xdr:colOff>0</xdr:colOff>
      <xdr:row>35</xdr:row>
      <xdr:rowOff>57150</xdr:rowOff>
    </xdr:to>
    <xdr:sp>
      <xdr:nvSpPr>
        <xdr:cNvPr id="12" name="Line 79"/>
        <xdr:cNvSpPr>
          <a:spLocks/>
        </xdr:cNvSpPr>
      </xdr:nvSpPr>
      <xdr:spPr>
        <a:xfrm>
          <a:off x="1028700" y="5981700"/>
          <a:ext cx="0" cy="133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123825</xdr:rowOff>
    </xdr:from>
    <xdr:to>
      <xdr:col>6</xdr:col>
      <xdr:colOff>0</xdr:colOff>
      <xdr:row>36</xdr:row>
      <xdr:rowOff>171450</xdr:rowOff>
    </xdr:to>
    <xdr:sp>
      <xdr:nvSpPr>
        <xdr:cNvPr id="13" name="Line 80"/>
        <xdr:cNvSpPr>
          <a:spLocks/>
        </xdr:cNvSpPr>
      </xdr:nvSpPr>
      <xdr:spPr>
        <a:xfrm>
          <a:off x="1028700" y="6181725"/>
          <a:ext cx="0" cy="219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76200</xdr:rowOff>
    </xdr:from>
    <xdr:to>
      <xdr:col>8</xdr:col>
      <xdr:colOff>47625</xdr:colOff>
      <xdr:row>41</xdr:row>
      <xdr:rowOff>123825</xdr:rowOff>
    </xdr:to>
    <xdr:sp>
      <xdr:nvSpPr>
        <xdr:cNvPr id="14" name="Line 81"/>
        <xdr:cNvSpPr>
          <a:spLocks/>
        </xdr:cNvSpPr>
      </xdr:nvSpPr>
      <xdr:spPr>
        <a:xfrm>
          <a:off x="1419225" y="6305550"/>
          <a:ext cx="0" cy="9715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36</xdr:row>
      <xdr:rowOff>66675</xdr:rowOff>
    </xdr:from>
    <xdr:to>
      <xdr:col>9</xdr:col>
      <xdr:colOff>133350</xdr:colOff>
      <xdr:row>41</xdr:row>
      <xdr:rowOff>114300</xdr:rowOff>
    </xdr:to>
    <xdr:sp>
      <xdr:nvSpPr>
        <xdr:cNvPr id="15" name="Line 82"/>
        <xdr:cNvSpPr>
          <a:spLocks/>
        </xdr:cNvSpPr>
      </xdr:nvSpPr>
      <xdr:spPr>
        <a:xfrm>
          <a:off x="1676400" y="6296025"/>
          <a:ext cx="0" cy="9715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41</xdr:row>
      <xdr:rowOff>114300</xdr:rowOff>
    </xdr:from>
    <xdr:to>
      <xdr:col>20</xdr:col>
      <xdr:colOff>0</xdr:colOff>
      <xdr:row>41</xdr:row>
      <xdr:rowOff>114300</xdr:rowOff>
    </xdr:to>
    <xdr:sp>
      <xdr:nvSpPr>
        <xdr:cNvPr id="16" name="Line 83"/>
        <xdr:cNvSpPr>
          <a:spLocks/>
        </xdr:cNvSpPr>
      </xdr:nvSpPr>
      <xdr:spPr>
        <a:xfrm>
          <a:off x="1409700" y="7267575"/>
          <a:ext cx="2019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41</xdr:row>
      <xdr:rowOff>47625</xdr:rowOff>
    </xdr:from>
    <xdr:to>
      <xdr:col>20</xdr:col>
      <xdr:colOff>0</xdr:colOff>
      <xdr:row>41</xdr:row>
      <xdr:rowOff>47625</xdr:rowOff>
    </xdr:to>
    <xdr:sp>
      <xdr:nvSpPr>
        <xdr:cNvPr id="17" name="Line 84"/>
        <xdr:cNvSpPr>
          <a:spLocks/>
        </xdr:cNvSpPr>
      </xdr:nvSpPr>
      <xdr:spPr>
        <a:xfrm>
          <a:off x="1419225" y="7200900"/>
          <a:ext cx="2009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8</xdr:col>
      <xdr:colOff>38100</xdr:colOff>
      <xdr:row>39</xdr:row>
      <xdr:rowOff>0</xdr:rowOff>
    </xdr:to>
    <xdr:sp>
      <xdr:nvSpPr>
        <xdr:cNvPr id="18" name="Line 85"/>
        <xdr:cNvSpPr>
          <a:spLocks/>
        </xdr:cNvSpPr>
      </xdr:nvSpPr>
      <xdr:spPr>
        <a:xfrm>
          <a:off x="342900" y="6743700"/>
          <a:ext cx="10668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40</xdr:row>
      <xdr:rowOff>0</xdr:rowOff>
    </xdr:from>
    <xdr:to>
      <xdr:col>14</xdr:col>
      <xdr:colOff>0</xdr:colOff>
      <xdr:row>41</xdr:row>
      <xdr:rowOff>47625</xdr:rowOff>
    </xdr:to>
    <xdr:sp>
      <xdr:nvSpPr>
        <xdr:cNvPr id="19" name="Line 86"/>
        <xdr:cNvSpPr>
          <a:spLocks/>
        </xdr:cNvSpPr>
      </xdr:nvSpPr>
      <xdr:spPr>
        <a:xfrm>
          <a:off x="2400300" y="6962775"/>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123825</xdr:rowOff>
    </xdr:from>
    <xdr:to>
      <xdr:col>14</xdr:col>
      <xdr:colOff>0</xdr:colOff>
      <xdr:row>43</xdr:row>
      <xdr:rowOff>0</xdr:rowOff>
    </xdr:to>
    <xdr:sp>
      <xdr:nvSpPr>
        <xdr:cNvPr id="20" name="Line 87"/>
        <xdr:cNvSpPr>
          <a:spLocks/>
        </xdr:cNvSpPr>
      </xdr:nvSpPr>
      <xdr:spPr>
        <a:xfrm>
          <a:off x="2400300" y="7277100"/>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9525</xdr:rowOff>
    </xdr:from>
    <xdr:to>
      <xdr:col>12</xdr:col>
      <xdr:colOff>0</xdr:colOff>
      <xdr:row>36</xdr:row>
      <xdr:rowOff>47625</xdr:rowOff>
    </xdr:to>
    <xdr:sp>
      <xdr:nvSpPr>
        <xdr:cNvPr id="21" name="Line 88"/>
        <xdr:cNvSpPr>
          <a:spLocks/>
        </xdr:cNvSpPr>
      </xdr:nvSpPr>
      <xdr:spPr>
        <a:xfrm>
          <a:off x="2057400" y="5705475"/>
          <a:ext cx="0" cy="571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22</xdr:col>
      <xdr:colOff>0</xdr:colOff>
      <xdr:row>36</xdr:row>
      <xdr:rowOff>0</xdr:rowOff>
    </xdr:to>
    <xdr:sp>
      <xdr:nvSpPr>
        <xdr:cNvPr id="22" name="Line 89"/>
        <xdr:cNvSpPr>
          <a:spLocks/>
        </xdr:cNvSpPr>
      </xdr:nvSpPr>
      <xdr:spPr>
        <a:xfrm>
          <a:off x="171450" y="6229350"/>
          <a:ext cx="3600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32</xdr:row>
      <xdr:rowOff>0</xdr:rowOff>
    </xdr:from>
    <xdr:to>
      <xdr:col>36</xdr:col>
      <xdr:colOff>9525</xdr:colOff>
      <xdr:row>34</xdr:row>
      <xdr:rowOff>0</xdr:rowOff>
    </xdr:to>
    <xdr:sp>
      <xdr:nvSpPr>
        <xdr:cNvPr id="23" name="Line 91"/>
        <xdr:cNvSpPr>
          <a:spLocks/>
        </xdr:cNvSpPr>
      </xdr:nvSpPr>
      <xdr:spPr>
        <a:xfrm>
          <a:off x="4295775" y="5514975"/>
          <a:ext cx="1885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xdr:row>
      <xdr:rowOff>0</xdr:rowOff>
    </xdr:from>
    <xdr:to>
      <xdr:col>74</xdr:col>
      <xdr:colOff>0</xdr:colOff>
      <xdr:row>8</xdr:row>
      <xdr:rowOff>0</xdr:rowOff>
    </xdr:to>
    <xdr:sp>
      <xdr:nvSpPr>
        <xdr:cNvPr id="24" name="Line 93"/>
        <xdr:cNvSpPr>
          <a:spLocks/>
        </xdr:cNvSpPr>
      </xdr:nvSpPr>
      <xdr:spPr>
        <a:xfrm>
          <a:off x="10972800" y="1228725"/>
          <a:ext cx="17145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22</xdr:row>
      <xdr:rowOff>0</xdr:rowOff>
    </xdr:from>
    <xdr:to>
      <xdr:col>69</xdr:col>
      <xdr:colOff>9525</xdr:colOff>
      <xdr:row>23</xdr:row>
      <xdr:rowOff>0</xdr:rowOff>
    </xdr:to>
    <xdr:sp>
      <xdr:nvSpPr>
        <xdr:cNvPr id="25" name="Line 94"/>
        <xdr:cNvSpPr>
          <a:spLocks/>
        </xdr:cNvSpPr>
      </xdr:nvSpPr>
      <xdr:spPr>
        <a:xfrm>
          <a:off x="10972800" y="3800475"/>
          <a:ext cx="8667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29</xdr:row>
      <xdr:rowOff>0</xdr:rowOff>
    </xdr:from>
    <xdr:to>
      <xdr:col>25</xdr:col>
      <xdr:colOff>0</xdr:colOff>
      <xdr:row>31</xdr:row>
      <xdr:rowOff>0</xdr:rowOff>
    </xdr:to>
    <xdr:sp>
      <xdr:nvSpPr>
        <xdr:cNvPr id="1" name="Line 1"/>
        <xdr:cNvSpPr>
          <a:spLocks/>
        </xdr:cNvSpPr>
      </xdr:nvSpPr>
      <xdr:spPr>
        <a:xfrm>
          <a:off x="2847975" y="5076825"/>
          <a:ext cx="1371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29</xdr:row>
      <xdr:rowOff>0</xdr:rowOff>
    </xdr:from>
    <xdr:to>
      <xdr:col>25</xdr:col>
      <xdr:colOff>0</xdr:colOff>
      <xdr:row>30</xdr:row>
      <xdr:rowOff>161925</xdr:rowOff>
    </xdr:to>
    <xdr:sp>
      <xdr:nvSpPr>
        <xdr:cNvPr id="2" name="Line 2"/>
        <xdr:cNvSpPr>
          <a:spLocks/>
        </xdr:cNvSpPr>
      </xdr:nvSpPr>
      <xdr:spPr>
        <a:xfrm>
          <a:off x="2857500" y="5076825"/>
          <a:ext cx="13620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0</xdr:rowOff>
    </xdr:from>
    <xdr:to>
      <xdr:col>13</xdr:col>
      <xdr:colOff>0</xdr:colOff>
      <xdr:row>14</xdr:row>
      <xdr:rowOff>0</xdr:rowOff>
    </xdr:to>
    <xdr:sp>
      <xdr:nvSpPr>
        <xdr:cNvPr id="1" name="Line 1"/>
        <xdr:cNvSpPr>
          <a:spLocks/>
        </xdr:cNvSpPr>
      </xdr:nvSpPr>
      <xdr:spPr>
        <a:xfrm>
          <a:off x="1371600" y="2266950"/>
          <a:ext cx="8572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13</xdr:row>
      <xdr:rowOff>0</xdr:rowOff>
    </xdr:from>
    <xdr:to>
      <xdr:col>17</xdr:col>
      <xdr:colOff>0</xdr:colOff>
      <xdr:row>14</xdr:row>
      <xdr:rowOff>0</xdr:rowOff>
    </xdr:to>
    <xdr:sp>
      <xdr:nvSpPr>
        <xdr:cNvPr id="2" name="Line 2"/>
        <xdr:cNvSpPr>
          <a:spLocks/>
        </xdr:cNvSpPr>
      </xdr:nvSpPr>
      <xdr:spPr>
        <a:xfrm flipV="1">
          <a:off x="2400300" y="2266950"/>
          <a:ext cx="5143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34</xdr:col>
      <xdr:colOff>0</xdr:colOff>
      <xdr:row>14</xdr:row>
      <xdr:rowOff>0</xdr:rowOff>
    </xdr:to>
    <xdr:sp>
      <xdr:nvSpPr>
        <xdr:cNvPr id="3" name="Line 3"/>
        <xdr:cNvSpPr>
          <a:spLocks/>
        </xdr:cNvSpPr>
      </xdr:nvSpPr>
      <xdr:spPr>
        <a:xfrm flipV="1">
          <a:off x="4972050" y="2266950"/>
          <a:ext cx="8572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13</xdr:row>
      <xdr:rowOff>0</xdr:rowOff>
    </xdr:from>
    <xdr:to>
      <xdr:col>27</xdr:col>
      <xdr:colOff>161925</xdr:colOff>
      <xdr:row>14</xdr:row>
      <xdr:rowOff>0</xdr:rowOff>
    </xdr:to>
    <xdr:sp>
      <xdr:nvSpPr>
        <xdr:cNvPr id="4" name="Line 4"/>
        <xdr:cNvSpPr>
          <a:spLocks/>
        </xdr:cNvSpPr>
      </xdr:nvSpPr>
      <xdr:spPr>
        <a:xfrm>
          <a:off x="4276725" y="2266950"/>
          <a:ext cx="5143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0</xdr:rowOff>
    </xdr:from>
    <xdr:to>
      <xdr:col>34</xdr:col>
      <xdr:colOff>19050</xdr:colOff>
      <xdr:row>8</xdr:row>
      <xdr:rowOff>0</xdr:rowOff>
    </xdr:to>
    <xdr:sp>
      <xdr:nvSpPr>
        <xdr:cNvPr id="5" name="Line 5"/>
        <xdr:cNvSpPr>
          <a:spLocks/>
        </xdr:cNvSpPr>
      </xdr:nvSpPr>
      <xdr:spPr>
        <a:xfrm>
          <a:off x="1381125" y="1447800"/>
          <a:ext cx="4467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0</xdr:colOff>
      <xdr:row>21</xdr:row>
      <xdr:rowOff>9525</xdr:rowOff>
    </xdr:to>
    <xdr:sp>
      <xdr:nvSpPr>
        <xdr:cNvPr id="6" name="Line 7"/>
        <xdr:cNvSpPr>
          <a:spLocks/>
        </xdr:cNvSpPr>
      </xdr:nvSpPr>
      <xdr:spPr>
        <a:xfrm>
          <a:off x="685800" y="2133600"/>
          <a:ext cx="0" cy="1619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13</xdr:row>
      <xdr:rowOff>0</xdr:rowOff>
    </xdr:to>
    <xdr:sp>
      <xdr:nvSpPr>
        <xdr:cNvPr id="7" name="Line 8"/>
        <xdr:cNvSpPr>
          <a:spLocks/>
        </xdr:cNvSpPr>
      </xdr:nvSpPr>
      <xdr:spPr>
        <a:xfrm>
          <a:off x="857250" y="2133600"/>
          <a:ext cx="0" cy="133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0</xdr:rowOff>
    </xdr:from>
    <xdr:to>
      <xdr:col>5</xdr:col>
      <xdr:colOff>0</xdr:colOff>
      <xdr:row>21</xdr:row>
      <xdr:rowOff>0</xdr:rowOff>
    </xdr:to>
    <xdr:sp>
      <xdr:nvSpPr>
        <xdr:cNvPr id="8" name="Line 9"/>
        <xdr:cNvSpPr>
          <a:spLocks/>
        </xdr:cNvSpPr>
      </xdr:nvSpPr>
      <xdr:spPr>
        <a:xfrm>
          <a:off x="857250" y="2400300"/>
          <a:ext cx="0" cy="1343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17</xdr:col>
      <xdr:colOff>0</xdr:colOff>
      <xdr:row>15</xdr:row>
      <xdr:rowOff>0</xdr:rowOff>
    </xdr:to>
    <xdr:sp>
      <xdr:nvSpPr>
        <xdr:cNvPr id="9" name="Line 10"/>
        <xdr:cNvSpPr>
          <a:spLocks/>
        </xdr:cNvSpPr>
      </xdr:nvSpPr>
      <xdr:spPr>
        <a:xfrm>
          <a:off x="2400300" y="25717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0</xdr:rowOff>
    </xdr:from>
    <xdr:to>
      <xdr:col>21</xdr:col>
      <xdr:colOff>0</xdr:colOff>
      <xdr:row>15</xdr:row>
      <xdr:rowOff>0</xdr:rowOff>
    </xdr:to>
    <xdr:sp>
      <xdr:nvSpPr>
        <xdr:cNvPr id="10" name="Line 11"/>
        <xdr:cNvSpPr>
          <a:spLocks/>
        </xdr:cNvSpPr>
      </xdr:nvSpPr>
      <xdr:spPr>
        <a:xfrm>
          <a:off x="2914650" y="257175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0</xdr:rowOff>
    </xdr:from>
    <xdr:to>
      <xdr:col>19</xdr:col>
      <xdr:colOff>0</xdr:colOff>
      <xdr:row>14</xdr:row>
      <xdr:rowOff>142875</xdr:rowOff>
    </xdr:to>
    <xdr:sp>
      <xdr:nvSpPr>
        <xdr:cNvPr id="11" name="Line 12"/>
        <xdr:cNvSpPr>
          <a:spLocks/>
        </xdr:cNvSpPr>
      </xdr:nvSpPr>
      <xdr:spPr>
        <a:xfrm>
          <a:off x="3257550" y="2400300"/>
          <a:ext cx="0" cy="1428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0</xdr:rowOff>
    </xdr:from>
    <xdr:to>
      <xdr:col>19</xdr:col>
      <xdr:colOff>0</xdr:colOff>
      <xdr:row>13</xdr:row>
      <xdr:rowOff>0</xdr:rowOff>
    </xdr:to>
    <xdr:sp>
      <xdr:nvSpPr>
        <xdr:cNvPr id="12" name="Line 13"/>
        <xdr:cNvSpPr>
          <a:spLocks/>
        </xdr:cNvSpPr>
      </xdr:nvSpPr>
      <xdr:spPr>
        <a:xfrm>
          <a:off x="3257550" y="2133600"/>
          <a:ext cx="0" cy="133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15</xdr:row>
      <xdr:rowOff>0</xdr:rowOff>
    </xdr:from>
    <xdr:to>
      <xdr:col>28</xdr:col>
      <xdr:colOff>0</xdr:colOff>
      <xdr:row>15</xdr:row>
      <xdr:rowOff>0</xdr:rowOff>
    </xdr:to>
    <xdr:sp>
      <xdr:nvSpPr>
        <xdr:cNvPr id="13" name="Line 16"/>
        <xdr:cNvSpPr>
          <a:spLocks/>
        </xdr:cNvSpPr>
      </xdr:nvSpPr>
      <xdr:spPr>
        <a:xfrm>
          <a:off x="4276725" y="2571750"/>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25</xdr:col>
      <xdr:colOff>0</xdr:colOff>
      <xdr:row>15</xdr:row>
      <xdr:rowOff>0</xdr:rowOff>
    </xdr:to>
    <xdr:sp>
      <xdr:nvSpPr>
        <xdr:cNvPr id="14" name="Line 18"/>
        <xdr:cNvSpPr>
          <a:spLocks/>
        </xdr:cNvSpPr>
      </xdr:nvSpPr>
      <xdr:spPr>
        <a:xfrm>
          <a:off x="3600450" y="257175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95250</xdr:rowOff>
    </xdr:from>
    <xdr:to>
      <xdr:col>23</xdr:col>
      <xdr:colOff>0</xdr:colOff>
      <xdr:row>13</xdr:row>
      <xdr:rowOff>0</xdr:rowOff>
    </xdr:to>
    <xdr:sp>
      <xdr:nvSpPr>
        <xdr:cNvPr id="15" name="Line 19"/>
        <xdr:cNvSpPr>
          <a:spLocks/>
        </xdr:cNvSpPr>
      </xdr:nvSpPr>
      <xdr:spPr>
        <a:xfrm>
          <a:off x="3943350" y="2057400"/>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0</xdr:rowOff>
    </xdr:from>
    <xdr:to>
      <xdr:col>23</xdr:col>
      <xdr:colOff>0</xdr:colOff>
      <xdr:row>15</xdr:row>
      <xdr:rowOff>28575</xdr:rowOff>
    </xdr:to>
    <xdr:sp>
      <xdr:nvSpPr>
        <xdr:cNvPr id="16" name="Line 20"/>
        <xdr:cNvSpPr>
          <a:spLocks/>
        </xdr:cNvSpPr>
      </xdr:nvSpPr>
      <xdr:spPr>
        <a:xfrm>
          <a:off x="3943350" y="2400300"/>
          <a:ext cx="0" cy="2000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0</xdr:rowOff>
    </xdr:from>
    <xdr:to>
      <xdr:col>31</xdr:col>
      <xdr:colOff>0</xdr:colOff>
      <xdr:row>24</xdr:row>
      <xdr:rowOff>0</xdr:rowOff>
    </xdr:to>
    <xdr:sp>
      <xdr:nvSpPr>
        <xdr:cNvPr id="17" name="Line 22"/>
        <xdr:cNvSpPr>
          <a:spLocks/>
        </xdr:cNvSpPr>
      </xdr:nvSpPr>
      <xdr:spPr>
        <a:xfrm>
          <a:off x="4972050" y="4257675"/>
          <a:ext cx="3429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29</xdr:col>
      <xdr:colOff>9525</xdr:colOff>
      <xdr:row>25</xdr:row>
      <xdr:rowOff>0</xdr:rowOff>
    </xdr:to>
    <xdr:sp>
      <xdr:nvSpPr>
        <xdr:cNvPr id="18" name="Line 23"/>
        <xdr:cNvSpPr>
          <a:spLocks/>
        </xdr:cNvSpPr>
      </xdr:nvSpPr>
      <xdr:spPr>
        <a:xfrm>
          <a:off x="2228850" y="4429125"/>
          <a:ext cx="2752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20</xdr:row>
      <xdr:rowOff>104775</xdr:rowOff>
    </xdr:from>
    <xdr:to>
      <xdr:col>23</xdr:col>
      <xdr:colOff>76200</xdr:colOff>
      <xdr:row>21</xdr:row>
      <xdr:rowOff>9525</xdr:rowOff>
    </xdr:to>
    <xdr:sp>
      <xdr:nvSpPr>
        <xdr:cNvPr id="19" name="Line 24"/>
        <xdr:cNvSpPr>
          <a:spLocks/>
        </xdr:cNvSpPr>
      </xdr:nvSpPr>
      <xdr:spPr>
        <a:xfrm>
          <a:off x="4019550" y="3590925"/>
          <a:ext cx="0" cy="161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12</xdr:col>
      <xdr:colOff>161925</xdr:colOff>
      <xdr:row>15</xdr:row>
      <xdr:rowOff>0</xdr:rowOff>
    </xdr:to>
    <xdr:sp>
      <xdr:nvSpPr>
        <xdr:cNvPr id="20" name="Line 30"/>
        <xdr:cNvSpPr>
          <a:spLocks/>
        </xdr:cNvSpPr>
      </xdr:nvSpPr>
      <xdr:spPr>
        <a:xfrm>
          <a:off x="1371600" y="2571750"/>
          <a:ext cx="847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15</xdr:row>
      <xdr:rowOff>0</xdr:rowOff>
    </xdr:from>
    <xdr:to>
      <xdr:col>34</xdr:col>
      <xdr:colOff>9525</xdr:colOff>
      <xdr:row>15</xdr:row>
      <xdr:rowOff>0</xdr:rowOff>
    </xdr:to>
    <xdr:sp>
      <xdr:nvSpPr>
        <xdr:cNvPr id="21" name="Line 31"/>
        <xdr:cNvSpPr>
          <a:spLocks/>
        </xdr:cNvSpPr>
      </xdr:nvSpPr>
      <xdr:spPr>
        <a:xfrm>
          <a:off x="4972050" y="25717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33</xdr:col>
      <xdr:colOff>161925</xdr:colOff>
      <xdr:row>12</xdr:row>
      <xdr:rowOff>0</xdr:rowOff>
    </xdr:to>
    <xdr:sp>
      <xdr:nvSpPr>
        <xdr:cNvPr id="22" name="Line 57"/>
        <xdr:cNvSpPr>
          <a:spLocks/>
        </xdr:cNvSpPr>
      </xdr:nvSpPr>
      <xdr:spPr>
        <a:xfrm>
          <a:off x="1371600" y="2133600"/>
          <a:ext cx="4448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0</xdr:rowOff>
    </xdr:from>
    <xdr:to>
      <xdr:col>25</xdr:col>
      <xdr:colOff>0</xdr:colOff>
      <xdr:row>13</xdr:row>
      <xdr:rowOff>0</xdr:rowOff>
    </xdr:to>
    <xdr:sp>
      <xdr:nvSpPr>
        <xdr:cNvPr id="23" name="Line 58"/>
        <xdr:cNvSpPr>
          <a:spLocks/>
        </xdr:cNvSpPr>
      </xdr:nvSpPr>
      <xdr:spPr>
        <a:xfrm>
          <a:off x="2914650" y="2266950"/>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24</xdr:row>
      <xdr:rowOff>0</xdr:rowOff>
    </xdr:from>
    <xdr:to>
      <xdr:col>28</xdr:col>
      <xdr:colOff>0</xdr:colOff>
      <xdr:row>24</xdr:row>
      <xdr:rowOff>0</xdr:rowOff>
    </xdr:to>
    <xdr:sp>
      <xdr:nvSpPr>
        <xdr:cNvPr id="24" name="Line 63"/>
        <xdr:cNvSpPr>
          <a:spLocks/>
        </xdr:cNvSpPr>
      </xdr:nvSpPr>
      <xdr:spPr>
        <a:xfrm>
          <a:off x="4467225" y="4257675"/>
          <a:ext cx="3333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76200</xdr:rowOff>
    </xdr:from>
    <xdr:to>
      <xdr:col>13</xdr:col>
      <xdr:colOff>0</xdr:colOff>
      <xdr:row>25</xdr:row>
      <xdr:rowOff>19050</xdr:rowOff>
    </xdr:to>
    <xdr:sp>
      <xdr:nvSpPr>
        <xdr:cNvPr id="25" name="Line 65"/>
        <xdr:cNvSpPr>
          <a:spLocks/>
        </xdr:cNvSpPr>
      </xdr:nvSpPr>
      <xdr:spPr>
        <a:xfrm>
          <a:off x="2228850" y="38195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76200</xdr:rowOff>
    </xdr:from>
    <xdr:to>
      <xdr:col>14</xdr:col>
      <xdr:colOff>0</xdr:colOff>
      <xdr:row>24</xdr:row>
      <xdr:rowOff>19050</xdr:rowOff>
    </xdr:to>
    <xdr:sp>
      <xdr:nvSpPr>
        <xdr:cNvPr id="26" name="Line 66"/>
        <xdr:cNvSpPr>
          <a:spLocks/>
        </xdr:cNvSpPr>
      </xdr:nvSpPr>
      <xdr:spPr>
        <a:xfrm>
          <a:off x="2400300" y="38195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85725</xdr:rowOff>
    </xdr:from>
    <xdr:to>
      <xdr:col>29</xdr:col>
      <xdr:colOff>0</xdr:colOff>
      <xdr:row>25</xdr:row>
      <xdr:rowOff>47625</xdr:rowOff>
    </xdr:to>
    <xdr:sp>
      <xdr:nvSpPr>
        <xdr:cNvPr id="27" name="Line 67"/>
        <xdr:cNvSpPr>
          <a:spLocks/>
        </xdr:cNvSpPr>
      </xdr:nvSpPr>
      <xdr:spPr>
        <a:xfrm>
          <a:off x="4972050" y="40005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76200</xdr:rowOff>
    </xdr:from>
    <xdr:to>
      <xdr:col>28</xdr:col>
      <xdr:colOff>0</xdr:colOff>
      <xdr:row>24</xdr:row>
      <xdr:rowOff>28575</xdr:rowOff>
    </xdr:to>
    <xdr:sp>
      <xdr:nvSpPr>
        <xdr:cNvPr id="28" name="Line 68"/>
        <xdr:cNvSpPr>
          <a:spLocks/>
        </xdr:cNvSpPr>
      </xdr:nvSpPr>
      <xdr:spPr>
        <a:xfrm>
          <a:off x="4800600" y="3990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13</xdr:col>
      <xdr:colOff>0</xdr:colOff>
      <xdr:row>24</xdr:row>
      <xdr:rowOff>0</xdr:rowOff>
    </xdr:to>
    <xdr:sp>
      <xdr:nvSpPr>
        <xdr:cNvPr id="29" name="Line 72"/>
        <xdr:cNvSpPr>
          <a:spLocks/>
        </xdr:cNvSpPr>
      </xdr:nvSpPr>
      <xdr:spPr>
        <a:xfrm>
          <a:off x="1885950" y="42576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24</xdr:row>
      <xdr:rowOff>0</xdr:rowOff>
    </xdr:from>
    <xdr:to>
      <xdr:col>15</xdr:col>
      <xdr:colOff>161925</xdr:colOff>
      <xdr:row>24</xdr:row>
      <xdr:rowOff>0</xdr:rowOff>
    </xdr:to>
    <xdr:sp>
      <xdr:nvSpPr>
        <xdr:cNvPr id="30" name="Line 73"/>
        <xdr:cNvSpPr>
          <a:spLocks/>
        </xdr:cNvSpPr>
      </xdr:nvSpPr>
      <xdr:spPr>
        <a:xfrm flipH="1">
          <a:off x="2400300" y="4257675"/>
          <a:ext cx="3333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38</xdr:row>
      <xdr:rowOff>0</xdr:rowOff>
    </xdr:from>
    <xdr:to>
      <xdr:col>16</xdr:col>
      <xdr:colOff>9525</xdr:colOff>
      <xdr:row>39</xdr:row>
      <xdr:rowOff>0</xdr:rowOff>
    </xdr:to>
    <xdr:sp>
      <xdr:nvSpPr>
        <xdr:cNvPr id="31" name="Line 87"/>
        <xdr:cNvSpPr>
          <a:spLocks/>
        </xdr:cNvSpPr>
      </xdr:nvSpPr>
      <xdr:spPr>
        <a:xfrm>
          <a:off x="1543050" y="6524625"/>
          <a:ext cx="120967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40</xdr:row>
      <xdr:rowOff>9525</xdr:rowOff>
    </xdr:from>
    <xdr:to>
      <xdr:col>8</xdr:col>
      <xdr:colOff>47625</xdr:colOff>
      <xdr:row>40</xdr:row>
      <xdr:rowOff>114300</xdr:rowOff>
    </xdr:to>
    <xdr:sp>
      <xdr:nvSpPr>
        <xdr:cNvPr id="32" name="AutoShape 88"/>
        <xdr:cNvSpPr>
          <a:spLocks/>
        </xdr:cNvSpPr>
      </xdr:nvSpPr>
      <xdr:spPr>
        <a:xfrm>
          <a:off x="1323975" y="67437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38</xdr:col>
      <xdr:colOff>0</xdr:colOff>
      <xdr:row>31</xdr:row>
      <xdr:rowOff>0</xdr:rowOff>
    </xdr:to>
    <xdr:sp>
      <xdr:nvSpPr>
        <xdr:cNvPr id="33" name="Line 89"/>
        <xdr:cNvSpPr>
          <a:spLocks/>
        </xdr:cNvSpPr>
      </xdr:nvSpPr>
      <xdr:spPr>
        <a:xfrm>
          <a:off x="1200150" y="5457825"/>
          <a:ext cx="5429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7</xdr:col>
      <xdr:colOff>0</xdr:colOff>
      <xdr:row>44</xdr:row>
      <xdr:rowOff>0</xdr:rowOff>
    </xdr:to>
    <xdr:sp>
      <xdr:nvSpPr>
        <xdr:cNvPr id="34" name="Line 90"/>
        <xdr:cNvSpPr>
          <a:spLocks/>
        </xdr:cNvSpPr>
      </xdr:nvSpPr>
      <xdr:spPr>
        <a:xfrm>
          <a:off x="857250" y="74199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38</xdr:col>
      <xdr:colOff>180975</xdr:colOff>
      <xdr:row>44</xdr:row>
      <xdr:rowOff>0</xdr:rowOff>
    </xdr:to>
    <xdr:sp>
      <xdr:nvSpPr>
        <xdr:cNvPr id="35" name="Line 91"/>
        <xdr:cNvSpPr>
          <a:spLocks/>
        </xdr:cNvSpPr>
      </xdr:nvSpPr>
      <xdr:spPr>
        <a:xfrm>
          <a:off x="1371600" y="7419975"/>
          <a:ext cx="5438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43</xdr:row>
      <xdr:rowOff>0</xdr:rowOff>
    </xdr:from>
    <xdr:to>
      <xdr:col>7</xdr:col>
      <xdr:colOff>0</xdr:colOff>
      <xdr:row>43</xdr:row>
      <xdr:rowOff>0</xdr:rowOff>
    </xdr:to>
    <xdr:sp>
      <xdr:nvSpPr>
        <xdr:cNvPr id="36" name="Line 94"/>
        <xdr:cNvSpPr>
          <a:spLocks/>
        </xdr:cNvSpPr>
      </xdr:nvSpPr>
      <xdr:spPr>
        <a:xfrm>
          <a:off x="847725" y="7248525"/>
          <a:ext cx="3524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43</xdr:row>
      <xdr:rowOff>0</xdr:rowOff>
    </xdr:from>
    <xdr:to>
      <xdr:col>16</xdr:col>
      <xdr:colOff>9525</xdr:colOff>
      <xdr:row>43</xdr:row>
      <xdr:rowOff>0</xdr:rowOff>
    </xdr:to>
    <xdr:sp>
      <xdr:nvSpPr>
        <xdr:cNvPr id="37" name="Line 95"/>
        <xdr:cNvSpPr>
          <a:spLocks/>
        </xdr:cNvSpPr>
      </xdr:nvSpPr>
      <xdr:spPr>
        <a:xfrm>
          <a:off x="1543050" y="7248525"/>
          <a:ext cx="1209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34</xdr:col>
      <xdr:colOff>0</xdr:colOff>
      <xdr:row>43</xdr:row>
      <xdr:rowOff>0</xdr:rowOff>
    </xdr:to>
    <xdr:sp>
      <xdr:nvSpPr>
        <xdr:cNvPr id="38" name="Line 96"/>
        <xdr:cNvSpPr>
          <a:spLocks/>
        </xdr:cNvSpPr>
      </xdr:nvSpPr>
      <xdr:spPr>
        <a:xfrm>
          <a:off x="2743200" y="7248525"/>
          <a:ext cx="3086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42</xdr:row>
      <xdr:rowOff>0</xdr:rowOff>
    </xdr:from>
    <xdr:to>
      <xdr:col>25</xdr:col>
      <xdr:colOff>19050</xdr:colOff>
      <xdr:row>42</xdr:row>
      <xdr:rowOff>0</xdr:rowOff>
    </xdr:to>
    <xdr:sp>
      <xdr:nvSpPr>
        <xdr:cNvPr id="39" name="Line 97"/>
        <xdr:cNvSpPr>
          <a:spLocks/>
        </xdr:cNvSpPr>
      </xdr:nvSpPr>
      <xdr:spPr>
        <a:xfrm>
          <a:off x="3962400" y="70770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41</xdr:row>
      <xdr:rowOff>161925</xdr:rowOff>
    </xdr:from>
    <xdr:to>
      <xdr:col>28</xdr:col>
      <xdr:colOff>9525</xdr:colOff>
      <xdr:row>41</xdr:row>
      <xdr:rowOff>161925</xdr:rowOff>
    </xdr:to>
    <xdr:sp>
      <xdr:nvSpPr>
        <xdr:cNvPr id="40" name="Line 98"/>
        <xdr:cNvSpPr>
          <a:spLocks/>
        </xdr:cNvSpPr>
      </xdr:nvSpPr>
      <xdr:spPr>
        <a:xfrm>
          <a:off x="4467225" y="7067550"/>
          <a:ext cx="3429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34</xdr:row>
      <xdr:rowOff>0</xdr:rowOff>
    </xdr:from>
    <xdr:to>
      <xdr:col>6</xdr:col>
      <xdr:colOff>85725</xdr:colOff>
      <xdr:row>40</xdr:row>
      <xdr:rowOff>9525</xdr:rowOff>
    </xdr:to>
    <xdr:sp>
      <xdr:nvSpPr>
        <xdr:cNvPr id="41" name="Line 99"/>
        <xdr:cNvSpPr>
          <a:spLocks/>
        </xdr:cNvSpPr>
      </xdr:nvSpPr>
      <xdr:spPr>
        <a:xfrm>
          <a:off x="1114425" y="5972175"/>
          <a:ext cx="0" cy="77152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30</xdr:row>
      <xdr:rowOff>161925</xdr:rowOff>
    </xdr:from>
    <xdr:to>
      <xdr:col>6</xdr:col>
      <xdr:colOff>85725</xdr:colOff>
      <xdr:row>33</xdr:row>
      <xdr:rowOff>95250</xdr:rowOff>
    </xdr:to>
    <xdr:sp>
      <xdr:nvSpPr>
        <xdr:cNvPr id="42" name="Line 100"/>
        <xdr:cNvSpPr>
          <a:spLocks/>
        </xdr:cNvSpPr>
      </xdr:nvSpPr>
      <xdr:spPr>
        <a:xfrm>
          <a:off x="1114425" y="54483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31</xdr:row>
      <xdr:rowOff>0</xdr:rowOff>
    </xdr:from>
    <xdr:to>
      <xdr:col>6</xdr:col>
      <xdr:colOff>85725</xdr:colOff>
      <xdr:row>31</xdr:row>
      <xdr:rowOff>0</xdr:rowOff>
    </xdr:to>
    <xdr:sp>
      <xdr:nvSpPr>
        <xdr:cNvPr id="43" name="Line 101"/>
        <xdr:cNvSpPr>
          <a:spLocks/>
        </xdr:cNvSpPr>
      </xdr:nvSpPr>
      <xdr:spPr>
        <a:xfrm>
          <a:off x="695325" y="5457825"/>
          <a:ext cx="4191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85725</xdr:rowOff>
    </xdr:from>
    <xdr:to>
      <xdr:col>25</xdr:col>
      <xdr:colOff>0</xdr:colOff>
      <xdr:row>41</xdr:row>
      <xdr:rowOff>161925</xdr:rowOff>
    </xdr:to>
    <xdr:sp>
      <xdr:nvSpPr>
        <xdr:cNvPr id="44" name="Line 102"/>
        <xdr:cNvSpPr>
          <a:spLocks/>
        </xdr:cNvSpPr>
      </xdr:nvSpPr>
      <xdr:spPr>
        <a:xfrm>
          <a:off x="4286250" y="68199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85725</xdr:rowOff>
    </xdr:from>
    <xdr:to>
      <xdr:col>26</xdr:col>
      <xdr:colOff>0</xdr:colOff>
      <xdr:row>41</xdr:row>
      <xdr:rowOff>161925</xdr:rowOff>
    </xdr:to>
    <xdr:sp>
      <xdr:nvSpPr>
        <xdr:cNvPr id="45" name="Line 103"/>
        <xdr:cNvSpPr>
          <a:spLocks/>
        </xdr:cNvSpPr>
      </xdr:nvSpPr>
      <xdr:spPr>
        <a:xfrm>
          <a:off x="4457700" y="68199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40</xdr:row>
      <xdr:rowOff>57150</xdr:rowOff>
    </xdr:from>
    <xdr:to>
      <xdr:col>6</xdr:col>
      <xdr:colOff>161925</xdr:colOff>
      <xdr:row>42</xdr:row>
      <xdr:rowOff>133350</xdr:rowOff>
    </xdr:to>
    <xdr:sp>
      <xdr:nvSpPr>
        <xdr:cNvPr id="46" name="Line 104"/>
        <xdr:cNvSpPr>
          <a:spLocks/>
        </xdr:cNvSpPr>
      </xdr:nvSpPr>
      <xdr:spPr>
        <a:xfrm>
          <a:off x="1190625" y="67913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20</xdr:row>
      <xdr:rowOff>0</xdr:rowOff>
    </xdr:from>
    <xdr:to>
      <xdr:col>18</xdr:col>
      <xdr:colOff>0</xdr:colOff>
      <xdr:row>20</xdr:row>
      <xdr:rowOff>247650</xdr:rowOff>
    </xdr:to>
    <xdr:sp>
      <xdr:nvSpPr>
        <xdr:cNvPr id="47" name="Line 106"/>
        <xdr:cNvSpPr>
          <a:spLocks/>
        </xdr:cNvSpPr>
      </xdr:nvSpPr>
      <xdr:spPr>
        <a:xfrm>
          <a:off x="3086100" y="3486150"/>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20</xdr:row>
      <xdr:rowOff>123825</xdr:rowOff>
    </xdr:from>
    <xdr:to>
      <xdr:col>27</xdr:col>
      <xdr:colOff>0</xdr:colOff>
      <xdr:row>20</xdr:row>
      <xdr:rowOff>123825</xdr:rowOff>
    </xdr:to>
    <xdr:sp>
      <xdr:nvSpPr>
        <xdr:cNvPr id="48" name="Line 107"/>
        <xdr:cNvSpPr>
          <a:spLocks/>
        </xdr:cNvSpPr>
      </xdr:nvSpPr>
      <xdr:spPr>
        <a:xfrm>
          <a:off x="3609975" y="3609975"/>
          <a:ext cx="1019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19</xdr:row>
      <xdr:rowOff>95250</xdr:rowOff>
    </xdr:from>
    <xdr:to>
      <xdr:col>28</xdr:col>
      <xdr:colOff>9525</xdr:colOff>
      <xdr:row>20</xdr:row>
      <xdr:rowOff>123825</xdr:rowOff>
    </xdr:to>
    <xdr:sp>
      <xdr:nvSpPr>
        <xdr:cNvPr id="49" name="Line 108"/>
        <xdr:cNvSpPr>
          <a:spLocks/>
        </xdr:cNvSpPr>
      </xdr:nvSpPr>
      <xdr:spPr>
        <a:xfrm flipV="1">
          <a:off x="4638675" y="3362325"/>
          <a:ext cx="171450" cy="247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14</xdr:row>
      <xdr:rowOff>0</xdr:rowOff>
    </xdr:from>
    <xdr:to>
      <xdr:col>28</xdr:col>
      <xdr:colOff>0</xdr:colOff>
      <xdr:row>19</xdr:row>
      <xdr:rowOff>133350</xdr:rowOff>
    </xdr:to>
    <xdr:sp>
      <xdr:nvSpPr>
        <xdr:cNvPr id="50" name="Line 110"/>
        <xdr:cNvSpPr>
          <a:spLocks/>
        </xdr:cNvSpPr>
      </xdr:nvSpPr>
      <xdr:spPr>
        <a:xfrm flipV="1">
          <a:off x="4800600" y="2400300"/>
          <a:ext cx="0" cy="100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84797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003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3370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90700" y="3171825"/>
          <a:ext cx="0" cy="2190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714625" y="3848100"/>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343650" y="3114675"/>
          <a:ext cx="0" cy="3238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48400" y="3190875"/>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86475" y="3038475"/>
          <a:ext cx="0" cy="4000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343025" y="355282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71600" y="328612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343025" y="355282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343025" y="355282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809875" y="393382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14"/>
        <xdr:cNvSpPr>
          <a:spLocks/>
        </xdr:cNvSpPr>
      </xdr:nvSpPr>
      <xdr:spPr>
        <a:xfrm>
          <a:off x="352425" y="523875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15"/>
        <xdr:cNvSpPr>
          <a:spLocks/>
        </xdr:cNvSpPr>
      </xdr:nvSpPr>
      <xdr:spPr>
        <a:xfrm>
          <a:off x="352425" y="523875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19"/>
        <xdr:cNvSpPr>
          <a:spLocks/>
        </xdr:cNvSpPr>
      </xdr:nvSpPr>
      <xdr:spPr>
        <a:xfrm>
          <a:off x="1885950" y="17335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0"/>
        <xdr:cNvSpPr>
          <a:spLocks/>
        </xdr:cNvSpPr>
      </xdr:nvSpPr>
      <xdr:spPr>
        <a:xfrm>
          <a:off x="6000750"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21"/>
        <xdr:cNvSpPr>
          <a:spLocks/>
        </xdr:cNvSpPr>
      </xdr:nvSpPr>
      <xdr:spPr>
        <a:xfrm>
          <a:off x="1714500" y="172402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22"/>
        <xdr:cNvSpPr>
          <a:spLocks/>
        </xdr:cNvSpPr>
      </xdr:nvSpPr>
      <xdr:spPr>
        <a:xfrm>
          <a:off x="1028700" y="173355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23"/>
        <xdr:cNvSpPr>
          <a:spLocks/>
        </xdr:cNvSpPr>
      </xdr:nvSpPr>
      <xdr:spPr>
        <a:xfrm>
          <a:off x="1876425" y="174307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24"/>
        <xdr:cNvSpPr>
          <a:spLocks/>
        </xdr:cNvSpPr>
      </xdr:nvSpPr>
      <xdr:spPr>
        <a:xfrm>
          <a:off x="685800" y="156210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25"/>
        <xdr:cNvSpPr>
          <a:spLocks/>
        </xdr:cNvSpPr>
      </xdr:nvSpPr>
      <xdr:spPr>
        <a:xfrm>
          <a:off x="685800" y="139065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6"/>
        <xdr:cNvSpPr>
          <a:spLocks/>
        </xdr:cNvSpPr>
      </xdr:nvSpPr>
      <xdr:spPr>
        <a:xfrm>
          <a:off x="1019175" y="15621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36</xdr:row>
      <xdr:rowOff>28575</xdr:rowOff>
    </xdr:from>
    <xdr:to>
      <xdr:col>26</xdr:col>
      <xdr:colOff>57150</xdr:colOff>
      <xdr:row>36</xdr:row>
      <xdr:rowOff>133350</xdr:rowOff>
    </xdr:to>
    <xdr:sp>
      <xdr:nvSpPr>
        <xdr:cNvPr id="1" name="AutoShape 7"/>
        <xdr:cNvSpPr>
          <a:spLocks/>
        </xdr:cNvSpPr>
      </xdr:nvSpPr>
      <xdr:spPr>
        <a:xfrm>
          <a:off x="4324350" y="62865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66675</xdr:rowOff>
    </xdr:from>
    <xdr:to>
      <xdr:col>14</xdr:col>
      <xdr:colOff>57150</xdr:colOff>
      <xdr:row>7</xdr:row>
      <xdr:rowOff>66675</xdr:rowOff>
    </xdr:to>
    <xdr:sp>
      <xdr:nvSpPr>
        <xdr:cNvPr id="1" name="Line 1"/>
        <xdr:cNvSpPr>
          <a:spLocks/>
        </xdr:cNvSpPr>
      </xdr:nvSpPr>
      <xdr:spPr>
        <a:xfrm>
          <a:off x="266700" y="1381125"/>
          <a:ext cx="2114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7</xdr:row>
      <xdr:rowOff>114300</xdr:rowOff>
    </xdr:from>
    <xdr:to>
      <xdr:col>20</xdr:col>
      <xdr:colOff>161925</xdr:colOff>
      <xdr:row>7</xdr:row>
      <xdr:rowOff>114300</xdr:rowOff>
    </xdr:to>
    <xdr:sp>
      <xdr:nvSpPr>
        <xdr:cNvPr id="2" name="Line 2"/>
        <xdr:cNvSpPr>
          <a:spLocks/>
        </xdr:cNvSpPr>
      </xdr:nvSpPr>
      <xdr:spPr>
        <a:xfrm>
          <a:off x="3000375" y="1428750"/>
          <a:ext cx="514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0</xdr:rowOff>
    </xdr:from>
    <xdr:to>
      <xdr:col>9</xdr:col>
      <xdr:colOff>0</xdr:colOff>
      <xdr:row>9</xdr:row>
      <xdr:rowOff>0</xdr:rowOff>
    </xdr:to>
    <xdr:sp>
      <xdr:nvSpPr>
        <xdr:cNvPr id="3" name="Line 3"/>
        <xdr:cNvSpPr>
          <a:spLocks/>
        </xdr:cNvSpPr>
      </xdr:nvSpPr>
      <xdr:spPr>
        <a:xfrm>
          <a:off x="266700" y="1495425"/>
          <a:ext cx="120015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15</xdr:col>
      <xdr:colOff>9525</xdr:colOff>
      <xdr:row>9</xdr:row>
      <xdr:rowOff>9525</xdr:rowOff>
    </xdr:to>
    <xdr:sp>
      <xdr:nvSpPr>
        <xdr:cNvPr id="4" name="Line 4"/>
        <xdr:cNvSpPr>
          <a:spLocks/>
        </xdr:cNvSpPr>
      </xdr:nvSpPr>
      <xdr:spPr>
        <a:xfrm flipV="1">
          <a:off x="1809750" y="1495425"/>
          <a:ext cx="695325" cy="123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12</xdr:col>
      <xdr:colOff>0</xdr:colOff>
      <xdr:row>12</xdr:row>
      <xdr:rowOff>0</xdr:rowOff>
    </xdr:to>
    <xdr:sp>
      <xdr:nvSpPr>
        <xdr:cNvPr id="5" name="Line 5"/>
        <xdr:cNvSpPr>
          <a:spLocks/>
        </xdr:cNvSpPr>
      </xdr:nvSpPr>
      <xdr:spPr>
        <a:xfrm>
          <a:off x="1809750" y="1952625"/>
          <a:ext cx="1714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xdr:row>
      <xdr:rowOff>66675</xdr:rowOff>
    </xdr:from>
    <xdr:to>
      <xdr:col>18</xdr:col>
      <xdr:colOff>0</xdr:colOff>
      <xdr:row>7</xdr:row>
      <xdr:rowOff>114300</xdr:rowOff>
    </xdr:to>
    <xdr:sp>
      <xdr:nvSpPr>
        <xdr:cNvPr id="6" name="Line 6"/>
        <xdr:cNvSpPr>
          <a:spLocks/>
        </xdr:cNvSpPr>
      </xdr:nvSpPr>
      <xdr:spPr>
        <a:xfrm flipH="1" flipV="1">
          <a:off x="2352675" y="1381125"/>
          <a:ext cx="657225" cy="47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xdr:row>
      <xdr:rowOff>104775</xdr:rowOff>
    </xdr:from>
    <xdr:to>
      <xdr:col>23</xdr:col>
      <xdr:colOff>9525</xdr:colOff>
      <xdr:row>7</xdr:row>
      <xdr:rowOff>104775</xdr:rowOff>
    </xdr:to>
    <xdr:sp>
      <xdr:nvSpPr>
        <xdr:cNvPr id="7" name="Line 7"/>
        <xdr:cNvSpPr>
          <a:spLocks/>
        </xdr:cNvSpPr>
      </xdr:nvSpPr>
      <xdr:spPr>
        <a:xfrm>
          <a:off x="3524250" y="14192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38100</xdr:rowOff>
    </xdr:from>
    <xdr:to>
      <xdr:col>23</xdr:col>
      <xdr:colOff>0</xdr:colOff>
      <xdr:row>7</xdr:row>
      <xdr:rowOff>104775</xdr:rowOff>
    </xdr:to>
    <xdr:sp>
      <xdr:nvSpPr>
        <xdr:cNvPr id="8" name="Line 8"/>
        <xdr:cNvSpPr>
          <a:spLocks/>
        </xdr:cNvSpPr>
      </xdr:nvSpPr>
      <xdr:spPr>
        <a:xfrm>
          <a:off x="3867150" y="11811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0</xdr:rowOff>
    </xdr:from>
    <xdr:to>
      <xdr:col>23</xdr:col>
      <xdr:colOff>0</xdr:colOff>
      <xdr:row>9</xdr:row>
      <xdr:rowOff>152400</xdr:rowOff>
    </xdr:to>
    <xdr:sp>
      <xdr:nvSpPr>
        <xdr:cNvPr id="9" name="Line 9"/>
        <xdr:cNvSpPr>
          <a:spLocks/>
        </xdr:cNvSpPr>
      </xdr:nvSpPr>
      <xdr:spPr>
        <a:xfrm>
          <a:off x="3867150" y="1495425"/>
          <a:ext cx="0" cy="266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76200</xdr:rowOff>
    </xdr:from>
    <xdr:to>
      <xdr:col>9</xdr:col>
      <xdr:colOff>0</xdr:colOff>
      <xdr:row>7</xdr:row>
      <xdr:rowOff>0</xdr:rowOff>
    </xdr:to>
    <xdr:sp>
      <xdr:nvSpPr>
        <xdr:cNvPr id="10" name="Line 10"/>
        <xdr:cNvSpPr>
          <a:spLocks/>
        </xdr:cNvSpPr>
      </xdr:nvSpPr>
      <xdr:spPr>
        <a:xfrm>
          <a:off x="1123950" y="1219200"/>
          <a:ext cx="3429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xdr:row>
      <xdr:rowOff>142875</xdr:rowOff>
    </xdr:from>
    <xdr:to>
      <xdr:col>9</xdr:col>
      <xdr:colOff>0</xdr:colOff>
      <xdr:row>7</xdr:row>
      <xdr:rowOff>57150</xdr:rowOff>
    </xdr:to>
    <xdr:sp>
      <xdr:nvSpPr>
        <xdr:cNvPr id="11" name="Line 11"/>
        <xdr:cNvSpPr>
          <a:spLocks/>
        </xdr:cNvSpPr>
      </xdr:nvSpPr>
      <xdr:spPr>
        <a:xfrm>
          <a:off x="1133475" y="1285875"/>
          <a:ext cx="3333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95250</xdr:rowOff>
    </xdr:from>
    <xdr:to>
      <xdr:col>7</xdr:col>
      <xdr:colOff>0</xdr:colOff>
      <xdr:row>6</xdr:row>
      <xdr:rowOff>57150</xdr:rowOff>
    </xdr:to>
    <xdr:sp>
      <xdr:nvSpPr>
        <xdr:cNvPr id="12" name="Line 12"/>
        <xdr:cNvSpPr>
          <a:spLocks/>
        </xdr:cNvSpPr>
      </xdr:nvSpPr>
      <xdr:spPr>
        <a:xfrm>
          <a:off x="1123950" y="1038225"/>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123825</xdr:rowOff>
    </xdr:from>
    <xdr:to>
      <xdr:col>7</xdr:col>
      <xdr:colOff>0</xdr:colOff>
      <xdr:row>7</xdr:row>
      <xdr:rowOff>171450</xdr:rowOff>
    </xdr:to>
    <xdr:sp>
      <xdr:nvSpPr>
        <xdr:cNvPr id="13" name="Line 13"/>
        <xdr:cNvSpPr>
          <a:spLocks/>
        </xdr:cNvSpPr>
      </xdr:nvSpPr>
      <xdr:spPr>
        <a:xfrm>
          <a:off x="1123950" y="1266825"/>
          <a:ext cx="0" cy="219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xdr:row>
      <xdr:rowOff>76200</xdr:rowOff>
    </xdr:from>
    <xdr:to>
      <xdr:col>9</xdr:col>
      <xdr:colOff>47625</xdr:colOff>
      <xdr:row>12</xdr:row>
      <xdr:rowOff>123825</xdr:rowOff>
    </xdr:to>
    <xdr:sp>
      <xdr:nvSpPr>
        <xdr:cNvPr id="14" name="Line 14"/>
        <xdr:cNvSpPr>
          <a:spLocks/>
        </xdr:cNvSpPr>
      </xdr:nvSpPr>
      <xdr:spPr>
        <a:xfrm>
          <a:off x="1514475" y="1390650"/>
          <a:ext cx="0" cy="847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xdr:row>
      <xdr:rowOff>66675</xdr:rowOff>
    </xdr:from>
    <xdr:to>
      <xdr:col>10</xdr:col>
      <xdr:colOff>133350</xdr:colOff>
      <xdr:row>12</xdr:row>
      <xdr:rowOff>114300</xdr:rowOff>
    </xdr:to>
    <xdr:sp>
      <xdr:nvSpPr>
        <xdr:cNvPr id="15" name="Line 15"/>
        <xdr:cNvSpPr>
          <a:spLocks/>
        </xdr:cNvSpPr>
      </xdr:nvSpPr>
      <xdr:spPr>
        <a:xfrm>
          <a:off x="1771650" y="1381125"/>
          <a:ext cx="0" cy="847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12</xdr:row>
      <xdr:rowOff>114300</xdr:rowOff>
    </xdr:from>
    <xdr:to>
      <xdr:col>21</xdr:col>
      <xdr:colOff>0</xdr:colOff>
      <xdr:row>12</xdr:row>
      <xdr:rowOff>114300</xdr:rowOff>
    </xdr:to>
    <xdr:sp>
      <xdr:nvSpPr>
        <xdr:cNvPr id="16" name="Line 16"/>
        <xdr:cNvSpPr>
          <a:spLocks/>
        </xdr:cNvSpPr>
      </xdr:nvSpPr>
      <xdr:spPr>
        <a:xfrm>
          <a:off x="1504950" y="2228850"/>
          <a:ext cx="2019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12</xdr:row>
      <xdr:rowOff>47625</xdr:rowOff>
    </xdr:from>
    <xdr:to>
      <xdr:col>21</xdr:col>
      <xdr:colOff>0</xdr:colOff>
      <xdr:row>12</xdr:row>
      <xdr:rowOff>47625</xdr:rowOff>
    </xdr:to>
    <xdr:sp>
      <xdr:nvSpPr>
        <xdr:cNvPr id="17" name="Line 17"/>
        <xdr:cNvSpPr>
          <a:spLocks/>
        </xdr:cNvSpPr>
      </xdr:nvSpPr>
      <xdr:spPr>
        <a:xfrm>
          <a:off x="1514475" y="2162175"/>
          <a:ext cx="2009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0</xdr:rowOff>
    </xdr:from>
    <xdr:to>
      <xdr:col>9</xdr:col>
      <xdr:colOff>38100</xdr:colOff>
      <xdr:row>10</xdr:row>
      <xdr:rowOff>0</xdr:rowOff>
    </xdr:to>
    <xdr:sp>
      <xdr:nvSpPr>
        <xdr:cNvPr id="18" name="Line 18"/>
        <xdr:cNvSpPr>
          <a:spLocks/>
        </xdr:cNvSpPr>
      </xdr:nvSpPr>
      <xdr:spPr>
        <a:xfrm>
          <a:off x="438150" y="1781175"/>
          <a:ext cx="10668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12</xdr:row>
      <xdr:rowOff>47625</xdr:rowOff>
    </xdr:to>
    <xdr:sp>
      <xdr:nvSpPr>
        <xdr:cNvPr id="19" name="Line 19"/>
        <xdr:cNvSpPr>
          <a:spLocks/>
        </xdr:cNvSpPr>
      </xdr:nvSpPr>
      <xdr:spPr>
        <a:xfrm>
          <a:off x="2495550" y="195262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123825</xdr:rowOff>
    </xdr:from>
    <xdr:to>
      <xdr:col>15</xdr:col>
      <xdr:colOff>0</xdr:colOff>
      <xdr:row>14</xdr:row>
      <xdr:rowOff>0</xdr:rowOff>
    </xdr:to>
    <xdr:sp>
      <xdr:nvSpPr>
        <xdr:cNvPr id="20" name="Line 20"/>
        <xdr:cNvSpPr>
          <a:spLocks/>
        </xdr:cNvSpPr>
      </xdr:nvSpPr>
      <xdr:spPr>
        <a:xfrm>
          <a:off x="2495550" y="2238375"/>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xdr:row>
      <xdr:rowOff>0</xdr:rowOff>
    </xdr:from>
    <xdr:to>
      <xdr:col>19</xdr:col>
      <xdr:colOff>0</xdr:colOff>
      <xdr:row>7</xdr:row>
      <xdr:rowOff>114300</xdr:rowOff>
    </xdr:to>
    <xdr:sp>
      <xdr:nvSpPr>
        <xdr:cNvPr id="21" name="Line 21"/>
        <xdr:cNvSpPr>
          <a:spLocks/>
        </xdr:cNvSpPr>
      </xdr:nvSpPr>
      <xdr:spPr>
        <a:xfrm>
          <a:off x="3181350" y="1143000"/>
          <a:ext cx="0" cy="2857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23</xdr:col>
      <xdr:colOff>0</xdr:colOff>
      <xdr:row>7</xdr:row>
      <xdr:rowOff>0</xdr:rowOff>
    </xdr:to>
    <xdr:sp>
      <xdr:nvSpPr>
        <xdr:cNvPr id="22" name="Line 28"/>
        <xdr:cNvSpPr>
          <a:spLocks/>
        </xdr:cNvSpPr>
      </xdr:nvSpPr>
      <xdr:spPr>
        <a:xfrm>
          <a:off x="266700" y="1314450"/>
          <a:ext cx="3600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46</xdr:row>
      <xdr:rowOff>28575</xdr:rowOff>
    </xdr:from>
    <xdr:to>
      <xdr:col>28</xdr:col>
      <xdr:colOff>57150</xdr:colOff>
      <xdr:row>46</xdr:row>
      <xdr:rowOff>133350</xdr:rowOff>
    </xdr:to>
    <xdr:sp>
      <xdr:nvSpPr>
        <xdr:cNvPr id="1" name="AutoShape 13"/>
        <xdr:cNvSpPr>
          <a:spLocks/>
        </xdr:cNvSpPr>
      </xdr:nvSpPr>
      <xdr:spPr>
        <a:xfrm>
          <a:off x="4705350" y="80391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11</xdr:col>
      <xdr:colOff>0</xdr:colOff>
      <xdr:row>8</xdr:row>
      <xdr:rowOff>0</xdr:rowOff>
    </xdr:to>
    <xdr:sp>
      <xdr:nvSpPr>
        <xdr:cNvPr id="1" name="Line 1"/>
        <xdr:cNvSpPr>
          <a:spLocks/>
        </xdr:cNvSpPr>
      </xdr:nvSpPr>
      <xdr:spPr>
        <a:xfrm>
          <a:off x="809625" y="14097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0</xdr:rowOff>
    </xdr:from>
    <xdr:to>
      <xdr:col>3</xdr:col>
      <xdr:colOff>0</xdr:colOff>
      <xdr:row>16</xdr:row>
      <xdr:rowOff>0</xdr:rowOff>
    </xdr:to>
    <xdr:sp>
      <xdr:nvSpPr>
        <xdr:cNvPr id="2" name="Line 2"/>
        <xdr:cNvSpPr>
          <a:spLocks/>
        </xdr:cNvSpPr>
      </xdr:nvSpPr>
      <xdr:spPr>
        <a:xfrm>
          <a:off x="466725" y="1762125"/>
          <a:ext cx="0" cy="1009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12</xdr:row>
      <xdr:rowOff>95250</xdr:rowOff>
    </xdr:from>
    <xdr:to>
      <xdr:col>13</xdr:col>
      <xdr:colOff>9525</xdr:colOff>
      <xdr:row>12</xdr:row>
      <xdr:rowOff>95250</xdr:rowOff>
    </xdr:to>
    <xdr:sp>
      <xdr:nvSpPr>
        <xdr:cNvPr id="3" name="Line 3"/>
        <xdr:cNvSpPr>
          <a:spLocks/>
        </xdr:cNvSpPr>
      </xdr:nvSpPr>
      <xdr:spPr>
        <a:xfrm>
          <a:off x="1247775" y="21812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0</xdr:rowOff>
    </xdr:from>
    <xdr:to>
      <xdr:col>13</xdr:col>
      <xdr:colOff>0</xdr:colOff>
      <xdr:row>12</xdr:row>
      <xdr:rowOff>95250</xdr:rowOff>
    </xdr:to>
    <xdr:sp>
      <xdr:nvSpPr>
        <xdr:cNvPr id="4" name="Line 4"/>
        <xdr:cNvSpPr>
          <a:spLocks/>
        </xdr:cNvSpPr>
      </xdr:nvSpPr>
      <xdr:spPr>
        <a:xfrm>
          <a:off x="2181225" y="1762125"/>
          <a:ext cx="0" cy="4191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13</xdr:row>
      <xdr:rowOff>0</xdr:rowOff>
    </xdr:from>
    <xdr:to>
      <xdr:col>31</xdr:col>
      <xdr:colOff>152400</xdr:colOff>
      <xdr:row>13</xdr:row>
      <xdr:rowOff>0</xdr:rowOff>
    </xdr:to>
    <xdr:sp>
      <xdr:nvSpPr>
        <xdr:cNvPr id="5" name="AutoShape 30"/>
        <xdr:cNvSpPr>
          <a:spLocks/>
        </xdr:cNvSpPr>
      </xdr:nvSpPr>
      <xdr:spPr>
        <a:xfrm>
          <a:off x="5343525" y="2276475"/>
          <a:ext cx="7620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13</xdr:row>
      <xdr:rowOff>0</xdr:rowOff>
    </xdr:from>
    <xdr:to>
      <xdr:col>37</xdr:col>
      <xdr:colOff>114300</xdr:colOff>
      <xdr:row>13</xdr:row>
      <xdr:rowOff>0</xdr:rowOff>
    </xdr:to>
    <xdr:sp>
      <xdr:nvSpPr>
        <xdr:cNvPr id="6" name="AutoShape 31"/>
        <xdr:cNvSpPr>
          <a:spLocks/>
        </xdr:cNvSpPr>
      </xdr:nvSpPr>
      <xdr:spPr>
        <a:xfrm>
          <a:off x="6334125" y="2276475"/>
          <a:ext cx="7620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12</xdr:row>
      <xdr:rowOff>9525</xdr:rowOff>
    </xdr:from>
    <xdr:to>
      <xdr:col>32</xdr:col>
      <xdr:colOff>9525</xdr:colOff>
      <xdr:row>12</xdr:row>
      <xdr:rowOff>152400</xdr:rowOff>
    </xdr:to>
    <xdr:sp>
      <xdr:nvSpPr>
        <xdr:cNvPr id="7" name="Line 32"/>
        <xdr:cNvSpPr>
          <a:spLocks/>
        </xdr:cNvSpPr>
      </xdr:nvSpPr>
      <xdr:spPr>
        <a:xfrm>
          <a:off x="5448300" y="2095500"/>
          <a:ext cx="0" cy="1428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11</xdr:col>
      <xdr:colOff>0</xdr:colOff>
      <xdr:row>18</xdr:row>
      <xdr:rowOff>0</xdr:rowOff>
    </xdr:to>
    <xdr:sp>
      <xdr:nvSpPr>
        <xdr:cNvPr id="8" name="Line 38"/>
        <xdr:cNvSpPr>
          <a:spLocks/>
        </xdr:cNvSpPr>
      </xdr:nvSpPr>
      <xdr:spPr>
        <a:xfrm>
          <a:off x="809625" y="313372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xdr:row>
      <xdr:rowOff>0</xdr:rowOff>
    </xdr:from>
    <xdr:to>
      <xdr:col>35</xdr:col>
      <xdr:colOff>0</xdr:colOff>
      <xdr:row>12</xdr:row>
      <xdr:rowOff>142875</xdr:rowOff>
    </xdr:to>
    <xdr:sp>
      <xdr:nvSpPr>
        <xdr:cNvPr id="9" name="Line 42"/>
        <xdr:cNvSpPr>
          <a:spLocks/>
        </xdr:cNvSpPr>
      </xdr:nvSpPr>
      <xdr:spPr>
        <a:xfrm>
          <a:off x="5953125" y="2085975"/>
          <a:ext cx="0" cy="1428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xdr:row>
      <xdr:rowOff>0</xdr:rowOff>
    </xdr:from>
    <xdr:to>
      <xdr:col>39</xdr:col>
      <xdr:colOff>0</xdr:colOff>
      <xdr:row>10</xdr:row>
      <xdr:rowOff>0</xdr:rowOff>
    </xdr:to>
    <xdr:sp>
      <xdr:nvSpPr>
        <xdr:cNvPr id="10" name="Line 43"/>
        <xdr:cNvSpPr>
          <a:spLocks/>
        </xdr:cNvSpPr>
      </xdr:nvSpPr>
      <xdr:spPr>
        <a:xfrm>
          <a:off x="5095875" y="1762125"/>
          <a:ext cx="16764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28</xdr:row>
      <xdr:rowOff>0</xdr:rowOff>
    </xdr:from>
    <xdr:to>
      <xdr:col>13</xdr:col>
      <xdr:colOff>9525</xdr:colOff>
      <xdr:row>30</xdr:row>
      <xdr:rowOff>0</xdr:rowOff>
    </xdr:to>
    <xdr:sp>
      <xdr:nvSpPr>
        <xdr:cNvPr id="11" name="Line 47"/>
        <xdr:cNvSpPr>
          <a:spLocks/>
        </xdr:cNvSpPr>
      </xdr:nvSpPr>
      <xdr:spPr>
        <a:xfrm>
          <a:off x="304800" y="4848225"/>
          <a:ext cx="18859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13</xdr:col>
      <xdr:colOff>0</xdr:colOff>
      <xdr:row>26</xdr:row>
      <xdr:rowOff>0</xdr:rowOff>
    </xdr:to>
    <xdr:sp>
      <xdr:nvSpPr>
        <xdr:cNvPr id="12" name="Line 48"/>
        <xdr:cNvSpPr>
          <a:spLocks/>
        </xdr:cNvSpPr>
      </xdr:nvSpPr>
      <xdr:spPr>
        <a:xfrm>
          <a:off x="295275" y="4162425"/>
          <a:ext cx="18859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13</xdr:row>
      <xdr:rowOff>9525</xdr:rowOff>
    </xdr:from>
    <xdr:to>
      <xdr:col>38</xdr:col>
      <xdr:colOff>47625</xdr:colOff>
      <xdr:row>13</xdr:row>
      <xdr:rowOff>95250</xdr:rowOff>
    </xdr:to>
    <xdr:sp>
      <xdr:nvSpPr>
        <xdr:cNvPr id="13" name="AutoShape 49"/>
        <xdr:cNvSpPr>
          <a:spLocks/>
        </xdr:cNvSpPr>
      </xdr:nvSpPr>
      <xdr:spPr>
        <a:xfrm>
          <a:off x="6438900" y="2286000"/>
          <a:ext cx="9525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13</xdr:row>
      <xdr:rowOff>9525</xdr:rowOff>
    </xdr:from>
    <xdr:to>
      <xdr:col>32</xdr:col>
      <xdr:colOff>57150</xdr:colOff>
      <xdr:row>13</xdr:row>
      <xdr:rowOff>95250</xdr:rowOff>
    </xdr:to>
    <xdr:sp>
      <xdr:nvSpPr>
        <xdr:cNvPr id="14" name="AutoShape 50"/>
        <xdr:cNvSpPr>
          <a:spLocks/>
        </xdr:cNvSpPr>
      </xdr:nvSpPr>
      <xdr:spPr>
        <a:xfrm>
          <a:off x="5419725" y="22860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12</xdr:row>
      <xdr:rowOff>133350</xdr:rowOff>
    </xdr:from>
    <xdr:to>
      <xdr:col>10</xdr:col>
      <xdr:colOff>9525</xdr:colOff>
      <xdr:row>14</xdr:row>
      <xdr:rowOff>0</xdr:rowOff>
    </xdr:to>
    <xdr:sp>
      <xdr:nvSpPr>
        <xdr:cNvPr id="15" name="Line 51"/>
        <xdr:cNvSpPr>
          <a:spLocks/>
        </xdr:cNvSpPr>
      </xdr:nvSpPr>
      <xdr:spPr>
        <a:xfrm>
          <a:off x="1238250" y="2219325"/>
          <a:ext cx="438150" cy="2286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13</xdr:row>
      <xdr:rowOff>161925</xdr:rowOff>
    </xdr:from>
    <xdr:to>
      <xdr:col>31</xdr:col>
      <xdr:colOff>161925</xdr:colOff>
      <xdr:row>15</xdr:row>
      <xdr:rowOff>0</xdr:rowOff>
    </xdr:to>
    <xdr:sp>
      <xdr:nvSpPr>
        <xdr:cNvPr id="16" name="Line 59"/>
        <xdr:cNvSpPr>
          <a:spLocks/>
        </xdr:cNvSpPr>
      </xdr:nvSpPr>
      <xdr:spPr>
        <a:xfrm>
          <a:off x="5429250" y="24384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13</xdr:row>
      <xdr:rowOff>142875</xdr:rowOff>
    </xdr:from>
    <xdr:to>
      <xdr:col>38</xdr:col>
      <xdr:colOff>0</xdr:colOff>
      <xdr:row>14</xdr:row>
      <xdr:rowOff>161925</xdr:rowOff>
    </xdr:to>
    <xdr:sp>
      <xdr:nvSpPr>
        <xdr:cNvPr id="17" name="Line 60"/>
        <xdr:cNvSpPr>
          <a:spLocks/>
        </xdr:cNvSpPr>
      </xdr:nvSpPr>
      <xdr:spPr>
        <a:xfrm>
          <a:off x="6486525" y="2419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15</xdr:row>
      <xdr:rowOff>0</xdr:rowOff>
    </xdr:from>
    <xdr:to>
      <xdr:col>38</xdr:col>
      <xdr:colOff>0</xdr:colOff>
      <xdr:row>15</xdr:row>
      <xdr:rowOff>0</xdr:rowOff>
    </xdr:to>
    <xdr:sp>
      <xdr:nvSpPr>
        <xdr:cNvPr id="18" name="Line 61"/>
        <xdr:cNvSpPr>
          <a:spLocks/>
        </xdr:cNvSpPr>
      </xdr:nvSpPr>
      <xdr:spPr>
        <a:xfrm>
          <a:off x="5429250" y="2628900"/>
          <a:ext cx="1057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381625"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2" name="Line 3"/>
        <xdr:cNvSpPr>
          <a:spLocks/>
        </xdr:cNvSpPr>
      </xdr:nvSpPr>
      <xdr:spPr>
        <a:xfrm>
          <a:off x="5381625" y="745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5"/>
        <xdr:cNvSpPr>
          <a:spLocks/>
        </xdr:cNvSpPr>
      </xdr:nvSpPr>
      <xdr:spPr>
        <a:xfrm>
          <a:off x="1123950" y="7658100"/>
          <a:ext cx="17430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4" name="Line 6"/>
        <xdr:cNvSpPr>
          <a:spLocks/>
        </xdr:cNvSpPr>
      </xdr:nvSpPr>
      <xdr:spPr>
        <a:xfrm>
          <a:off x="1123950" y="7658100"/>
          <a:ext cx="17430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5" name="Line 7"/>
        <xdr:cNvSpPr>
          <a:spLocks/>
        </xdr:cNvSpPr>
      </xdr:nvSpPr>
      <xdr:spPr>
        <a:xfrm>
          <a:off x="2762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6" name="Line 8"/>
        <xdr:cNvSpPr>
          <a:spLocks/>
        </xdr:cNvSpPr>
      </xdr:nvSpPr>
      <xdr:spPr>
        <a:xfrm>
          <a:off x="2762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O61"/>
  <sheetViews>
    <sheetView showGridLines="0" tabSelected="1" view="pageBreakPreview" zoomScaleSheetLayoutView="100" workbookViewId="0" topLeftCell="A1">
      <selection activeCell="A1" sqref="A1:AK1"/>
    </sheetView>
  </sheetViews>
  <sheetFormatPr defaultColWidth="9.00390625" defaultRowHeight="13.5"/>
  <cols>
    <col min="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6"/>
      <c r="AM1" s="6"/>
      <c r="AN1" s="7"/>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84" t="s">
        <v>641</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619</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9"/>
      <c r="AM4" s="9"/>
      <c r="AN4" s="7"/>
    </row>
    <row r="5" spans="1:40" ht="13.5">
      <c r="A5" s="10"/>
      <c r="B5" s="11"/>
      <c r="C5" s="11"/>
      <c r="D5" s="11"/>
      <c r="E5" s="12"/>
      <c r="F5" s="12"/>
      <c r="G5" s="12"/>
      <c r="H5" s="12"/>
      <c r="I5" s="12"/>
      <c r="J5" s="12"/>
      <c r="K5" s="12"/>
      <c r="L5" s="12"/>
      <c r="M5" s="12"/>
      <c r="N5" s="12"/>
      <c r="O5" s="12"/>
      <c r="P5" s="12"/>
      <c r="Q5" s="782" t="s">
        <v>103</v>
      </c>
      <c r="R5" s="782"/>
      <c r="S5" s="782"/>
      <c r="T5" s="782"/>
      <c r="U5" s="782"/>
      <c r="V5" s="782"/>
      <c r="W5" s="12"/>
      <c r="X5" s="12"/>
      <c r="Y5" s="12"/>
      <c r="Z5" s="12"/>
      <c r="AA5" s="12"/>
      <c r="AB5" s="12"/>
      <c r="AC5" s="12"/>
      <c r="AD5" s="12"/>
      <c r="AE5" s="12"/>
      <c r="AF5" s="782" t="s">
        <v>104</v>
      </c>
      <c r="AG5" s="782"/>
      <c r="AH5" s="782"/>
      <c r="AI5" s="782"/>
      <c r="AJ5" s="782"/>
      <c r="AK5" s="782"/>
      <c r="AL5" s="782"/>
      <c r="AM5" s="12"/>
      <c r="AN5" s="13"/>
    </row>
    <row r="6" spans="1:40" ht="13.5">
      <c r="A6" s="14"/>
      <c r="B6" s="15"/>
      <c r="C6" s="15"/>
      <c r="D6" s="15"/>
      <c r="E6" s="16"/>
      <c r="F6" s="16"/>
      <c r="G6" s="16"/>
      <c r="H6" s="16"/>
      <c r="I6" s="16"/>
      <c r="J6" s="16"/>
      <c r="K6" s="16"/>
      <c r="L6" s="16"/>
      <c r="M6" s="16"/>
      <c r="N6" s="16"/>
      <c r="O6" s="16"/>
      <c r="P6" s="16"/>
      <c r="Q6" s="783"/>
      <c r="R6" s="783"/>
      <c r="S6" s="783"/>
      <c r="T6" s="783"/>
      <c r="U6" s="783"/>
      <c r="V6" s="783"/>
      <c r="W6" s="16"/>
      <c r="X6" s="16"/>
      <c r="Y6" s="16"/>
      <c r="Z6" s="16"/>
      <c r="AA6" s="16"/>
      <c r="AB6" s="16"/>
      <c r="AC6" s="16"/>
      <c r="AD6" s="16"/>
      <c r="AE6" s="16"/>
      <c r="AF6" s="783"/>
      <c r="AG6" s="783"/>
      <c r="AH6" s="783"/>
      <c r="AI6" s="783"/>
      <c r="AJ6" s="783"/>
      <c r="AK6" s="783"/>
      <c r="AL6" s="783"/>
      <c r="AM6" s="16"/>
      <c r="AN6" s="17"/>
    </row>
    <row r="7" spans="1:40" ht="13.5">
      <c r="A7" s="14"/>
      <c r="B7" s="15"/>
      <c r="C7" s="15"/>
      <c r="D7" s="15"/>
      <c r="E7" s="16"/>
      <c r="F7" s="16"/>
      <c r="G7" s="16"/>
      <c r="H7" s="16"/>
      <c r="I7" s="16"/>
      <c r="J7" s="16"/>
      <c r="K7" s="16"/>
      <c r="L7" s="16"/>
      <c r="M7" s="16"/>
      <c r="N7" s="16"/>
      <c r="O7" s="16"/>
      <c r="P7" s="16"/>
      <c r="Q7" s="783"/>
      <c r="R7" s="783"/>
      <c r="S7" s="783"/>
      <c r="T7" s="783"/>
      <c r="U7" s="783"/>
      <c r="V7" s="783"/>
      <c r="W7" s="16"/>
      <c r="X7" s="16"/>
      <c r="Y7" s="16"/>
      <c r="Z7" s="16"/>
      <c r="AA7" s="16"/>
      <c r="AB7" s="16"/>
      <c r="AC7" s="16"/>
      <c r="AD7" s="16"/>
      <c r="AE7" s="16"/>
      <c r="AF7" s="783"/>
      <c r="AG7" s="783"/>
      <c r="AH7" s="783"/>
      <c r="AI7" s="783"/>
      <c r="AJ7" s="783"/>
      <c r="AK7" s="783"/>
      <c r="AL7" s="783"/>
      <c r="AM7" s="16"/>
      <c r="AN7" s="17"/>
    </row>
    <row r="8" spans="1:40" ht="13.5">
      <c r="A8" s="14"/>
      <c r="B8" s="15"/>
      <c r="C8" s="15"/>
      <c r="D8" s="15"/>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7"/>
    </row>
    <row r="9" spans="1:40" ht="13.5">
      <c r="A9" s="14"/>
      <c r="B9" s="15"/>
      <c r="C9" s="15"/>
      <c r="D9" s="15"/>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7"/>
    </row>
    <row r="10" spans="1:40" ht="13.5">
      <c r="A10" s="14"/>
      <c r="B10" s="15"/>
      <c r="C10" s="15"/>
      <c r="D10" s="15"/>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7"/>
    </row>
    <row r="11" spans="1:40" ht="13.5">
      <c r="A11" s="14"/>
      <c r="B11" s="15"/>
      <c r="C11" s="15"/>
      <c r="D11" s="15"/>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7"/>
    </row>
    <row r="12" spans="1:40" ht="13.5">
      <c r="A12" s="14"/>
      <c r="B12" s="15"/>
      <c r="C12" s="15"/>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7"/>
    </row>
    <row r="13" spans="1:40" ht="13.5">
      <c r="A13" s="14"/>
      <c r="B13" s="15"/>
      <c r="C13" s="15"/>
      <c r="D13" s="15"/>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7"/>
    </row>
    <row r="14" spans="1:40" ht="13.5">
      <c r="A14" s="14"/>
      <c r="B14" s="15"/>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7"/>
    </row>
    <row r="15" spans="1:40" ht="13.5">
      <c r="A15" s="14"/>
      <c r="B15" s="15"/>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7"/>
    </row>
    <row r="16" spans="1:40" ht="13.5">
      <c r="A16" s="14"/>
      <c r="B16" s="15"/>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7"/>
    </row>
    <row r="17" spans="1:40" ht="13.5">
      <c r="A17" s="14"/>
      <c r="B17" s="15"/>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7"/>
    </row>
    <row r="18" spans="1:40" ht="13.5">
      <c r="A18" s="14"/>
      <c r="B18" s="15"/>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7"/>
    </row>
    <row r="19" spans="1:40" ht="13.5">
      <c r="A19" s="14"/>
      <c r="B19" s="15"/>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7"/>
    </row>
    <row r="20" spans="1:40" ht="13.5">
      <c r="A20" s="14"/>
      <c r="B20" s="15"/>
      <c r="C20" s="15"/>
      <c r="D20" s="15"/>
      <c r="E20" s="18"/>
      <c r="F20" s="16"/>
      <c r="G20" s="19"/>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7"/>
    </row>
    <row r="21" spans="1:40" ht="13.5">
      <c r="A21" s="14"/>
      <c r="B21" s="15"/>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7"/>
    </row>
    <row r="22" spans="1:40" ht="13.5">
      <c r="A22" s="14"/>
      <c r="B22" s="15"/>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7"/>
    </row>
    <row r="23" spans="1:40" ht="13.5">
      <c r="A23" s="14"/>
      <c r="B23" s="15"/>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7"/>
    </row>
    <row r="24" spans="1:40" ht="13.5">
      <c r="A24" s="14"/>
      <c r="B24" s="15"/>
      <c r="C24" s="15"/>
      <c r="D24" s="15"/>
      <c r="E24" s="779" t="s">
        <v>105</v>
      </c>
      <c r="F24" s="779"/>
      <c r="H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7"/>
    </row>
    <row r="25" spans="1:40" ht="13.5">
      <c r="A25" s="14"/>
      <c r="B25" s="15"/>
      <c r="C25" s="15"/>
      <c r="D25" s="15"/>
      <c r="G25" s="16"/>
      <c r="H25" s="16"/>
      <c r="I25" s="16"/>
      <c r="J25" s="16"/>
      <c r="K25" s="16"/>
      <c r="L25" s="16"/>
      <c r="M25" s="16"/>
      <c r="N25" s="16"/>
      <c r="O25" s="16"/>
      <c r="P25" s="16"/>
      <c r="Q25" s="16"/>
      <c r="R25" s="16"/>
      <c r="S25" s="16"/>
      <c r="T25" s="16"/>
      <c r="U25" s="16"/>
      <c r="V25" s="16"/>
      <c r="W25" s="16"/>
      <c r="X25" s="16"/>
      <c r="Y25" s="16"/>
      <c r="Z25" s="16"/>
      <c r="AA25" s="16"/>
      <c r="AB25" s="16"/>
      <c r="AC25" s="16"/>
      <c r="AD25" s="20"/>
      <c r="AE25" s="16"/>
      <c r="AF25" s="16"/>
      <c r="AG25" s="16"/>
      <c r="AH25" s="16"/>
      <c r="AI25" s="16"/>
      <c r="AJ25" s="16"/>
      <c r="AK25" s="16"/>
      <c r="AL25" s="16"/>
      <c r="AM25" s="16"/>
      <c r="AN25" s="17"/>
    </row>
    <row r="26" spans="1:40" ht="13.5">
      <c r="A26" s="14"/>
      <c r="B26" s="15"/>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7"/>
    </row>
    <row r="27" spans="1:40" ht="13.5">
      <c r="A27" s="14"/>
      <c r="B27" s="15"/>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7"/>
    </row>
    <row r="28" spans="1:40" ht="13.5">
      <c r="A28" s="14"/>
      <c r="B28" s="15"/>
      <c r="C28" s="15"/>
      <c r="D28" s="15"/>
      <c r="E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7"/>
    </row>
    <row r="29" spans="1:40" ht="13.5">
      <c r="A29" s="14"/>
      <c r="B29" s="15"/>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7"/>
    </row>
    <row r="30" spans="1:40" ht="13.5">
      <c r="A30" s="14"/>
      <c r="B30" s="15"/>
      <c r="C30" s="15"/>
      <c r="D30" s="15"/>
      <c r="E30" s="16"/>
      <c r="F30" s="16"/>
      <c r="G30" s="16"/>
      <c r="H30" s="16"/>
      <c r="I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7"/>
    </row>
    <row r="31" spans="1:40" ht="13.5">
      <c r="A31" s="14"/>
      <c r="B31" s="15"/>
      <c r="C31" s="15"/>
      <c r="D31" s="15"/>
      <c r="E31" s="16"/>
      <c r="F31" s="16"/>
      <c r="G31" s="16"/>
      <c r="H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7"/>
    </row>
    <row r="32" spans="1:40" ht="13.5">
      <c r="A32" s="14"/>
      <c r="B32" s="15"/>
      <c r="C32" s="15"/>
      <c r="D32" s="15"/>
      <c r="E32" s="16"/>
      <c r="F32" s="16"/>
      <c r="G32" s="16"/>
      <c r="H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7"/>
    </row>
    <row r="33" spans="1:40" ht="13.5">
      <c r="A33" s="14"/>
      <c r="B33" s="15"/>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7"/>
    </row>
    <row r="34" spans="1:41" ht="13.5">
      <c r="A34" s="14"/>
      <c r="B34" s="15"/>
      <c r="C34" s="15"/>
      <c r="D34" s="15"/>
      <c r="E34" s="16"/>
      <c r="F34" s="16"/>
      <c r="G34" s="16"/>
      <c r="H34" s="779" t="s">
        <v>106</v>
      </c>
      <c r="I34" s="779"/>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7"/>
      <c r="AO34" s="4"/>
    </row>
    <row r="35" spans="1:41" ht="13.5">
      <c r="A35" s="14"/>
      <c r="B35" s="15"/>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7"/>
      <c r="AO35" s="4"/>
    </row>
    <row r="36" spans="1:41" ht="13.5">
      <c r="A36" s="14"/>
      <c r="B36" s="15"/>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7"/>
      <c r="AO36" s="4"/>
    </row>
    <row r="37" spans="1:41" ht="13.5">
      <c r="A37" s="14"/>
      <c r="B37" s="15"/>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7"/>
      <c r="AO37" s="4"/>
    </row>
    <row r="38" spans="1:41" ht="13.5">
      <c r="A38" s="14"/>
      <c r="B38" s="15"/>
      <c r="C38" s="15"/>
      <c r="D38" s="15"/>
      <c r="E38" s="16"/>
      <c r="F38" s="16"/>
      <c r="G38" s="16"/>
      <c r="H38" s="16"/>
      <c r="I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7"/>
      <c r="AO38" s="4"/>
    </row>
    <row r="39" spans="1:40" ht="13.5">
      <c r="A39" s="14"/>
      <c r="B39" s="15"/>
      <c r="C39" s="15"/>
      <c r="D39" s="15"/>
      <c r="E39" s="16"/>
      <c r="F39" s="16"/>
      <c r="G39" s="16"/>
      <c r="H39" s="16"/>
      <c r="I39" s="16"/>
      <c r="J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7"/>
    </row>
    <row r="40" spans="1:40" ht="13.5">
      <c r="A40" s="14"/>
      <c r="B40" s="15"/>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7"/>
    </row>
    <row r="41" spans="1:40" ht="13.5">
      <c r="A41" s="14"/>
      <c r="B41" s="15"/>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7"/>
    </row>
    <row r="42" spans="1:40" ht="13.5">
      <c r="A42" s="14"/>
      <c r="B42" s="15"/>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7"/>
    </row>
    <row r="43" spans="1:40" ht="13.5">
      <c r="A43" s="14"/>
      <c r="B43" s="15"/>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7"/>
    </row>
    <row r="44" spans="1:40" ht="13.5">
      <c r="A44" s="14"/>
      <c r="B44" s="15"/>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row>
    <row r="45" spans="1:40" ht="13.5">
      <c r="A45" s="14"/>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row>
    <row r="46" spans="1:40" ht="13.5">
      <c r="A46" s="14"/>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row>
    <row r="47" spans="1:40" ht="13.5">
      <c r="A47" s="14"/>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7"/>
    </row>
    <row r="48" spans="1:40" ht="13.5">
      <c r="A48" s="1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7"/>
    </row>
    <row r="49" spans="1:40" ht="13.5">
      <c r="A49" s="14"/>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7"/>
    </row>
    <row r="50" spans="1:40" ht="13.5">
      <c r="A50" s="14"/>
      <c r="B50" s="15"/>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row>
    <row r="51" spans="1:40" ht="13.5">
      <c r="A51" s="14"/>
      <c r="B51" s="15"/>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7"/>
    </row>
    <row r="52" spans="1:40" ht="13.5">
      <c r="A52" s="14"/>
      <c r="B52" s="15"/>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20"/>
      <c r="AE52" s="16"/>
      <c r="AF52" s="16"/>
      <c r="AG52" s="16"/>
      <c r="AH52" s="16"/>
      <c r="AI52" s="16"/>
      <c r="AJ52" s="16"/>
      <c r="AK52" s="16"/>
      <c r="AL52" s="16"/>
      <c r="AM52" s="16"/>
      <c r="AN52" s="17"/>
    </row>
    <row r="53" spans="1:40" ht="13.5">
      <c r="A53" s="14"/>
      <c r="B53" s="15"/>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7"/>
    </row>
    <row r="54" spans="1:40" ht="13.5">
      <c r="A54" s="14"/>
      <c r="B54" s="15"/>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7"/>
    </row>
    <row r="55" spans="1:40" ht="13.5">
      <c r="A55" s="14"/>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7"/>
    </row>
    <row r="56" spans="1:40" ht="13.5">
      <c r="A56" s="14"/>
      <c r="B56" s="15"/>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7"/>
    </row>
    <row r="57" spans="1:40" ht="13.5">
      <c r="A57" s="14"/>
      <c r="B57" s="15"/>
      <c r="C57" s="15"/>
      <c r="D57" s="15"/>
      <c r="E57" s="377"/>
      <c r="F57" s="377"/>
      <c r="G57" s="377"/>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7"/>
    </row>
    <row r="58" spans="1:40" ht="13.5">
      <c r="A58" s="14"/>
      <c r="B58" s="15"/>
      <c r="C58" s="15"/>
      <c r="D58" s="15"/>
      <c r="E58" s="15"/>
      <c r="F58" s="15"/>
      <c r="G58" s="377"/>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7"/>
    </row>
    <row r="59" spans="1:40" ht="13.5">
      <c r="A59" s="14"/>
      <c r="B59" s="15"/>
      <c r="C59" s="15"/>
      <c r="D59" s="15"/>
      <c r="E59" s="15"/>
      <c r="F59" s="15"/>
      <c r="G59" s="377"/>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7"/>
    </row>
    <row r="60" spans="1:40" ht="13.5">
      <c r="A60" s="14"/>
      <c r="B60" s="15"/>
      <c r="C60" s="15"/>
      <c r="D60" s="15"/>
      <c r="E60" s="15"/>
      <c r="F60" s="15"/>
      <c r="G60" s="377"/>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7"/>
    </row>
    <row r="61" spans="1:40" ht="14.25" thickBot="1">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3"/>
    </row>
  </sheetData>
  <sheetProtection password="9350" sheet="1" objects="1" scenarios="1" formatCells="0" selectLockedCells="1"/>
  <mergeCells count="7">
    <mergeCell ref="E24:F24"/>
    <mergeCell ref="H34:I34"/>
    <mergeCell ref="A1:AK1"/>
    <mergeCell ref="A4:AK4"/>
    <mergeCell ref="Q5:V7"/>
    <mergeCell ref="AF5:AL7"/>
    <mergeCell ref="A3:AN3"/>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drawing r:id="rId1"/>
</worksheet>
</file>

<file path=xl/worksheets/sheet10.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R5" sqref="R5:S5"/>
    </sheetView>
  </sheetViews>
  <sheetFormatPr defaultColWidth="9.00390625" defaultRowHeight="13.5"/>
  <cols>
    <col min="1" max="1" width="1.875" style="0" customWidth="1"/>
    <col min="2" max="2" width="1.75390625" style="0" customWidth="1"/>
    <col min="3" max="35" width="2.25390625" style="0" customWidth="1"/>
    <col min="36" max="36" width="2.75390625" style="0" customWidth="1"/>
    <col min="37" max="37" width="2.625" style="0" customWidth="1"/>
    <col min="38" max="38" width="2.25390625" style="0" customWidth="1"/>
    <col min="39" max="39" width="3.625" style="0" customWidth="1"/>
    <col min="40"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84" t="s">
        <v>649</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74</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row>
    <row r="5" spans="1:40" ht="13.5">
      <c r="A5" s="388"/>
      <c r="B5" s="357"/>
      <c r="C5" s="1380" t="s">
        <v>620</v>
      </c>
      <c r="D5" s="761"/>
      <c r="E5" s="761"/>
      <c r="F5" s="761"/>
      <c r="G5" s="761"/>
      <c r="H5" s="761"/>
      <c r="I5" s="761"/>
      <c r="J5" s="761"/>
      <c r="K5" s="761"/>
      <c r="L5" s="761"/>
      <c r="M5" s="761"/>
      <c r="N5" s="761"/>
      <c r="O5" s="761"/>
      <c r="P5" s="761"/>
      <c r="Q5" s="762"/>
      <c r="R5" s="763"/>
      <c r="S5" s="764"/>
      <c r="T5" s="764" t="s">
        <v>450</v>
      </c>
      <c r="U5" s="764"/>
      <c r="V5" s="764"/>
      <c r="W5" s="764"/>
      <c r="X5" s="645"/>
      <c r="Y5" s="764"/>
      <c r="Z5" s="764"/>
      <c r="AA5" s="764" t="s">
        <v>451</v>
      </c>
      <c r="AB5" s="764"/>
      <c r="AC5" s="764"/>
      <c r="AD5" s="764"/>
      <c r="AE5" s="645"/>
      <c r="AF5" s="764"/>
      <c r="AG5" s="764"/>
      <c r="AH5" s="764" t="s">
        <v>654</v>
      </c>
      <c r="AI5" s="764"/>
      <c r="AJ5" s="764"/>
      <c r="AK5" s="1381"/>
      <c r="AL5" s="1382" t="s">
        <v>160</v>
      </c>
      <c r="AM5" s="1383"/>
      <c r="AN5" s="1384"/>
    </row>
    <row r="6" spans="1:40" ht="13.5">
      <c r="A6" s="358"/>
      <c r="B6" s="359"/>
      <c r="C6" s="28"/>
      <c r="D6" s="28"/>
      <c r="E6" s="28"/>
      <c r="F6" s="28"/>
      <c r="G6" s="28"/>
      <c r="H6" s="28"/>
      <c r="I6" s="28"/>
      <c r="J6" s="28"/>
      <c r="K6" s="28"/>
      <c r="L6" s="28"/>
      <c r="M6" s="28"/>
      <c r="N6" s="28"/>
      <c r="O6" s="28"/>
      <c r="P6" s="28"/>
      <c r="Q6" s="233"/>
      <c r="R6" s="1385" t="s">
        <v>621</v>
      </c>
      <c r="S6" s="1386"/>
      <c r="T6" s="1386"/>
      <c r="U6" s="1386"/>
      <c r="V6" s="1386"/>
      <c r="W6" s="1386"/>
      <c r="X6" s="1386"/>
      <c r="Y6" s="1386"/>
      <c r="Z6" s="1386"/>
      <c r="AA6" s="1386"/>
      <c r="AB6" s="1387"/>
      <c r="AC6" s="1385" t="s">
        <v>622</v>
      </c>
      <c r="AD6" s="1386"/>
      <c r="AE6" s="1386"/>
      <c r="AF6" s="1386"/>
      <c r="AG6" s="1386"/>
      <c r="AH6" s="1386"/>
      <c r="AI6" s="1386"/>
      <c r="AJ6" s="1386"/>
      <c r="AK6" s="1387"/>
      <c r="AL6" s="362" t="s">
        <v>164</v>
      </c>
      <c r="AM6" s="363" t="s">
        <v>623</v>
      </c>
      <c r="AN6" s="364" t="s">
        <v>166</v>
      </c>
    </row>
    <row r="7" spans="1:40" ht="13.5">
      <c r="A7" s="358"/>
      <c r="B7" s="359"/>
      <c r="C7" s="1385" t="s">
        <v>624</v>
      </c>
      <c r="D7" s="1386"/>
      <c r="E7" s="1386"/>
      <c r="F7" s="1386"/>
      <c r="G7" s="1386"/>
      <c r="H7" s="1386"/>
      <c r="I7" s="1386"/>
      <c r="J7" s="1386"/>
      <c r="K7" s="1386"/>
      <c r="L7" s="1386"/>
      <c r="M7" s="1386"/>
      <c r="N7" s="1386"/>
      <c r="O7" s="1386"/>
      <c r="P7" s="1386"/>
      <c r="Q7" s="1387"/>
      <c r="R7" s="1366" t="s">
        <v>453</v>
      </c>
      <c r="S7" s="1358"/>
      <c r="T7" s="1358"/>
      <c r="U7" s="1358"/>
      <c r="V7" s="1358"/>
      <c r="W7" s="1358"/>
      <c r="X7" s="1358"/>
      <c r="Y7" s="1358"/>
      <c r="Z7" s="1358"/>
      <c r="AA7" s="1358"/>
      <c r="AB7" s="1359"/>
      <c r="AC7" s="1366" t="s">
        <v>453</v>
      </c>
      <c r="AD7" s="1358"/>
      <c r="AE7" s="1358"/>
      <c r="AF7" s="1358"/>
      <c r="AG7" s="1358"/>
      <c r="AH7" s="1358"/>
      <c r="AI7" s="1358"/>
      <c r="AJ7" s="1358"/>
      <c r="AK7" s="1359"/>
      <c r="AL7" s="550"/>
      <c r="AM7" s="646"/>
      <c r="AN7" s="560"/>
    </row>
    <row r="8" spans="1:40" ht="13.5">
      <c r="A8" s="358"/>
      <c r="B8" s="359"/>
      <c r="C8" s="1385" t="s">
        <v>625</v>
      </c>
      <c r="D8" s="1386"/>
      <c r="E8" s="1386"/>
      <c r="F8" s="1386"/>
      <c r="G8" s="1386"/>
      <c r="H8" s="1386"/>
      <c r="I8" s="1386"/>
      <c r="J8" s="1386"/>
      <c r="K8" s="1386"/>
      <c r="L8" s="1386"/>
      <c r="M8" s="1386"/>
      <c r="N8" s="1386"/>
      <c r="O8" s="1386"/>
      <c r="P8" s="1386"/>
      <c r="Q8" s="1387"/>
      <c r="R8" s="1366"/>
      <c r="S8" s="1358"/>
      <c r="T8" s="1358"/>
      <c r="U8" s="1358"/>
      <c r="V8" s="1358"/>
      <c r="W8" s="1358"/>
      <c r="X8" s="1358"/>
      <c r="Y8" s="1358"/>
      <c r="Z8" s="1358"/>
      <c r="AA8" s="1358"/>
      <c r="AB8" s="1359"/>
      <c r="AC8" s="1366"/>
      <c r="AD8" s="1358"/>
      <c r="AE8" s="1358"/>
      <c r="AF8" s="1358"/>
      <c r="AG8" s="1358"/>
      <c r="AH8" s="1358"/>
      <c r="AI8" s="1358"/>
      <c r="AJ8" s="1358"/>
      <c r="AK8" s="1359"/>
      <c r="AL8" s="550"/>
      <c r="AM8" s="646"/>
      <c r="AN8" s="560"/>
    </row>
    <row r="9" spans="1:40" ht="13.5">
      <c r="A9" s="358"/>
      <c r="B9" s="359"/>
      <c r="C9" s="1385" t="s">
        <v>454</v>
      </c>
      <c r="D9" s="1386"/>
      <c r="E9" s="1386"/>
      <c r="F9" s="1386"/>
      <c r="G9" s="1386"/>
      <c r="H9" s="1386"/>
      <c r="I9" s="1386"/>
      <c r="J9" s="1386"/>
      <c r="K9" s="1386"/>
      <c r="L9" s="1386"/>
      <c r="M9" s="1386"/>
      <c r="N9" s="1386"/>
      <c r="O9" s="1386"/>
      <c r="P9" s="1386"/>
      <c r="Q9" s="1387"/>
      <c r="R9" s="1366" t="s">
        <v>455</v>
      </c>
      <c r="S9" s="1358"/>
      <c r="T9" s="1358"/>
      <c r="U9" s="1358"/>
      <c r="V9" s="1358"/>
      <c r="W9" s="1358"/>
      <c r="X9" s="1358"/>
      <c r="Y9" s="1358"/>
      <c r="Z9" s="1358"/>
      <c r="AA9" s="1358"/>
      <c r="AB9" s="1359"/>
      <c r="AC9" s="1366" t="s">
        <v>455</v>
      </c>
      <c r="AD9" s="1358"/>
      <c r="AE9" s="1358"/>
      <c r="AF9" s="1358"/>
      <c r="AG9" s="1358"/>
      <c r="AH9" s="1358"/>
      <c r="AI9" s="1358"/>
      <c r="AJ9" s="1358"/>
      <c r="AK9" s="1359"/>
      <c r="AL9" s="550"/>
      <c r="AM9" s="647"/>
      <c r="AN9" s="560"/>
    </row>
    <row r="10" spans="1:40" ht="13.5">
      <c r="A10" s="358"/>
      <c r="B10" s="359"/>
      <c r="C10" s="1147" t="s">
        <v>456</v>
      </c>
      <c r="D10" s="1149"/>
      <c r="E10" s="1388" t="s">
        <v>457</v>
      </c>
      <c r="F10" s="1389"/>
      <c r="G10" s="1389"/>
      <c r="H10" s="1389"/>
      <c r="I10" s="1389"/>
      <c r="J10" s="1389"/>
      <c r="K10" s="1389"/>
      <c r="L10" s="1389"/>
      <c r="M10" s="1389"/>
      <c r="N10" s="1389"/>
      <c r="O10" s="1390"/>
      <c r="P10" s="1391" t="s">
        <v>458</v>
      </c>
      <c r="Q10" s="1392"/>
      <c r="R10" s="1379"/>
      <c r="S10" s="1372"/>
      <c r="T10" s="1372"/>
      <c r="U10" s="1372"/>
      <c r="V10" s="1372"/>
      <c r="W10" s="1372"/>
      <c r="X10" s="1372"/>
      <c r="Y10" s="1372"/>
      <c r="Z10" s="1372"/>
      <c r="AA10" s="1372"/>
      <c r="AB10" s="1373"/>
      <c r="AC10" s="1379"/>
      <c r="AD10" s="1372"/>
      <c r="AE10" s="1372"/>
      <c r="AF10" s="1372"/>
      <c r="AG10" s="1372"/>
      <c r="AH10" s="1372"/>
      <c r="AI10" s="1372"/>
      <c r="AJ10" s="1372"/>
      <c r="AK10" s="1373"/>
      <c r="AL10" s="550"/>
      <c r="AM10" s="1393"/>
      <c r="AN10" s="1160" t="s">
        <v>459</v>
      </c>
    </row>
    <row r="11" spans="1:40" ht="13.5">
      <c r="A11" s="358"/>
      <c r="B11" s="359"/>
      <c r="C11" s="1150"/>
      <c r="D11" s="1152"/>
      <c r="E11" s="1385" t="s">
        <v>460</v>
      </c>
      <c r="F11" s="1386"/>
      <c r="G11" s="1386"/>
      <c r="H11" s="1386"/>
      <c r="I11" s="1386"/>
      <c r="J11" s="1386"/>
      <c r="K11" s="1386"/>
      <c r="L11" s="1386"/>
      <c r="M11" s="1386"/>
      <c r="N11" s="1386"/>
      <c r="O11" s="1387"/>
      <c r="P11" s="1391" t="s">
        <v>461</v>
      </c>
      <c r="Q11" s="1392"/>
      <c r="R11" s="1379"/>
      <c r="S11" s="1372"/>
      <c r="T11" s="1372"/>
      <c r="U11" s="1372"/>
      <c r="V11" s="1372"/>
      <c r="W11" s="1372"/>
      <c r="X11" s="1372"/>
      <c r="Y11" s="1372"/>
      <c r="Z11" s="1372"/>
      <c r="AA11" s="1372"/>
      <c r="AB11" s="1373"/>
      <c r="AC11" s="1379"/>
      <c r="AD11" s="1372"/>
      <c r="AE11" s="1372"/>
      <c r="AF11" s="1372"/>
      <c r="AG11" s="1372"/>
      <c r="AH11" s="1372"/>
      <c r="AI11" s="1372"/>
      <c r="AJ11" s="1372"/>
      <c r="AK11" s="1373"/>
      <c r="AL11" s="550"/>
      <c r="AM11" s="1394"/>
      <c r="AN11" s="901"/>
    </row>
    <row r="12" spans="1:40" ht="13.5">
      <c r="A12" s="358"/>
      <c r="B12" s="359"/>
      <c r="C12" s="1397" t="s">
        <v>462</v>
      </c>
      <c r="D12" s="1398"/>
      <c r="E12" s="1401" t="s">
        <v>463</v>
      </c>
      <c r="F12" s="1402"/>
      <c r="G12" s="1402"/>
      <c r="H12" s="1402"/>
      <c r="I12" s="1402"/>
      <c r="J12" s="1403"/>
      <c r="K12" s="365" t="s">
        <v>464</v>
      </c>
      <c r="L12" s="366"/>
      <c r="M12" s="366"/>
      <c r="N12" s="1386" t="s">
        <v>626</v>
      </c>
      <c r="O12" s="1387"/>
      <c r="P12" s="1407" t="s">
        <v>627</v>
      </c>
      <c r="Q12" s="1408"/>
      <c r="R12" s="1379"/>
      <c r="S12" s="1372"/>
      <c r="T12" s="1372"/>
      <c r="U12" s="1372"/>
      <c r="V12" s="1372"/>
      <c r="W12" s="1372"/>
      <c r="X12" s="1372"/>
      <c r="Y12" s="1372"/>
      <c r="Z12" s="1372"/>
      <c r="AA12" s="1372"/>
      <c r="AB12" s="1373"/>
      <c r="AC12" s="1379"/>
      <c r="AD12" s="1372"/>
      <c r="AE12" s="1372"/>
      <c r="AF12" s="1372"/>
      <c r="AG12" s="1372"/>
      <c r="AH12" s="1372"/>
      <c r="AI12" s="1372"/>
      <c r="AJ12" s="1372"/>
      <c r="AK12" s="1373"/>
      <c r="AL12" s="550"/>
      <c r="AM12" s="1393"/>
      <c r="AN12" s="901"/>
    </row>
    <row r="13" spans="1:40" ht="13.5">
      <c r="A13" s="1093" t="s">
        <v>465</v>
      </c>
      <c r="B13" s="1094"/>
      <c r="C13" s="1399"/>
      <c r="D13" s="1400"/>
      <c r="E13" s="1404"/>
      <c r="F13" s="1405"/>
      <c r="G13" s="1405"/>
      <c r="H13" s="1405"/>
      <c r="I13" s="1405"/>
      <c r="J13" s="1406"/>
      <c r="K13" s="367" t="s">
        <v>466</v>
      </c>
      <c r="L13" s="368"/>
      <c r="M13" s="368"/>
      <c r="N13" s="1386" t="s">
        <v>467</v>
      </c>
      <c r="O13" s="1387"/>
      <c r="P13" s="1407" t="s">
        <v>468</v>
      </c>
      <c r="Q13" s="1408"/>
      <c r="R13" s="1379"/>
      <c r="S13" s="1372"/>
      <c r="T13" s="1372"/>
      <c r="U13" s="1372"/>
      <c r="V13" s="1372"/>
      <c r="W13" s="1372"/>
      <c r="X13" s="1372"/>
      <c r="Y13" s="1372"/>
      <c r="Z13" s="1372"/>
      <c r="AA13" s="1372"/>
      <c r="AB13" s="1373"/>
      <c r="AC13" s="1379"/>
      <c r="AD13" s="1372"/>
      <c r="AE13" s="1372"/>
      <c r="AF13" s="1372"/>
      <c r="AG13" s="1372"/>
      <c r="AH13" s="1372"/>
      <c r="AI13" s="1372"/>
      <c r="AJ13" s="1372"/>
      <c r="AK13" s="1373"/>
      <c r="AL13" s="550"/>
      <c r="AM13" s="1396"/>
      <c r="AN13" s="901"/>
    </row>
    <row r="14" spans="1:40" ht="13.5">
      <c r="A14" s="1093"/>
      <c r="B14" s="1094"/>
      <c r="C14" s="1399"/>
      <c r="D14" s="1400"/>
      <c r="E14" s="1401" t="s">
        <v>469</v>
      </c>
      <c r="F14" s="1402"/>
      <c r="G14" s="1402"/>
      <c r="H14" s="1402"/>
      <c r="I14" s="1402"/>
      <c r="J14" s="1403"/>
      <c r="K14" s="1391" t="s">
        <v>470</v>
      </c>
      <c r="L14" s="1412"/>
      <c r="M14" s="1412"/>
      <c r="N14" s="1412"/>
      <c r="O14" s="1392"/>
      <c r="P14" s="1407" t="s">
        <v>471</v>
      </c>
      <c r="Q14" s="1408"/>
      <c r="R14" s="1376"/>
      <c r="S14" s="1377"/>
      <c r="T14" s="1377"/>
      <c r="U14" s="1377"/>
      <c r="V14" s="1377"/>
      <c r="W14" s="1377"/>
      <c r="X14" s="1377"/>
      <c r="Y14" s="1377"/>
      <c r="Z14" s="1377"/>
      <c r="AA14" s="1377"/>
      <c r="AB14" s="1378"/>
      <c r="AC14" s="1376"/>
      <c r="AD14" s="1377"/>
      <c r="AE14" s="1377"/>
      <c r="AF14" s="1377"/>
      <c r="AG14" s="1377"/>
      <c r="AH14" s="1377"/>
      <c r="AI14" s="1377"/>
      <c r="AJ14" s="1377"/>
      <c r="AK14" s="1378"/>
      <c r="AL14" s="550"/>
      <c r="AM14" s="1393"/>
      <c r="AN14" s="901"/>
    </row>
    <row r="15" spans="1:40" ht="13.5">
      <c r="A15" s="1093"/>
      <c r="B15" s="1094"/>
      <c r="C15" s="1399"/>
      <c r="D15" s="1400"/>
      <c r="E15" s="1409"/>
      <c r="F15" s="1410"/>
      <c r="G15" s="1410"/>
      <c r="H15" s="1410"/>
      <c r="I15" s="1410"/>
      <c r="J15" s="1411"/>
      <c r="K15" s="1391" t="s">
        <v>472</v>
      </c>
      <c r="L15" s="1412"/>
      <c r="M15" s="1412"/>
      <c r="N15" s="1412"/>
      <c r="O15" s="1392"/>
      <c r="P15" s="1407" t="s">
        <v>471</v>
      </c>
      <c r="Q15" s="1408"/>
      <c r="R15" s="1376"/>
      <c r="S15" s="1377"/>
      <c r="T15" s="1377"/>
      <c r="U15" s="1377"/>
      <c r="V15" s="1377"/>
      <c r="W15" s="1377"/>
      <c r="X15" s="1377"/>
      <c r="Y15" s="1377"/>
      <c r="Z15" s="1377"/>
      <c r="AA15" s="1377"/>
      <c r="AB15" s="1378"/>
      <c r="AC15" s="1376"/>
      <c r="AD15" s="1377"/>
      <c r="AE15" s="1377"/>
      <c r="AF15" s="1377"/>
      <c r="AG15" s="1377"/>
      <c r="AH15" s="1377"/>
      <c r="AI15" s="1377"/>
      <c r="AJ15" s="1377"/>
      <c r="AK15" s="1378"/>
      <c r="AL15" s="550"/>
      <c r="AM15" s="1395"/>
      <c r="AN15" s="902"/>
    </row>
    <row r="16" spans="1:40" ht="13.5">
      <c r="A16" s="1093"/>
      <c r="B16" s="1094"/>
      <c r="C16" s="1413" t="s">
        <v>473</v>
      </c>
      <c r="D16" s="1414"/>
      <c r="E16" s="1415" t="s">
        <v>144</v>
      </c>
      <c r="F16" s="1416"/>
      <c r="G16" s="1416"/>
      <c r="H16" s="1416"/>
      <c r="I16" s="1416"/>
      <c r="J16" s="1417"/>
      <c r="K16" s="1418" t="s">
        <v>474</v>
      </c>
      <c r="L16" s="1419"/>
      <c r="M16" s="1419"/>
      <c r="N16" s="1419"/>
      <c r="O16" s="1420"/>
      <c r="P16" s="1421" t="s">
        <v>461</v>
      </c>
      <c r="Q16" s="1422"/>
      <c r="R16" s="1366"/>
      <c r="S16" s="1358"/>
      <c r="T16" s="1358"/>
      <c r="U16" s="1358"/>
      <c r="V16" s="1358"/>
      <c r="W16" s="1358"/>
      <c r="X16" s="1358"/>
      <c r="Y16" s="1358"/>
      <c r="Z16" s="1358"/>
      <c r="AA16" s="1358"/>
      <c r="AB16" s="1359"/>
      <c r="AC16" s="1366"/>
      <c r="AD16" s="1358"/>
      <c r="AE16" s="1358"/>
      <c r="AF16" s="1358"/>
      <c r="AG16" s="1358"/>
      <c r="AH16" s="1358"/>
      <c r="AI16" s="1358"/>
      <c r="AJ16" s="1358"/>
      <c r="AK16" s="1359"/>
      <c r="AL16" s="550"/>
      <c r="AM16" s="1393"/>
      <c r="AN16" s="560"/>
    </row>
    <row r="17" spans="1:40" ht="13.5">
      <c r="A17" s="1093"/>
      <c r="B17" s="1094"/>
      <c r="C17" s="1413"/>
      <c r="D17" s="1414"/>
      <c r="E17" s="1415" t="s">
        <v>475</v>
      </c>
      <c r="F17" s="1416"/>
      <c r="G17" s="1416"/>
      <c r="H17" s="1416"/>
      <c r="I17" s="1416"/>
      <c r="J17" s="1417"/>
      <c r="K17" s="1418" t="s">
        <v>476</v>
      </c>
      <c r="L17" s="1419"/>
      <c r="M17" s="1419"/>
      <c r="N17" s="1419"/>
      <c r="O17" s="1420"/>
      <c r="P17" s="1421" t="s">
        <v>461</v>
      </c>
      <c r="Q17" s="1422"/>
      <c r="R17" s="1366"/>
      <c r="S17" s="1358"/>
      <c r="T17" s="1358"/>
      <c r="U17" s="1358"/>
      <c r="V17" s="1358"/>
      <c r="W17" s="1358"/>
      <c r="X17" s="1358"/>
      <c r="Y17" s="1358"/>
      <c r="Z17" s="1358"/>
      <c r="AA17" s="1358"/>
      <c r="AB17" s="1359"/>
      <c r="AC17" s="1366"/>
      <c r="AD17" s="1358"/>
      <c r="AE17" s="1358"/>
      <c r="AF17" s="1358"/>
      <c r="AG17" s="1358"/>
      <c r="AH17" s="1358"/>
      <c r="AI17" s="1358"/>
      <c r="AJ17" s="1358"/>
      <c r="AK17" s="1359"/>
      <c r="AL17" s="550"/>
      <c r="AM17" s="1396"/>
      <c r="AN17" s="560"/>
    </row>
    <row r="18" spans="1:40" ht="13.5">
      <c r="A18" s="1093"/>
      <c r="B18" s="1094"/>
      <c r="C18" s="1413"/>
      <c r="D18" s="1414"/>
      <c r="E18" s="1423" t="s">
        <v>477</v>
      </c>
      <c r="F18" s="1424"/>
      <c r="G18" s="1424"/>
      <c r="H18" s="1424"/>
      <c r="I18" s="1424"/>
      <c r="J18" s="1425"/>
      <c r="K18" s="1421" t="s">
        <v>478</v>
      </c>
      <c r="L18" s="1426"/>
      <c r="M18" s="1426"/>
      <c r="N18" s="1426"/>
      <c r="O18" s="1422"/>
      <c r="P18" s="1421" t="s">
        <v>479</v>
      </c>
      <c r="Q18" s="1422"/>
      <c r="R18" s="1366"/>
      <c r="S18" s="1358"/>
      <c r="T18" s="1358"/>
      <c r="U18" s="1358"/>
      <c r="V18" s="1358"/>
      <c r="W18" s="1358"/>
      <c r="X18" s="1358"/>
      <c r="Y18" s="1358"/>
      <c r="Z18" s="1358"/>
      <c r="AA18" s="1358"/>
      <c r="AB18" s="1359"/>
      <c r="AC18" s="1366"/>
      <c r="AD18" s="1358"/>
      <c r="AE18" s="1358"/>
      <c r="AF18" s="1358"/>
      <c r="AG18" s="1358"/>
      <c r="AH18" s="1358"/>
      <c r="AI18" s="1358"/>
      <c r="AJ18" s="1358"/>
      <c r="AK18" s="1359"/>
      <c r="AL18" s="550"/>
      <c r="AM18" s="1396"/>
      <c r="AN18" s="560"/>
    </row>
    <row r="19" spans="1:40" ht="13.5">
      <c r="A19" s="1093"/>
      <c r="B19" s="1094"/>
      <c r="C19" s="1413"/>
      <c r="D19" s="1414"/>
      <c r="E19" s="1423" t="s">
        <v>480</v>
      </c>
      <c r="F19" s="1424"/>
      <c r="G19" s="1424"/>
      <c r="H19" s="1424"/>
      <c r="I19" s="1424"/>
      <c r="J19" s="1425"/>
      <c r="K19" s="1421" t="s">
        <v>481</v>
      </c>
      <c r="L19" s="1426"/>
      <c r="M19" s="1426"/>
      <c r="N19" s="1426"/>
      <c r="O19" s="1422"/>
      <c r="P19" s="1421" t="s">
        <v>482</v>
      </c>
      <c r="Q19" s="1422"/>
      <c r="R19" s="1366"/>
      <c r="S19" s="1358"/>
      <c r="T19" s="1358"/>
      <c r="U19" s="1358"/>
      <c r="V19" s="1358"/>
      <c r="W19" s="1358"/>
      <c r="X19" s="1358"/>
      <c r="Y19" s="1358"/>
      <c r="Z19" s="1358"/>
      <c r="AA19" s="1358"/>
      <c r="AB19" s="1359"/>
      <c r="AC19" s="1366"/>
      <c r="AD19" s="1358"/>
      <c r="AE19" s="1358"/>
      <c r="AF19" s="1358"/>
      <c r="AG19" s="1358"/>
      <c r="AH19" s="1358"/>
      <c r="AI19" s="1358"/>
      <c r="AJ19" s="1358"/>
      <c r="AK19" s="1359"/>
      <c r="AL19" s="550"/>
      <c r="AM19" s="1396"/>
      <c r="AN19" s="560"/>
    </row>
    <row r="20" spans="1:40" ht="13.5">
      <c r="A20" s="1093"/>
      <c r="B20" s="1094"/>
      <c r="C20" s="1413"/>
      <c r="D20" s="1414"/>
      <c r="E20" s="1423" t="s">
        <v>483</v>
      </c>
      <c r="F20" s="1424"/>
      <c r="G20" s="1424"/>
      <c r="H20" s="1424"/>
      <c r="I20" s="1424"/>
      <c r="J20" s="1425"/>
      <c r="K20" s="1418" t="s">
        <v>484</v>
      </c>
      <c r="L20" s="1419"/>
      <c r="M20" s="1419"/>
      <c r="N20" s="1419"/>
      <c r="O20" s="1420"/>
      <c r="P20" s="1421" t="s">
        <v>479</v>
      </c>
      <c r="Q20" s="1422"/>
      <c r="R20" s="1366"/>
      <c r="S20" s="1358"/>
      <c r="T20" s="1358"/>
      <c r="U20" s="1358"/>
      <c r="V20" s="1358"/>
      <c r="W20" s="1374"/>
      <c r="X20" s="1374"/>
      <c r="Y20" s="1374"/>
      <c r="Z20" s="1374"/>
      <c r="AA20" s="1374"/>
      <c r="AB20" s="1375"/>
      <c r="AC20" s="1366"/>
      <c r="AD20" s="1358"/>
      <c r="AE20" s="1358"/>
      <c r="AF20" s="1358"/>
      <c r="AG20" s="1358"/>
      <c r="AH20" s="1358"/>
      <c r="AI20" s="1358"/>
      <c r="AJ20" s="1358"/>
      <c r="AK20" s="1359"/>
      <c r="AL20" s="550"/>
      <c r="AM20" s="1395"/>
      <c r="AN20" s="560"/>
    </row>
    <row r="21" spans="1:40" ht="13.5">
      <c r="A21" s="1093"/>
      <c r="B21" s="1094"/>
      <c r="C21" s="1397" t="s">
        <v>485</v>
      </c>
      <c r="D21" s="1427"/>
      <c r="E21" s="1431" t="s">
        <v>486</v>
      </c>
      <c r="F21" s="1432"/>
      <c r="G21" s="1432"/>
      <c r="H21" s="1432"/>
      <c r="I21" s="1432"/>
      <c r="J21" s="1433"/>
      <c r="K21" s="1434" t="s">
        <v>487</v>
      </c>
      <c r="L21" s="1435"/>
      <c r="M21" s="1435"/>
      <c r="N21" s="1435"/>
      <c r="O21" s="1436"/>
      <c r="P21" s="1437" t="s">
        <v>488</v>
      </c>
      <c r="Q21" s="1438"/>
      <c r="R21" s="1366"/>
      <c r="S21" s="1358"/>
      <c r="T21" s="1358"/>
      <c r="U21" s="1358"/>
      <c r="V21" s="1369"/>
      <c r="W21" s="423" t="s">
        <v>489</v>
      </c>
      <c r="X21" s="1371">
        <v>8</v>
      </c>
      <c r="Y21" s="1372"/>
      <c r="Z21" s="1372"/>
      <c r="AA21" s="1372"/>
      <c r="AB21" s="1373"/>
      <c r="AC21" s="1358"/>
      <c r="AD21" s="1358"/>
      <c r="AE21" s="1358"/>
      <c r="AF21" s="1369"/>
      <c r="AG21" s="423" t="s">
        <v>489</v>
      </c>
      <c r="AH21" s="1372">
        <v>8</v>
      </c>
      <c r="AI21" s="1372"/>
      <c r="AJ21" s="1372"/>
      <c r="AK21" s="1373"/>
      <c r="AL21" s="550"/>
      <c r="AM21" s="1393"/>
      <c r="AN21" s="1160" t="s">
        <v>490</v>
      </c>
    </row>
    <row r="22" spans="1:40" ht="13.5">
      <c r="A22" s="1093"/>
      <c r="B22" s="1094"/>
      <c r="C22" s="1428"/>
      <c r="D22" s="820"/>
      <c r="E22" s="1415" t="s">
        <v>491</v>
      </c>
      <c r="F22" s="1416"/>
      <c r="G22" s="1416"/>
      <c r="H22" s="1416"/>
      <c r="I22" s="1416"/>
      <c r="J22" s="1417"/>
      <c r="K22" s="1434" t="s">
        <v>492</v>
      </c>
      <c r="L22" s="1435"/>
      <c r="M22" s="1435"/>
      <c r="N22" s="1435"/>
      <c r="O22" s="1436"/>
      <c r="P22" s="1437" t="s">
        <v>488</v>
      </c>
      <c r="Q22" s="1438"/>
      <c r="R22" s="1366"/>
      <c r="S22" s="1358"/>
      <c r="T22" s="1358"/>
      <c r="U22" s="1358"/>
      <c r="V22" s="1369"/>
      <c r="W22" s="536" t="s">
        <v>493</v>
      </c>
      <c r="X22" s="1371">
        <v>5</v>
      </c>
      <c r="Y22" s="1372"/>
      <c r="Z22" s="1372"/>
      <c r="AA22" s="1372"/>
      <c r="AB22" s="1373"/>
      <c r="AC22" s="1358"/>
      <c r="AD22" s="1358"/>
      <c r="AE22" s="1358"/>
      <c r="AF22" s="1369"/>
      <c r="AG22" s="423" t="s">
        <v>493</v>
      </c>
      <c r="AH22" s="1372">
        <v>5</v>
      </c>
      <c r="AI22" s="1372"/>
      <c r="AJ22" s="1372"/>
      <c r="AK22" s="1373"/>
      <c r="AL22" s="550"/>
      <c r="AM22" s="1396"/>
      <c r="AN22" s="1445"/>
    </row>
    <row r="23" spans="1:40" ht="13.5">
      <c r="A23" s="1093"/>
      <c r="B23" s="1094"/>
      <c r="C23" s="1428"/>
      <c r="D23" s="820"/>
      <c r="E23" s="1434" t="s">
        <v>494</v>
      </c>
      <c r="F23" s="1435"/>
      <c r="G23" s="1435"/>
      <c r="H23" s="1435"/>
      <c r="I23" s="1435"/>
      <c r="J23" s="1436"/>
      <c r="K23" s="1434" t="s">
        <v>495</v>
      </c>
      <c r="L23" s="1435"/>
      <c r="M23" s="1435"/>
      <c r="N23" s="1435"/>
      <c r="O23" s="1436"/>
      <c r="P23" s="1437" t="s">
        <v>488</v>
      </c>
      <c r="Q23" s="1438"/>
      <c r="R23" s="1366"/>
      <c r="S23" s="1358"/>
      <c r="T23" s="1358"/>
      <c r="U23" s="1358"/>
      <c r="V23" s="1369"/>
      <c r="W23" s="536" t="s">
        <v>496</v>
      </c>
      <c r="X23" s="1371" t="s">
        <v>497</v>
      </c>
      <c r="Y23" s="1372"/>
      <c r="Z23" s="1372"/>
      <c r="AA23" s="1372"/>
      <c r="AB23" s="1373"/>
      <c r="AC23" s="1358"/>
      <c r="AD23" s="1358"/>
      <c r="AE23" s="1358"/>
      <c r="AF23" s="1369"/>
      <c r="AG23" s="423" t="s">
        <v>496</v>
      </c>
      <c r="AH23" s="1372" t="s">
        <v>497</v>
      </c>
      <c r="AI23" s="1372"/>
      <c r="AJ23" s="1372"/>
      <c r="AK23" s="1373"/>
      <c r="AL23" s="550"/>
      <c r="AM23" s="1395"/>
      <c r="AN23" s="1445"/>
    </row>
    <row r="24" spans="1:40" ht="13.5">
      <c r="A24" s="1093"/>
      <c r="B24" s="1094"/>
      <c r="C24" s="1428"/>
      <c r="D24" s="820"/>
      <c r="E24" s="1439" t="s">
        <v>498</v>
      </c>
      <c r="F24" s="1440"/>
      <c r="G24" s="1441"/>
      <c r="H24" s="1434" t="s">
        <v>499</v>
      </c>
      <c r="I24" s="1435"/>
      <c r="J24" s="1436"/>
      <c r="K24" s="1434" t="s">
        <v>628</v>
      </c>
      <c r="L24" s="1435"/>
      <c r="M24" s="1435"/>
      <c r="N24" s="1435"/>
      <c r="O24" s="1436"/>
      <c r="P24" s="1437" t="s">
        <v>721</v>
      </c>
      <c r="Q24" s="1438"/>
      <c r="R24" s="1366"/>
      <c r="S24" s="1358"/>
      <c r="T24" s="1358"/>
      <c r="U24" s="1358"/>
      <c r="V24" s="1369"/>
      <c r="W24" s="536" t="s">
        <v>629</v>
      </c>
      <c r="X24" s="1370">
        <v>16.23</v>
      </c>
      <c r="Y24" s="1358"/>
      <c r="Z24" s="1358"/>
      <c r="AA24" s="1358"/>
      <c r="AB24" s="1359"/>
      <c r="AC24" s="1358"/>
      <c r="AD24" s="1358"/>
      <c r="AE24" s="1358"/>
      <c r="AF24" s="1369"/>
      <c r="AG24" s="423" t="s">
        <v>629</v>
      </c>
      <c r="AH24" s="1358">
        <v>20.81</v>
      </c>
      <c r="AI24" s="1358"/>
      <c r="AJ24" s="1358"/>
      <c r="AK24" s="1359"/>
      <c r="AL24" s="550"/>
      <c r="AM24" s="1447"/>
      <c r="AN24" s="1445"/>
    </row>
    <row r="25" spans="1:40" ht="13.5">
      <c r="A25" s="1093"/>
      <c r="B25" s="1094"/>
      <c r="C25" s="1428"/>
      <c r="D25" s="820"/>
      <c r="E25" s="1442"/>
      <c r="F25" s="1443"/>
      <c r="G25" s="1444"/>
      <c r="H25" s="1434" t="s">
        <v>500</v>
      </c>
      <c r="I25" s="1435"/>
      <c r="J25" s="1436"/>
      <c r="K25" s="1434" t="s">
        <v>501</v>
      </c>
      <c r="L25" s="1435"/>
      <c r="M25" s="1435"/>
      <c r="N25" s="1435"/>
      <c r="O25" s="1436"/>
      <c r="P25" s="1437" t="s">
        <v>721</v>
      </c>
      <c r="Q25" s="1438"/>
      <c r="R25" s="1366"/>
      <c r="S25" s="1358"/>
      <c r="T25" s="1358"/>
      <c r="U25" s="1358"/>
      <c r="V25" s="1369"/>
      <c r="W25" s="536" t="s">
        <v>502</v>
      </c>
      <c r="X25" s="1370">
        <v>27.05</v>
      </c>
      <c r="Y25" s="1358"/>
      <c r="Z25" s="1358"/>
      <c r="AA25" s="1358"/>
      <c r="AB25" s="1359"/>
      <c r="AC25" s="1358"/>
      <c r="AD25" s="1358"/>
      <c r="AE25" s="1358"/>
      <c r="AF25" s="1369"/>
      <c r="AG25" s="423" t="s">
        <v>502</v>
      </c>
      <c r="AH25" s="1358">
        <v>34.69</v>
      </c>
      <c r="AI25" s="1358"/>
      <c r="AJ25" s="1358"/>
      <c r="AK25" s="1359"/>
      <c r="AL25" s="550"/>
      <c r="AM25" s="1395"/>
      <c r="AN25" s="1445"/>
    </row>
    <row r="26" spans="1:40" ht="13.5">
      <c r="A26" s="1093"/>
      <c r="B26" s="1094"/>
      <c r="C26" s="1428"/>
      <c r="D26" s="820"/>
      <c r="E26" s="1448" t="s">
        <v>503</v>
      </c>
      <c r="F26" s="1449"/>
      <c r="G26" s="1450"/>
      <c r="H26" s="1434" t="s">
        <v>500</v>
      </c>
      <c r="I26" s="1435"/>
      <c r="J26" s="1436"/>
      <c r="K26" s="1434" t="s">
        <v>504</v>
      </c>
      <c r="L26" s="1435"/>
      <c r="M26" s="1435"/>
      <c r="N26" s="1435"/>
      <c r="O26" s="1436"/>
      <c r="P26" s="1437" t="s">
        <v>721</v>
      </c>
      <c r="Q26" s="1438"/>
      <c r="R26" s="1366"/>
      <c r="S26" s="1358"/>
      <c r="T26" s="1358"/>
      <c r="U26" s="1358"/>
      <c r="V26" s="1369"/>
      <c r="W26" s="536" t="s">
        <v>502</v>
      </c>
      <c r="X26" s="1371">
        <v>2</v>
      </c>
      <c r="Y26" s="1372"/>
      <c r="Z26" s="1372"/>
      <c r="AA26" s="1372"/>
      <c r="AB26" s="1373"/>
      <c r="AC26" s="1358"/>
      <c r="AD26" s="1358"/>
      <c r="AE26" s="1358"/>
      <c r="AF26" s="1369"/>
      <c r="AG26" s="423" t="s">
        <v>502</v>
      </c>
      <c r="AH26" s="1372">
        <v>2</v>
      </c>
      <c r="AI26" s="1372"/>
      <c r="AJ26" s="1372"/>
      <c r="AK26" s="1373"/>
      <c r="AL26" s="550"/>
      <c r="AM26" s="646"/>
      <c r="AN26" s="1445"/>
    </row>
    <row r="27" spans="1:40" ht="13.5">
      <c r="A27" s="1093"/>
      <c r="B27" s="1094"/>
      <c r="C27" s="1429"/>
      <c r="D27" s="1430"/>
      <c r="E27" s="1437" t="s">
        <v>505</v>
      </c>
      <c r="F27" s="1451"/>
      <c r="G27" s="1451"/>
      <c r="H27" s="1451"/>
      <c r="I27" s="1451"/>
      <c r="J27" s="1438"/>
      <c r="K27" s="1434" t="s">
        <v>506</v>
      </c>
      <c r="L27" s="1435"/>
      <c r="M27" s="1435"/>
      <c r="N27" s="1435"/>
      <c r="O27" s="1436"/>
      <c r="P27" s="1437" t="s">
        <v>721</v>
      </c>
      <c r="Q27" s="1438"/>
      <c r="R27" s="1366"/>
      <c r="S27" s="1358"/>
      <c r="T27" s="1358"/>
      <c r="U27" s="1358"/>
      <c r="V27" s="1369"/>
      <c r="W27" s="536" t="s">
        <v>507</v>
      </c>
      <c r="X27" s="1371">
        <v>140</v>
      </c>
      <c r="Y27" s="1372"/>
      <c r="Z27" s="1372"/>
      <c r="AA27" s="1372"/>
      <c r="AB27" s="1373"/>
      <c r="AC27" s="1358"/>
      <c r="AD27" s="1358"/>
      <c r="AE27" s="1358"/>
      <c r="AF27" s="1369"/>
      <c r="AG27" s="423" t="s">
        <v>507</v>
      </c>
      <c r="AH27" s="1372">
        <v>140</v>
      </c>
      <c r="AI27" s="1372"/>
      <c r="AJ27" s="1372"/>
      <c r="AK27" s="1373"/>
      <c r="AL27" s="550"/>
      <c r="AM27" s="646"/>
      <c r="AN27" s="1445"/>
    </row>
    <row r="28" spans="1:40" ht="13.5">
      <c r="A28" s="1093"/>
      <c r="B28" s="1094"/>
      <c r="C28" s="1452" t="s">
        <v>508</v>
      </c>
      <c r="D28" s="1453"/>
      <c r="E28" s="1439" t="s">
        <v>509</v>
      </c>
      <c r="F28" s="1440"/>
      <c r="G28" s="1441"/>
      <c r="H28" s="1434" t="s">
        <v>499</v>
      </c>
      <c r="I28" s="1435"/>
      <c r="J28" s="1436"/>
      <c r="K28" s="1434" t="s">
        <v>630</v>
      </c>
      <c r="L28" s="1435"/>
      <c r="M28" s="1435"/>
      <c r="N28" s="1435"/>
      <c r="O28" s="1436"/>
      <c r="P28" s="1418" t="s">
        <v>631</v>
      </c>
      <c r="Q28" s="1420"/>
      <c r="R28" s="1366"/>
      <c r="S28" s="1358"/>
      <c r="T28" s="1358"/>
      <c r="U28" s="1358"/>
      <c r="V28" s="1369"/>
      <c r="W28" s="536" t="s">
        <v>629</v>
      </c>
      <c r="X28" s="1370">
        <v>70</v>
      </c>
      <c r="Y28" s="1358"/>
      <c r="Z28" s="1358"/>
      <c r="AA28" s="1358"/>
      <c r="AB28" s="1359"/>
      <c r="AC28" s="1358"/>
      <c r="AD28" s="1358"/>
      <c r="AE28" s="1358"/>
      <c r="AF28" s="1369"/>
      <c r="AG28" s="423" t="s">
        <v>629</v>
      </c>
      <c r="AH28" s="1358">
        <v>70</v>
      </c>
      <c r="AI28" s="1358"/>
      <c r="AJ28" s="1358"/>
      <c r="AK28" s="1359"/>
      <c r="AL28" s="550"/>
      <c r="AM28" s="1393"/>
      <c r="AN28" s="1445"/>
    </row>
    <row r="29" spans="1:40" ht="13.5">
      <c r="A29" s="1093"/>
      <c r="B29" s="1094"/>
      <c r="C29" s="1454"/>
      <c r="D29" s="1453"/>
      <c r="E29" s="1442"/>
      <c r="F29" s="1443"/>
      <c r="G29" s="1444"/>
      <c r="H29" s="1434" t="s">
        <v>500</v>
      </c>
      <c r="I29" s="1435"/>
      <c r="J29" s="1436"/>
      <c r="K29" s="1434" t="s">
        <v>510</v>
      </c>
      <c r="L29" s="1435"/>
      <c r="M29" s="1435"/>
      <c r="N29" s="1435"/>
      <c r="O29" s="1436"/>
      <c r="P29" s="1418" t="s">
        <v>511</v>
      </c>
      <c r="Q29" s="1420"/>
      <c r="R29" s="1366"/>
      <c r="S29" s="1358"/>
      <c r="T29" s="1358"/>
      <c r="U29" s="1358"/>
      <c r="V29" s="1369"/>
      <c r="W29" s="536" t="s">
        <v>502</v>
      </c>
      <c r="X29" s="1370">
        <v>150</v>
      </c>
      <c r="Y29" s="1358"/>
      <c r="Z29" s="1358"/>
      <c r="AA29" s="1358"/>
      <c r="AB29" s="1359"/>
      <c r="AC29" s="1358"/>
      <c r="AD29" s="1358"/>
      <c r="AE29" s="1358"/>
      <c r="AF29" s="1369"/>
      <c r="AG29" s="423" t="s">
        <v>502</v>
      </c>
      <c r="AH29" s="1358">
        <v>150</v>
      </c>
      <c r="AI29" s="1358"/>
      <c r="AJ29" s="1358"/>
      <c r="AK29" s="1359"/>
      <c r="AL29" s="550"/>
      <c r="AM29" s="1395"/>
      <c r="AN29" s="1445"/>
    </row>
    <row r="30" spans="1:40" ht="13.5">
      <c r="A30" s="358"/>
      <c r="B30" s="359"/>
      <c r="C30" s="1455"/>
      <c r="D30" s="1456"/>
      <c r="E30" s="1423" t="s">
        <v>512</v>
      </c>
      <c r="F30" s="1424"/>
      <c r="G30" s="1424"/>
      <c r="H30" s="1424"/>
      <c r="I30" s="1424"/>
      <c r="J30" s="1425"/>
      <c r="K30" s="1418" t="s">
        <v>513</v>
      </c>
      <c r="L30" s="1419"/>
      <c r="M30" s="1419"/>
      <c r="N30" s="1419"/>
      <c r="O30" s="1420"/>
      <c r="P30" s="1418" t="s">
        <v>461</v>
      </c>
      <c r="Q30" s="1420"/>
      <c r="R30" s="1366"/>
      <c r="S30" s="1358"/>
      <c r="T30" s="1358"/>
      <c r="U30" s="1358"/>
      <c r="V30" s="1369"/>
      <c r="W30" s="536" t="s">
        <v>493</v>
      </c>
      <c r="X30" s="1370">
        <v>1.095</v>
      </c>
      <c r="Y30" s="1358"/>
      <c r="Z30" s="1358"/>
      <c r="AA30" s="1358"/>
      <c r="AB30" s="1359"/>
      <c r="AC30" s="1358"/>
      <c r="AD30" s="1358"/>
      <c r="AE30" s="1358"/>
      <c r="AF30" s="1369"/>
      <c r="AG30" s="423" t="s">
        <v>493</v>
      </c>
      <c r="AH30" s="1358">
        <v>1.012</v>
      </c>
      <c r="AI30" s="1358"/>
      <c r="AJ30" s="1358"/>
      <c r="AK30" s="1359"/>
      <c r="AL30" s="550"/>
      <c r="AM30" s="646"/>
      <c r="AN30" s="1445"/>
    </row>
    <row r="31" spans="1:40" ht="13.5">
      <c r="A31" s="358"/>
      <c r="B31" s="359"/>
      <c r="C31" s="1457" t="s">
        <v>514</v>
      </c>
      <c r="D31" s="1458"/>
      <c r="E31" s="1458"/>
      <c r="F31" s="1458"/>
      <c r="G31" s="1458"/>
      <c r="H31" s="1458"/>
      <c r="I31" s="1458"/>
      <c r="J31" s="1459"/>
      <c r="K31" s="1385" t="s">
        <v>515</v>
      </c>
      <c r="L31" s="1386"/>
      <c r="M31" s="1386"/>
      <c r="N31" s="1386"/>
      <c r="O31" s="1387"/>
      <c r="P31" s="1385"/>
      <c r="Q31" s="1387"/>
      <c r="R31" s="1366"/>
      <c r="S31" s="1358"/>
      <c r="T31" s="1358"/>
      <c r="U31" s="1358"/>
      <c r="V31" s="1369"/>
      <c r="W31" s="536" t="s">
        <v>516</v>
      </c>
      <c r="X31" s="1370">
        <v>366.7</v>
      </c>
      <c r="Y31" s="1358"/>
      <c r="Z31" s="1358"/>
      <c r="AA31" s="1358"/>
      <c r="AB31" s="1359"/>
      <c r="AC31" s="1358"/>
      <c r="AD31" s="1358"/>
      <c r="AE31" s="1358"/>
      <c r="AF31" s="1369"/>
      <c r="AG31" s="423" t="s">
        <v>516</v>
      </c>
      <c r="AH31" s="1358">
        <v>366.7</v>
      </c>
      <c r="AI31" s="1358"/>
      <c r="AJ31" s="1358"/>
      <c r="AK31" s="1359"/>
      <c r="AL31" s="550"/>
      <c r="AM31" s="646"/>
      <c r="AN31" s="1446"/>
    </row>
    <row r="32" spans="1:40" ht="13.5">
      <c r="A32" s="358"/>
      <c r="B32" s="359"/>
      <c r="C32" s="1460" t="s">
        <v>517</v>
      </c>
      <c r="D32" s="1461"/>
      <c r="E32" s="1466" t="s">
        <v>518</v>
      </c>
      <c r="F32" s="1467"/>
      <c r="G32" s="1467"/>
      <c r="H32" s="1467"/>
      <c r="I32" s="1467"/>
      <c r="J32" s="1468"/>
      <c r="K32" s="1469"/>
      <c r="L32" s="1470"/>
      <c r="M32" s="1470"/>
      <c r="N32" s="1470"/>
      <c r="O32" s="1471"/>
      <c r="P32" s="361"/>
      <c r="Q32" s="360"/>
      <c r="R32" s="1366"/>
      <c r="S32" s="1358"/>
      <c r="T32" s="1358"/>
      <c r="U32" s="1358"/>
      <c r="V32" s="1358"/>
      <c r="W32" s="1358"/>
      <c r="X32" s="1367"/>
      <c r="Y32" s="1367"/>
      <c r="Z32" s="1367"/>
      <c r="AA32" s="1367"/>
      <c r="AB32" s="1368"/>
      <c r="AC32" s="1366"/>
      <c r="AD32" s="1358"/>
      <c r="AE32" s="1358"/>
      <c r="AF32" s="1358"/>
      <c r="AG32" s="1358"/>
      <c r="AH32" s="1358"/>
      <c r="AI32" s="1358"/>
      <c r="AJ32" s="1358"/>
      <c r="AK32" s="1359"/>
      <c r="AL32" s="550"/>
      <c r="AM32" s="1393"/>
      <c r="AN32" s="560"/>
    </row>
    <row r="33" spans="1:40" ht="13.5">
      <c r="A33" s="358"/>
      <c r="B33" s="359"/>
      <c r="C33" s="1462"/>
      <c r="D33" s="1463"/>
      <c r="E33" s="1385" t="s">
        <v>519</v>
      </c>
      <c r="F33" s="1386"/>
      <c r="G33" s="1386"/>
      <c r="H33" s="1386"/>
      <c r="I33" s="1386"/>
      <c r="J33" s="1387"/>
      <c r="K33" s="1385" t="s">
        <v>520</v>
      </c>
      <c r="L33" s="1386"/>
      <c r="M33" s="1386"/>
      <c r="N33" s="1386"/>
      <c r="O33" s="1387"/>
      <c r="P33" s="1469" t="s">
        <v>521</v>
      </c>
      <c r="Q33" s="1471"/>
      <c r="R33" s="1366"/>
      <c r="S33" s="1358"/>
      <c r="T33" s="1358"/>
      <c r="U33" s="1358"/>
      <c r="V33" s="1358"/>
      <c r="W33" s="1358"/>
      <c r="X33" s="1358"/>
      <c r="Y33" s="1358"/>
      <c r="Z33" s="1358"/>
      <c r="AA33" s="1358"/>
      <c r="AB33" s="1359"/>
      <c r="AC33" s="1366"/>
      <c r="AD33" s="1358"/>
      <c r="AE33" s="1358"/>
      <c r="AF33" s="1358"/>
      <c r="AG33" s="1358"/>
      <c r="AH33" s="1358"/>
      <c r="AI33" s="1358"/>
      <c r="AJ33" s="1358"/>
      <c r="AK33" s="1359"/>
      <c r="AL33" s="550"/>
      <c r="AM33" s="1396"/>
      <c r="AN33" s="560"/>
    </row>
    <row r="34" spans="1:40" ht="14.25">
      <c r="A34" s="358"/>
      <c r="B34" s="359"/>
      <c r="C34" s="1462"/>
      <c r="D34" s="1463"/>
      <c r="E34" s="1466" t="s">
        <v>522</v>
      </c>
      <c r="F34" s="1467"/>
      <c r="G34" s="1467"/>
      <c r="H34" s="1467"/>
      <c r="I34" s="1467"/>
      <c r="J34" s="1468"/>
      <c r="K34" s="1480" t="s">
        <v>632</v>
      </c>
      <c r="L34" s="1481"/>
      <c r="M34" s="1481"/>
      <c r="N34" s="1481"/>
      <c r="O34" s="1482"/>
      <c r="P34" s="1469" t="s">
        <v>523</v>
      </c>
      <c r="Q34" s="1471"/>
      <c r="R34" s="1366"/>
      <c r="S34" s="1358"/>
      <c r="T34" s="1358"/>
      <c r="U34" s="1358"/>
      <c r="V34" s="1358"/>
      <c r="W34" s="1358"/>
      <c r="X34" s="1358"/>
      <c r="Y34" s="1358"/>
      <c r="Z34" s="1358"/>
      <c r="AA34" s="1358"/>
      <c r="AB34" s="1359"/>
      <c r="AC34" s="1366"/>
      <c r="AD34" s="1358"/>
      <c r="AE34" s="1358"/>
      <c r="AF34" s="1358"/>
      <c r="AG34" s="1358"/>
      <c r="AH34" s="1358"/>
      <c r="AI34" s="1358"/>
      <c r="AJ34" s="1358"/>
      <c r="AK34" s="1359"/>
      <c r="AL34" s="550"/>
      <c r="AM34" s="1396"/>
      <c r="AN34" s="560"/>
    </row>
    <row r="35" spans="1:40" ht="13.5">
      <c r="A35" s="358"/>
      <c r="B35" s="359"/>
      <c r="C35" s="1462"/>
      <c r="D35" s="1463"/>
      <c r="E35" s="1466" t="s">
        <v>524</v>
      </c>
      <c r="F35" s="1467"/>
      <c r="G35" s="1467"/>
      <c r="H35" s="1467"/>
      <c r="I35" s="1467"/>
      <c r="J35" s="1468"/>
      <c r="K35" s="1385" t="s">
        <v>525</v>
      </c>
      <c r="L35" s="1386"/>
      <c r="M35" s="1386"/>
      <c r="N35" s="1386"/>
      <c r="O35" s="1387"/>
      <c r="P35" s="1469" t="s">
        <v>526</v>
      </c>
      <c r="Q35" s="1471"/>
      <c r="R35" s="1483"/>
      <c r="S35" s="1374"/>
      <c r="T35" s="1374"/>
      <c r="U35" s="1374"/>
      <c r="V35" s="1374"/>
      <c r="W35" s="1374"/>
      <c r="X35" s="1374"/>
      <c r="Y35" s="1374"/>
      <c r="Z35" s="1374"/>
      <c r="AA35" s="1374"/>
      <c r="AB35" s="1375"/>
      <c r="AC35" s="1366"/>
      <c r="AD35" s="1358"/>
      <c r="AE35" s="1358"/>
      <c r="AF35" s="1358"/>
      <c r="AG35" s="1358"/>
      <c r="AH35" s="1358"/>
      <c r="AI35" s="1358"/>
      <c r="AJ35" s="1358"/>
      <c r="AK35" s="1359"/>
      <c r="AL35" s="550"/>
      <c r="AM35" s="1395"/>
      <c r="AN35" s="560"/>
    </row>
    <row r="36" spans="1:40" ht="13.5">
      <c r="A36" s="358"/>
      <c r="B36" s="359"/>
      <c r="C36" s="1462"/>
      <c r="D36" s="1463"/>
      <c r="E36" s="1484" t="s">
        <v>527</v>
      </c>
      <c r="F36" s="1485"/>
      <c r="G36" s="1485"/>
      <c r="H36" s="1485"/>
      <c r="I36" s="1485"/>
      <c r="J36" s="1486"/>
      <c r="K36" s="1385" t="s">
        <v>528</v>
      </c>
      <c r="L36" s="1386"/>
      <c r="M36" s="1386"/>
      <c r="N36" s="1386"/>
      <c r="O36" s="1387"/>
      <c r="P36" s="1469" t="s">
        <v>529</v>
      </c>
      <c r="Q36" s="1471"/>
      <c r="R36" s="1366"/>
      <c r="S36" s="1358"/>
      <c r="T36" s="1358"/>
      <c r="U36" s="1358"/>
      <c r="V36" s="1369"/>
      <c r="W36" s="537" t="s">
        <v>530</v>
      </c>
      <c r="X36" s="1358">
        <v>195.5</v>
      </c>
      <c r="Y36" s="1358"/>
      <c r="Z36" s="1358"/>
      <c r="AA36" s="1358"/>
      <c r="AB36" s="1359"/>
      <c r="AC36" s="1366"/>
      <c r="AD36" s="1358"/>
      <c r="AE36" s="1358"/>
      <c r="AF36" s="1369"/>
      <c r="AG36" s="424" t="s">
        <v>530</v>
      </c>
      <c r="AH36" s="1358">
        <v>195.5</v>
      </c>
      <c r="AI36" s="1358"/>
      <c r="AJ36" s="1358"/>
      <c r="AK36" s="1359"/>
      <c r="AL36" s="550"/>
      <c r="AM36" s="646"/>
      <c r="AN36" s="568" t="s">
        <v>531</v>
      </c>
    </row>
    <row r="37" spans="1:40" ht="14.25" thickBot="1">
      <c r="A37" s="369"/>
      <c r="B37" s="370"/>
      <c r="C37" s="1464"/>
      <c r="D37" s="1465"/>
      <c r="E37" s="1472" t="s">
        <v>532</v>
      </c>
      <c r="F37" s="1473"/>
      <c r="G37" s="1473"/>
      <c r="H37" s="1473"/>
      <c r="I37" s="1473"/>
      <c r="J37" s="1474"/>
      <c r="K37" s="1475" t="s">
        <v>533</v>
      </c>
      <c r="L37" s="1476"/>
      <c r="M37" s="1476"/>
      <c r="N37" s="1476"/>
      <c r="O37" s="1477"/>
      <c r="P37" s="1478" t="s">
        <v>534</v>
      </c>
      <c r="Q37" s="1479"/>
      <c r="R37" s="1360"/>
      <c r="S37" s="1361"/>
      <c r="T37" s="1361"/>
      <c r="U37" s="1361"/>
      <c r="V37" s="1362"/>
      <c r="W37" s="538" t="s">
        <v>535</v>
      </c>
      <c r="X37" s="1363">
        <v>3</v>
      </c>
      <c r="Y37" s="1364"/>
      <c r="Z37" s="1364"/>
      <c r="AA37" s="1364"/>
      <c r="AB37" s="1365"/>
      <c r="AC37" s="1360"/>
      <c r="AD37" s="1361"/>
      <c r="AE37" s="1361"/>
      <c r="AF37" s="1362"/>
      <c r="AG37" s="425" t="s">
        <v>535</v>
      </c>
      <c r="AH37" s="1364">
        <v>3</v>
      </c>
      <c r="AI37" s="1364"/>
      <c r="AJ37" s="1364"/>
      <c r="AK37" s="1365"/>
      <c r="AL37" s="550"/>
      <c r="AM37" s="648"/>
      <c r="AN37" s="568" t="s">
        <v>536</v>
      </c>
    </row>
    <row r="38" spans="1:40" ht="13.5">
      <c r="A38" s="371"/>
      <c r="B38" s="372"/>
      <c r="C38" s="373"/>
      <c r="D38" s="373"/>
      <c r="E38" s="28"/>
      <c r="F38" s="374"/>
      <c r="G38" s="374"/>
      <c r="H38" s="28"/>
      <c r="I38" s="28"/>
      <c r="J38" s="28"/>
      <c r="K38" s="28"/>
      <c r="L38" s="28"/>
      <c r="M38" s="28"/>
      <c r="N38" s="28"/>
      <c r="O38" s="28"/>
      <c r="P38" s="28"/>
      <c r="Q38" s="352"/>
      <c r="R38" s="352"/>
      <c r="S38" s="352"/>
      <c r="T38" s="28"/>
      <c r="U38" s="28"/>
      <c r="V38" s="15"/>
      <c r="W38" s="15"/>
      <c r="X38" s="15"/>
      <c r="Y38" s="15"/>
      <c r="Z38" s="15"/>
      <c r="AA38" s="15"/>
      <c r="AB38" s="15"/>
      <c r="AC38" s="15"/>
      <c r="AD38" s="15"/>
      <c r="AE38" s="15"/>
      <c r="AF38" s="15"/>
      <c r="AG38" s="15"/>
      <c r="AH38" s="15"/>
      <c r="AI38" s="15"/>
      <c r="AJ38" s="15"/>
      <c r="AK38" s="375"/>
      <c r="AL38" s="376"/>
      <c r="AM38" s="377"/>
      <c r="AN38" s="378"/>
    </row>
    <row r="39" spans="1:40" ht="14.25">
      <c r="A39" s="1487" t="s">
        <v>537</v>
      </c>
      <c r="B39" s="1488"/>
      <c r="C39" s="1189" t="s">
        <v>538</v>
      </c>
      <c r="D39" s="732"/>
      <c r="E39" s="732"/>
      <c r="F39" s="732"/>
      <c r="G39" s="732"/>
      <c r="H39" s="732"/>
      <c r="I39" s="733"/>
      <c r="J39" s="266"/>
      <c r="K39" s="84"/>
      <c r="L39" s="84"/>
      <c r="M39" s="84"/>
      <c r="N39" s="84"/>
      <c r="O39" s="84"/>
      <c r="P39" s="331"/>
      <c r="Q39" s="379"/>
      <c r="R39" s="379"/>
      <c r="S39" s="379"/>
      <c r="T39" s="1491" t="s">
        <v>539</v>
      </c>
      <c r="U39" s="1492"/>
      <c r="V39" s="1492"/>
      <c r="W39" s="1492"/>
      <c r="X39" s="1492"/>
      <c r="Y39" s="1492"/>
      <c r="Z39" s="1492"/>
      <c r="AA39" s="1492"/>
      <c r="AB39" s="1493"/>
      <c r="AC39" s="1491" t="s">
        <v>540</v>
      </c>
      <c r="AD39" s="1492"/>
      <c r="AE39" s="1492"/>
      <c r="AF39" s="1492"/>
      <c r="AG39" s="1492"/>
      <c r="AH39" s="1492"/>
      <c r="AI39" s="1492"/>
      <c r="AJ39" s="1492"/>
      <c r="AK39" s="1493"/>
      <c r="AL39" s="362" t="s">
        <v>164</v>
      </c>
      <c r="AM39" s="380" t="s">
        <v>452</v>
      </c>
      <c r="AN39" s="364" t="s">
        <v>166</v>
      </c>
    </row>
    <row r="40" spans="1:40" ht="13.5">
      <c r="A40" s="1093"/>
      <c r="B40" s="1094"/>
      <c r="C40" s="854"/>
      <c r="D40" s="722"/>
      <c r="E40" s="722"/>
      <c r="F40" s="722"/>
      <c r="G40" s="722"/>
      <c r="H40" s="722"/>
      <c r="I40" s="723"/>
      <c r="J40" s="1189" t="s">
        <v>541</v>
      </c>
      <c r="K40" s="732"/>
      <c r="L40" s="732"/>
      <c r="M40" s="733"/>
      <c r="N40" s="841" t="s">
        <v>542</v>
      </c>
      <c r="O40" s="1494"/>
      <c r="P40" s="1494"/>
      <c r="Q40" s="1494"/>
      <c r="R40" s="1494"/>
      <c r="S40" s="1495"/>
      <c r="T40" s="838">
        <v>0</v>
      </c>
      <c r="U40" s="839"/>
      <c r="V40" s="839"/>
      <c r="W40" s="839"/>
      <c r="X40" s="839"/>
      <c r="Y40" s="839"/>
      <c r="Z40" s="839"/>
      <c r="AA40" s="839"/>
      <c r="AB40" s="840"/>
      <c r="AC40" s="838">
        <v>0</v>
      </c>
      <c r="AD40" s="839"/>
      <c r="AE40" s="839"/>
      <c r="AF40" s="839"/>
      <c r="AG40" s="839"/>
      <c r="AH40" s="839"/>
      <c r="AI40" s="839"/>
      <c r="AJ40" s="839"/>
      <c r="AK40" s="840"/>
      <c r="AL40" s="1272"/>
      <c r="AM40" s="778"/>
      <c r="AN40" s="1160"/>
    </row>
    <row r="41" spans="1:40" ht="13.5">
      <c r="A41" s="1093"/>
      <c r="B41" s="1094"/>
      <c r="C41" s="964"/>
      <c r="D41" s="965"/>
      <c r="E41" s="965"/>
      <c r="F41" s="965"/>
      <c r="G41" s="965"/>
      <c r="H41" s="965"/>
      <c r="I41" s="966"/>
      <c r="J41" s="964"/>
      <c r="K41" s="965"/>
      <c r="L41" s="965"/>
      <c r="M41" s="966"/>
      <c r="N41" s="841" t="s">
        <v>543</v>
      </c>
      <c r="O41" s="842"/>
      <c r="P41" s="842"/>
      <c r="Q41" s="842"/>
      <c r="R41" s="842"/>
      <c r="S41" s="843"/>
      <c r="T41" s="838">
        <v>0</v>
      </c>
      <c r="U41" s="839"/>
      <c r="V41" s="839"/>
      <c r="W41" s="839"/>
      <c r="X41" s="839"/>
      <c r="Y41" s="839"/>
      <c r="Z41" s="839"/>
      <c r="AA41" s="839"/>
      <c r="AB41" s="840"/>
      <c r="AC41" s="808"/>
      <c r="AD41" s="809"/>
      <c r="AE41" s="809"/>
      <c r="AF41" s="809"/>
      <c r="AG41" s="809"/>
      <c r="AH41" s="809"/>
      <c r="AI41" s="809"/>
      <c r="AJ41" s="809"/>
      <c r="AK41" s="810"/>
      <c r="AL41" s="1274"/>
      <c r="AM41" s="774"/>
      <c r="AN41" s="901"/>
    </row>
    <row r="42" spans="1:40" ht="13.5">
      <c r="A42" s="1093"/>
      <c r="B42" s="1094"/>
      <c r="C42" s="1189" t="s">
        <v>544</v>
      </c>
      <c r="D42" s="732"/>
      <c r="E42" s="732"/>
      <c r="F42" s="732"/>
      <c r="G42" s="732"/>
      <c r="H42" s="732"/>
      <c r="I42" s="733"/>
      <c r="J42" s="755" t="s">
        <v>545</v>
      </c>
      <c r="K42" s="747"/>
      <c r="L42" s="747"/>
      <c r="M42" s="747"/>
      <c r="N42" s="747"/>
      <c r="O42" s="747"/>
      <c r="P42" s="747"/>
      <c r="Q42" s="747"/>
      <c r="R42" s="747"/>
      <c r="S42" s="748"/>
      <c r="T42" s="838">
        <v>0</v>
      </c>
      <c r="U42" s="839"/>
      <c r="V42" s="839"/>
      <c r="W42" s="839"/>
      <c r="X42" s="839"/>
      <c r="Y42" s="839"/>
      <c r="Z42" s="839"/>
      <c r="AA42" s="839"/>
      <c r="AB42" s="840"/>
      <c r="AC42" s="838"/>
      <c r="AD42" s="839"/>
      <c r="AE42" s="839"/>
      <c r="AF42" s="839"/>
      <c r="AG42" s="839"/>
      <c r="AH42" s="839"/>
      <c r="AI42" s="839"/>
      <c r="AJ42" s="839"/>
      <c r="AK42" s="840"/>
      <c r="AL42" s="1272"/>
      <c r="AM42" s="778"/>
      <c r="AN42" s="1160"/>
    </row>
    <row r="43" spans="1:40" ht="13.5">
      <c r="A43" s="1093"/>
      <c r="B43" s="1094"/>
      <c r="C43" s="964"/>
      <c r="D43" s="965"/>
      <c r="E43" s="965"/>
      <c r="F43" s="965"/>
      <c r="G43" s="965"/>
      <c r="H43" s="965"/>
      <c r="I43" s="966"/>
      <c r="J43" s="755" t="s">
        <v>546</v>
      </c>
      <c r="K43" s="747"/>
      <c r="L43" s="747"/>
      <c r="M43" s="747"/>
      <c r="N43" s="747"/>
      <c r="O43" s="747"/>
      <c r="P43" s="747"/>
      <c r="Q43" s="747"/>
      <c r="R43" s="747"/>
      <c r="S43" s="748"/>
      <c r="T43" s="838">
        <v>0</v>
      </c>
      <c r="U43" s="839"/>
      <c r="V43" s="839"/>
      <c r="W43" s="839"/>
      <c r="X43" s="839"/>
      <c r="Y43" s="839"/>
      <c r="Z43" s="839"/>
      <c r="AA43" s="839"/>
      <c r="AB43" s="840"/>
      <c r="AC43" s="838"/>
      <c r="AD43" s="839"/>
      <c r="AE43" s="839"/>
      <c r="AF43" s="839"/>
      <c r="AG43" s="839"/>
      <c r="AH43" s="839"/>
      <c r="AI43" s="839"/>
      <c r="AJ43" s="839"/>
      <c r="AK43" s="840"/>
      <c r="AL43" s="1274"/>
      <c r="AM43" s="774"/>
      <c r="AN43" s="902"/>
    </row>
    <row r="44" spans="1:40" ht="14.25" thickBot="1">
      <c r="A44" s="1093"/>
      <c r="B44" s="1094"/>
      <c r="C44" s="1496" t="s">
        <v>547</v>
      </c>
      <c r="D44" s="1497"/>
      <c r="E44" s="1497"/>
      <c r="F44" s="1497"/>
      <c r="G44" s="1497"/>
      <c r="H44" s="1497"/>
      <c r="I44" s="1497"/>
      <c r="J44" s="1497"/>
      <c r="K44" s="1497"/>
      <c r="L44" s="1497"/>
      <c r="M44" s="1497"/>
      <c r="N44" s="1497"/>
      <c r="O44" s="1497"/>
      <c r="P44" s="1497"/>
      <c r="Q44" s="1497"/>
      <c r="R44" s="1497"/>
      <c r="S44" s="1497"/>
      <c r="T44" s="1498" t="str">
        <f>IF(AND(T40&gt;=T41,T42&gt;=T43),"OK","NG")</f>
        <v>OK</v>
      </c>
      <c r="U44" s="1499"/>
      <c r="V44" s="1499"/>
      <c r="W44" s="1499"/>
      <c r="X44" s="1499"/>
      <c r="Y44" s="1499"/>
      <c r="Z44" s="1499"/>
      <c r="AA44" s="1499"/>
      <c r="AB44" s="1500"/>
      <c r="AC44" s="1498" t="str">
        <f>IF(AND(AC40&gt;=AC41,AC42&gt;=AC43),"OK","NG")</f>
        <v>OK</v>
      </c>
      <c r="AD44" s="1499"/>
      <c r="AE44" s="1499"/>
      <c r="AF44" s="1499"/>
      <c r="AG44" s="1499"/>
      <c r="AH44" s="1499"/>
      <c r="AI44" s="1499"/>
      <c r="AJ44" s="1499"/>
      <c r="AK44" s="1500"/>
      <c r="AL44" s="571" t="s">
        <v>637</v>
      </c>
      <c r="AM44" s="649" t="s">
        <v>637</v>
      </c>
      <c r="AN44" s="572" t="s">
        <v>637</v>
      </c>
    </row>
    <row r="45" spans="1:40" ht="15" thickTop="1">
      <c r="A45" s="1093"/>
      <c r="B45" s="1094"/>
      <c r="C45" s="1501" t="s">
        <v>548</v>
      </c>
      <c r="D45" s="795"/>
      <c r="E45" s="795"/>
      <c r="F45" s="795"/>
      <c r="G45" s="796"/>
      <c r="H45" s="333"/>
      <c r="I45" s="541"/>
      <c r="J45" s="542"/>
      <c r="K45" s="542"/>
      <c r="L45" s="542"/>
      <c r="M45" s="542"/>
      <c r="N45" s="542"/>
      <c r="O45" s="1504" t="s">
        <v>550</v>
      </c>
      <c r="P45" s="1504"/>
      <c r="Q45" s="1504"/>
      <c r="R45" s="1504"/>
      <c r="S45" s="1505"/>
      <c r="T45" s="1506" t="s">
        <v>539</v>
      </c>
      <c r="U45" s="1507"/>
      <c r="V45" s="1507"/>
      <c r="W45" s="1507"/>
      <c r="X45" s="1507"/>
      <c r="Y45" s="1507"/>
      <c r="Z45" s="1507"/>
      <c r="AA45" s="1507"/>
      <c r="AB45" s="1508"/>
      <c r="AC45" s="1506" t="s">
        <v>540</v>
      </c>
      <c r="AD45" s="1507"/>
      <c r="AE45" s="1507"/>
      <c r="AF45" s="1507"/>
      <c r="AG45" s="1507"/>
      <c r="AH45" s="1507"/>
      <c r="AI45" s="1507"/>
      <c r="AJ45" s="1507"/>
      <c r="AK45" s="1508"/>
      <c r="AL45" s="539" t="s">
        <v>164</v>
      </c>
      <c r="AM45" s="540" t="s">
        <v>551</v>
      </c>
      <c r="AN45" s="364" t="s">
        <v>166</v>
      </c>
    </row>
    <row r="46" spans="1:40" ht="13.5">
      <c r="A46" s="1093"/>
      <c r="B46" s="1094"/>
      <c r="C46" s="1502"/>
      <c r="D46" s="798"/>
      <c r="E46" s="798"/>
      <c r="F46" s="798"/>
      <c r="G46" s="799"/>
      <c r="J46" s="965" t="s">
        <v>549</v>
      </c>
      <c r="K46" s="965"/>
      <c r="L46" s="965"/>
      <c r="M46" s="965"/>
      <c r="N46" s="965"/>
      <c r="O46" s="722"/>
      <c r="P46" s="722"/>
      <c r="Q46" s="722"/>
      <c r="R46" s="722"/>
      <c r="S46" s="722"/>
      <c r="T46" s="727"/>
      <c r="U46" s="728"/>
      <c r="V46" s="728"/>
      <c r="W46" s="728"/>
      <c r="X46" s="728"/>
      <c r="Y46" s="728"/>
      <c r="Z46" s="728"/>
      <c r="AA46" s="728"/>
      <c r="AB46" s="728"/>
      <c r="AC46" s="727"/>
      <c r="AD46" s="728"/>
      <c r="AE46" s="728"/>
      <c r="AF46" s="728"/>
      <c r="AG46" s="728"/>
      <c r="AH46" s="728"/>
      <c r="AI46" s="728"/>
      <c r="AJ46" s="728"/>
      <c r="AK46" s="1333"/>
      <c r="AL46" s="573"/>
      <c r="AM46" s="650"/>
      <c r="AN46" s="551"/>
    </row>
    <row r="47" spans="1:40" ht="13.5">
      <c r="A47" s="1093"/>
      <c r="B47" s="1094"/>
      <c r="C47" s="1502"/>
      <c r="D47" s="798"/>
      <c r="E47" s="798"/>
      <c r="F47" s="798"/>
      <c r="G47" s="799"/>
      <c r="H47" s="266" t="s">
        <v>552</v>
      </c>
      <c r="I47" s="84"/>
      <c r="J47" s="84"/>
      <c r="K47" s="84"/>
      <c r="L47" s="84"/>
      <c r="M47" s="84"/>
      <c r="N47" s="84"/>
      <c r="O47" s="84"/>
      <c r="P47" s="84"/>
      <c r="Q47" s="84"/>
      <c r="R47" s="84"/>
      <c r="S47" s="84"/>
      <c r="T47" s="867">
        <v>0</v>
      </c>
      <c r="U47" s="868"/>
      <c r="V47" s="868"/>
      <c r="W47" s="868"/>
      <c r="X47" s="868"/>
      <c r="Y47" s="868"/>
      <c r="Z47" s="868"/>
      <c r="AA47" s="868"/>
      <c r="AB47" s="1194"/>
      <c r="AC47" s="867">
        <v>0</v>
      </c>
      <c r="AD47" s="868"/>
      <c r="AE47" s="868"/>
      <c r="AF47" s="868"/>
      <c r="AG47" s="868"/>
      <c r="AH47" s="868"/>
      <c r="AI47" s="868"/>
      <c r="AJ47" s="868"/>
      <c r="AK47" s="1194"/>
      <c r="AL47" s="550"/>
      <c r="AM47" s="596"/>
      <c r="AN47" s="1160" t="s">
        <v>553</v>
      </c>
    </row>
    <row r="48" spans="1:40" ht="13.5">
      <c r="A48" s="1093"/>
      <c r="B48" s="1094"/>
      <c r="C48" s="1502"/>
      <c r="D48" s="798"/>
      <c r="E48" s="798"/>
      <c r="F48" s="798"/>
      <c r="G48" s="799"/>
      <c r="H48" s="266" t="s">
        <v>554</v>
      </c>
      <c r="I48" s="84"/>
      <c r="J48" s="84"/>
      <c r="K48" s="84"/>
      <c r="L48" s="84"/>
      <c r="M48" s="84"/>
      <c r="N48" s="84"/>
      <c r="O48" s="84"/>
      <c r="P48" s="84"/>
      <c r="Q48" s="84"/>
      <c r="R48" s="84"/>
      <c r="S48" s="84"/>
      <c r="T48" s="867">
        <v>2</v>
      </c>
      <c r="U48" s="868"/>
      <c r="V48" s="868"/>
      <c r="W48" s="868"/>
      <c r="X48" s="868"/>
      <c r="Y48" s="868"/>
      <c r="Z48" s="868"/>
      <c r="AA48" s="868"/>
      <c r="AB48" s="1194"/>
      <c r="AC48" s="867">
        <v>2</v>
      </c>
      <c r="AD48" s="868"/>
      <c r="AE48" s="868"/>
      <c r="AF48" s="868"/>
      <c r="AG48" s="868"/>
      <c r="AH48" s="868"/>
      <c r="AI48" s="868"/>
      <c r="AJ48" s="868"/>
      <c r="AK48" s="1194"/>
      <c r="AL48" s="550"/>
      <c r="AM48" s="596"/>
      <c r="AN48" s="775"/>
    </row>
    <row r="49" spans="1:40" ht="13.5">
      <c r="A49" s="1093"/>
      <c r="B49" s="1094"/>
      <c r="C49" s="1502"/>
      <c r="D49" s="798"/>
      <c r="E49" s="798"/>
      <c r="F49" s="798"/>
      <c r="G49" s="799"/>
      <c r="H49" s="266" t="s">
        <v>555</v>
      </c>
      <c r="I49" s="84"/>
      <c r="J49" s="84"/>
      <c r="K49" s="84"/>
      <c r="L49" s="84"/>
      <c r="M49" s="84"/>
      <c r="N49" s="84"/>
      <c r="O49" s="84"/>
      <c r="P49" s="84"/>
      <c r="Q49" s="84"/>
      <c r="R49" s="84"/>
      <c r="S49" s="84"/>
      <c r="T49" s="867">
        <v>0</v>
      </c>
      <c r="U49" s="868"/>
      <c r="V49" s="868"/>
      <c r="W49" s="868"/>
      <c r="X49" s="868"/>
      <c r="Y49" s="868"/>
      <c r="Z49" s="868"/>
      <c r="AA49" s="868"/>
      <c r="AB49" s="1194"/>
      <c r="AC49" s="867">
        <v>0</v>
      </c>
      <c r="AD49" s="868"/>
      <c r="AE49" s="868"/>
      <c r="AF49" s="868"/>
      <c r="AG49" s="868"/>
      <c r="AH49" s="868"/>
      <c r="AI49" s="868"/>
      <c r="AJ49" s="868"/>
      <c r="AK49" s="1194"/>
      <c r="AL49" s="550"/>
      <c r="AM49" s="596"/>
      <c r="AN49" s="775"/>
    </row>
    <row r="50" spans="1:40" ht="13.5">
      <c r="A50" s="1093"/>
      <c r="B50" s="1094"/>
      <c r="C50" s="1502"/>
      <c r="D50" s="798"/>
      <c r="E50" s="798"/>
      <c r="F50" s="798"/>
      <c r="G50" s="799"/>
      <c r="H50" s="266" t="s">
        <v>556</v>
      </c>
      <c r="I50" s="84"/>
      <c r="J50" s="84"/>
      <c r="K50" s="84"/>
      <c r="L50" s="84"/>
      <c r="M50" s="84"/>
      <c r="N50" s="84"/>
      <c r="O50" s="84"/>
      <c r="P50" s="84"/>
      <c r="Q50" s="84"/>
      <c r="R50" s="84"/>
      <c r="S50" s="84"/>
      <c r="T50" s="867">
        <v>0</v>
      </c>
      <c r="U50" s="868"/>
      <c r="V50" s="868"/>
      <c r="W50" s="868"/>
      <c r="X50" s="868"/>
      <c r="Y50" s="868"/>
      <c r="Z50" s="868"/>
      <c r="AA50" s="868"/>
      <c r="AB50" s="1194"/>
      <c r="AC50" s="867">
        <v>0</v>
      </c>
      <c r="AD50" s="868"/>
      <c r="AE50" s="868"/>
      <c r="AF50" s="868"/>
      <c r="AG50" s="868"/>
      <c r="AH50" s="868"/>
      <c r="AI50" s="868"/>
      <c r="AJ50" s="868"/>
      <c r="AK50" s="1194"/>
      <c r="AL50" s="550"/>
      <c r="AM50" s="596"/>
      <c r="AN50" s="775"/>
    </row>
    <row r="51" spans="1:40" ht="14.25" thickBot="1">
      <c r="A51" s="1093"/>
      <c r="B51" s="1094"/>
      <c r="C51" s="1503"/>
      <c r="D51" s="801"/>
      <c r="E51" s="801"/>
      <c r="F51" s="801"/>
      <c r="G51" s="802"/>
      <c r="H51" s="381" t="s">
        <v>557</v>
      </c>
      <c r="I51" s="382"/>
      <c r="J51" s="382"/>
      <c r="K51" s="382"/>
      <c r="L51" s="382"/>
      <c r="M51" s="382"/>
      <c r="N51" s="382"/>
      <c r="O51" s="382"/>
      <c r="P51" s="382"/>
      <c r="Q51" s="382"/>
      <c r="R51" s="382"/>
      <c r="S51" s="383"/>
      <c r="T51" s="1498" t="str">
        <f>IF(T50&gt;T47,"OK","NG")</f>
        <v>NG</v>
      </c>
      <c r="U51" s="1499"/>
      <c r="V51" s="1499"/>
      <c r="W51" s="1499"/>
      <c r="X51" s="1499"/>
      <c r="Y51" s="1499"/>
      <c r="Z51" s="1499"/>
      <c r="AA51" s="1499"/>
      <c r="AB51" s="1500"/>
      <c r="AC51" s="1498" t="str">
        <f>IF(AC50&gt;AC47,"OK","NG")</f>
        <v>NG</v>
      </c>
      <c r="AD51" s="1499"/>
      <c r="AE51" s="1499"/>
      <c r="AF51" s="1499"/>
      <c r="AG51" s="1499"/>
      <c r="AH51" s="1499"/>
      <c r="AI51" s="1499"/>
      <c r="AJ51" s="1499"/>
      <c r="AK51" s="1500"/>
      <c r="AL51" s="574" t="s">
        <v>637</v>
      </c>
      <c r="AM51" s="597" t="s">
        <v>558</v>
      </c>
      <c r="AN51" s="1509"/>
    </row>
    <row r="52" spans="1:40" ht="14.25" thickTop="1">
      <c r="A52" s="1093"/>
      <c r="B52" s="1094"/>
      <c r="C52" s="1501" t="s">
        <v>559</v>
      </c>
      <c r="D52" s="795"/>
      <c r="E52" s="795"/>
      <c r="F52" s="795"/>
      <c r="G52" s="796"/>
      <c r="H52" s="218" t="s">
        <v>549</v>
      </c>
      <c r="I52" s="34"/>
      <c r="J52" s="34"/>
      <c r="K52" s="34"/>
      <c r="L52" s="34"/>
      <c r="M52" s="34"/>
      <c r="N52" s="34"/>
      <c r="O52" s="34"/>
      <c r="P52" s="34"/>
      <c r="Q52" s="34"/>
      <c r="R52" s="34"/>
      <c r="S52" s="34"/>
      <c r="T52" s="824"/>
      <c r="U52" s="1510"/>
      <c r="V52" s="1510"/>
      <c r="W52" s="1510"/>
      <c r="X52" s="1510"/>
      <c r="Y52" s="1510"/>
      <c r="Z52" s="1510"/>
      <c r="AA52" s="1510"/>
      <c r="AB52" s="1511"/>
      <c r="AC52" s="1510"/>
      <c r="AD52" s="1510"/>
      <c r="AE52" s="1510"/>
      <c r="AF52" s="1510"/>
      <c r="AG52" s="1510"/>
      <c r="AH52" s="1510"/>
      <c r="AI52" s="1510"/>
      <c r="AJ52" s="1510"/>
      <c r="AK52" s="1511"/>
      <c r="AL52" s="575"/>
      <c r="AM52" s="642"/>
      <c r="AN52" s="551"/>
    </row>
    <row r="53" spans="1:40" ht="13.5">
      <c r="A53" s="1093"/>
      <c r="B53" s="1094"/>
      <c r="C53" s="1502"/>
      <c r="D53" s="798"/>
      <c r="E53" s="798"/>
      <c r="F53" s="798"/>
      <c r="G53" s="799"/>
      <c r="H53" s="266" t="s">
        <v>560</v>
      </c>
      <c r="I53" s="84"/>
      <c r="J53" s="84"/>
      <c r="K53" s="84"/>
      <c r="L53" s="84"/>
      <c r="M53" s="84"/>
      <c r="N53" s="84"/>
      <c r="O53" s="84"/>
      <c r="P53" s="84"/>
      <c r="Q53" s="84"/>
      <c r="R53" s="84"/>
      <c r="S53" s="84"/>
      <c r="T53" s="1512">
        <v>0</v>
      </c>
      <c r="U53" s="1513"/>
      <c r="V53" s="1513"/>
      <c r="W53" s="1513"/>
      <c r="X53" s="1513"/>
      <c r="Y53" s="1513"/>
      <c r="Z53" s="1513"/>
      <c r="AA53" s="1513"/>
      <c r="AB53" s="1301"/>
      <c r="AC53" s="1512">
        <v>0</v>
      </c>
      <c r="AD53" s="1513"/>
      <c r="AE53" s="1513"/>
      <c r="AF53" s="1513"/>
      <c r="AG53" s="1513"/>
      <c r="AH53" s="1513"/>
      <c r="AI53" s="1513"/>
      <c r="AJ53" s="1513"/>
      <c r="AK53" s="1301"/>
      <c r="AL53" s="552"/>
      <c r="AM53" s="596"/>
      <c r="AN53" s="1160" t="s">
        <v>553</v>
      </c>
    </row>
    <row r="54" spans="1:40" ht="13.5">
      <c r="A54" s="1093"/>
      <c r="B54" s="1094"/>
      <c r="C54" s="1502"/>
      <c r="D54" s="798"/>
      <c r="E54" s="798"/>
      <c r="F54" s="798"/>
      <c r="G54" s="799"/>
      <c r="H54" s="266" t="s">
        <v>561</v>
      </c>
      <c r="I54" s="84"/>
      <c r="J54" s="84"/>
      <c r="K54" s="84"/>
      <c r="L54" s="84"/>
      <c r="M54" s="84"/>
      <c r="N54" s="84"/>
      <c r="O54" s="84"/>
      <c r="P54" s="84"/>
      <c r="Q54" s="84"/>
      <c r="R54" s="84"/>
      <c r="S54" s="84"/>
      <c r="T54" s="1512">
        <v>0</v>
      </c>
      <c r="U54" s="1513"/>
      <c r="V54" s="1513"/>
      <c r="W54" s="1513"/>
      <c r="X54" s="1513"/>
      <c r="Y54" s="1513"/>
      <c r="Z54" s="1513"/>
      <c r="AA54" s="1513"/>
      <c r="AB54" s="1301"/>
      <c r="AC54" s="1512">
        <v>0</v>
      </c>
      <c r="AD54" s="1513"/>
      <c r="AE54" s="1513"/>
      <c r="AF54" s="1513"/>
      <c r="AG54" s="1513"/>
      <c r="AH54" s="1513"/>
      <c r="AI54" s="1513"/>
      <c r="AJ54" s="1513"/>
      <c r="AK54" s="1301"/>
      <c r="AL54" s="552"/>
      <c r="AM54" s="596"/>
      <c r="AN54" s="775"/>
    </row>
    <row r="55" spans="1:40" ht="13.5">
      <c r="A55" s="1093"/>
      <c r="B55" s="1094"/>
      <c r="C55" s="1502"/>
      <c r="D55" s="798"/>
      <c r="E55" s="798"/>
      <c r="F55" s="798"/>
      <c r="G55" s="799"/>
      <c r="H55" s="266" t="s">
        <v>562</v>
      </c>
      <c r="I55" s="84"/>
      <c r="J55" s="84"/>
      <c r="K55" s="84"/>
      <c r="L55" s="84"/>
      <c r="M55" s="84"/>
      <c r="N55" s="84"/>
      <c r="O55" s="84"/>
      <c r="P55" s="84"/>
      <c r="Q55" s="84"/>
      <c r="R55" s="84"/>
      <c r="S55" s="84"/>
      <c r="T55" s="1512">
        <v>0</v>
      </c>
      <c r="U55" s="1513"/>
      <c r="V55" s="1513"/>
      <c r="W55" s="1513"/>
      <c r="X55" s="1513"/>
      <c r="Y55" s="1513"/>
      <c r="Z55" s="1513"/>
      <c r="AA55" s="1513"/>
      <c r="AB55" s="1301"/>
      <c r="AC55" s="1512">
        <v>0</v>
      </c>
      <c r="AD55" s="1513"/>
      <c r="AE55" s="1513"/>
      <c r="AF55" s="1513"/>
      <c r="AG55" s="1513"/>
      <c r="AH55" s="1513"/>
      <c r="AI55" s="1513"/>
      <c r="AJ55" s="1513"/>
      <c r="AK55" s="1301"/>
      <c r="AL55" s="552"/>
      <c r="AM55" s="596"/>
      <c r="AN55" s="775"/>
    </row>
    <row r="56" spans="1:40" ht="13.5">
      <c r="A56" s="1093"/>
      <c r="B56" s="1094"/>
      <c r="C56" s="1502"/>
      <c r="D56" s="798"/>
      <c r="E56" s="798"/>
      <c r="F56" s="798"/>
      <c r="G56" s="799"/>
      <c r="H56" s="266" t="s">
        <v>563</v>
      </c>
      <c r="I56" s="84"/>
      <c r="J56" s="84"/>
      <c r="K56" s="84"/>
      <c r="L56" s="84"/>
      <c r="M56" s="84"/>
      <c r="N56" s="84"/>
      <c r="O56" s="84"/>
      <c r="P56" s="84"/>
      <c r="Q56" s="84"/>
      <c r="R56" s="84"/>
      <c r="S56" s="84"/>
      <c r="T56" s="1512">
        <v>0</v>
      </c>
      <c r="U56" s="1513"/>
      <c r="V56" s="1513"/>
      <c r="W56" s="1513"/>
      <c r="X56" s="1513"/>
      <c r="Y56" s="1513"/>
      <c r="Z56" s="1513"/>
      <c r="AA56" s="1513"/>
      <c r="AB56" s="1301"/>
      <c r="AC56" s="1512">
        <v>0</v>
      </c>
      <c r="AD56" s="1513"/>
      <c r="AE56" s="1513"/>
      <c r="AF56" s="1513"/>
      <c r="AG56" s="1513"/>
      <c r="AH56" s="1513"/>
      <c r="AI56" s="1513"/>
      <c r="AJ56" s="1513"/>
      <c r="AK56" s="1301"/>
      <c r="AL56" s="552"/>
      <c r="AM56" s="596"/>
      <c r="AN56" s="775"/>
    </row>
    <row r="57" spans="1:40" ht="14.25" thickBot="1">
      <c r="A57" s="1489"/>
      <c r="B57" s="1490"/>
      <c r="C57" s="1503"/>
      <c r="D57" s="801"/>
      <c r="E57" s="801"/>
      <c r="F57" s="801"/>
      <c r="G57" s="802"/>
      <c r="H57" s="381" t="s">
        <v>564</v>
      </c>
      <c r="I57" s="382"/>
      <c r="J57" s="382"/>
      <c r="K57" s="382"/>
      <c r="L57" s="382"/>
      <c r="M57" s="382"/>
      <c r="N57" s="382"/>
      <c r="O57" s="382"/>
      <c r="P57" s="382"/>
      <c r="Q57" s="382"/>
      <c r="R57" s="382"/>
      <c r="S57" s="383"/>
      <c r="T57" s="1498" t="str">
        <f>IF(T56&gt;T53,"OK","NG")</f>
        <v>NG</v>
      </c>
      <c r="U57" s="1499"/>
      <c r="V57" s="1499"/>
      <c r="W57" s="1499"/>
      <c r="X57" s="1499"/>
      <c r="Y57" s="1499"/>
      <c r="Z57" s="1499"/>
      <c r="AA57" s="1499"/>
      <c r="AB57" s="1500"/>
      <c r="AC57" s="1498" t="str">
        <f>IF(AC56&gt;AC53,"OK","NG")</f>
        <v>NG</v>
      </c>
      <c r="AD57" s="1499"/>
      <c r="AE57" s="1499"/>
      <c r="AF57" s="1499"/>
      <c r="AG57" s="1499"/>
      <c r="AH57" s="1499"/>
      <c r="AI57" s="1499"/>
      <c r="AJ57" s="1499"/>
      <c r="AK57" s="1500"/>
      <c r="AL57" s="576" t="s">
        <v>637</v>
      </c>
      <c r="AM57" s="641" t="s">
        <v>565</v>
      </c>
      <c r="AN57" s="1509"/>
    </row>
    <row r="58" spans="1:40" ht="14.25" thickTop="1">
      <c r="A58" s="384"/>
      <c r="B58" s="15"/>
      <c r="C58" s="15"/>
      <c r="D58" s="15"/>
      <c r="E58" s="28"/>
      <c r="F58" s="385"/>
      <c r="G58" s="15"/>
      <c r="H58" s="15"/>
      <c r="I58" s="15"/>
      <c r="J58" s="386"/>
      <c r="K58" s="386"/>
      <c r="L58" s="386"/>
      <c r="M58" s="28"/>
      <c r="N58" s="28"/>
      <c r="O58" s="28"/>
      <c r="P58" s="28"/>
      <c r="Q58" s="28"/>
      <c r="R58" s="28"/>
      <c r="S58" s="28"/>
      <c r="T58" s="28"/>
      <c r="U58" s="28"/>
      <c r="V58" s="28"/>
      <c r="W58" s="387"/>
      <c r="X58" s="387"/>
      <c r="Y58" s="28"/>
      <c r="Z58" s="28"/>
      <c r="AA58" s="28"/>
      <c r="AB58" s="28"/>
      <c r="AC58" s="28"/>
      <c r="AD58" s="28"/>
      <c r="AE58" s="28"/>
      <c r="AF58" s="28"/>
      <c r="AG58" s="28"/>
      <c r="AH58" s="28"/>
      <c r="AI58" s="28"/>
      <c r="AJ58" s="28"/>
      <c r="AK58" s="28"/>
      <c r="AL58" s="28"/>
      <c r="AM58" s="387"/>
      <c r="AN58" s="85"/>
    </row>
    <row r="59" spans="1:40" ht="13.5">
      <c r="A59" s="245"/>
      <c r="B59" s="28"/>
      <c r="C59" s="28"/>
      <c r="D59" s="28"/>
      <c r="E59" s="28"/>
      <c r="F59" s="28"/>
      <c r="G59" s="28"/>
      <c r="H59" s="28"/>
      <c r="I59" s="28"/>
      <c r="J59" s="28"/>
      <c r="K59" s="28"/>
      <c r="L59" s="28"/>
      <c r="M59" s="28"/>
      <c r="N59" s="28"/>
      <c r="O59" s="28"/>
      <c r="P59" s="28"/>
      <c r="Q59" s="28"/>
      <c r="R59" s="28"/>
      <c r="S59" s="28" t="s">
        <v>331</v>
      </c>
      <c r="T59" s="28"/>
      <c r="U59" s="1310"/>
      <c r="V59" s="1311"/>
      <c r="W59" s="422" t="s">
        <v>566</v>
      </c>
      <c r="X59" s="71"/>
      <c r="Z59" s="28"/>
      <c r="AA59" s="28"/>
      <c r="AB59" s="28"/>
      <c r="AC59" s="28"/>
      <c r="AD59" s="28"/>
      <c r="AE59" s="28"/>
      <c r="AF59" s="334"/>
      <c r="AG59" s="28"/>
      <c r="AH59" s="28"/>
      <c r="AI59" s="28"/>
      <c r="AJ59" s="28"/>
      <c r="AK59" s="28"/>
      <c r="AL59" s="28"/>
      <c r="AM59" s="28"/>
      <c r="AN59" s="85"/>
    </row>
    <row r="60" spans="1:40" ht="13.5">
      <c r="A60" s="88"/>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89"/>
    </row>
    <row r="61" spans="1:40" ht="14.25" thickBot="1">
      <c r="A61" s="90"/>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2"/>
    </row>
  </sheetData>
  <sheetProtection password="9350" sheet="1" scenarios="1" formatCells="0" selectLockedCells="1"/>
  <mergeCells count="263">
    <mergeCell ref="AN53:AN57"/>
    <mergeCell ref="T54:AB54"/>
    <mergeCell ref="AC54:AK54"/>
    <mergeCell ref="T55:AB55"/>
    <mergeCell ref="AC55:AK55"/>
    <mergeCell ref="T56:AB56"/>
    <mergeCell ref="AC56:AK56"/>
    <mergeCell ref="T57:AB57"/>
    <mergeCell ref="AC57:AK57"/>
    <mergeCell ref="AC51:AK51"/>
    <mergeCell ref="C52:G57"/>
    <mergeCell ref="T52:AB52"/>
    <mergeCell ref="AC52:AK52"/>
    <mergeCell ref="T53:AB53"/>
    <mergeCell ref="AC53:AK53"/>
    <mergeCell ref="T47:AB47"/>
    <mergeCell ref="AC47:AK47"/>
    <mergeCell ref="AN47:AN51"/>
    <mergeCell ref="T48:AB48"/>
    <mergeCell ref="AC48:AK48"/>
    <mergeCell ref="T49:AB49"/>
    <mergeCell ref="AC49:AK49"/>
    <mergeCell ref="T50:AB50"/>
    <mergeCell ref="AC50:AK50"/>
    <mergeCell ref="T51:AB51"/>
    <mergeCell ref="C44:S44"/>
    <mergeCell ref="T44:AB44"/>
    <mergeCell ref="AC44:AK44"/>
    <mergeCell ref="C45:G51"/>
    <mergeCell ref="J46:S46"/>
    <mergeCell ref="T46:AB46"/>
    <mergeCell ref="AC46:AK46"/>
    <mergeCell ref="O45:S45"/>
    <mergeCell ref="T45:AB45"/>
    <mergeCell ref="AC45:AK45"/>
    <mergeCell ref="AN42:AN43"/>
    <mergeCell ref="J43:S43"/>
    <mergeCell ref="T43:AB43"/>
    <mergeCell ref="AC43:AK43"/>
    <mergeCell ref="T42:AB42"/>
    <mergeCell ref="AC42:AK42"/>
    <mergeCell ref="AL42:AL43"/>
    <mergeCell ref="AM42:AM43"/>
    <mergeCell ref="AL40:AL41"/>
    <mergeCell ref="AM40:AM41"/>
    <mergeCell ref="AN40:AN41"/>
    <mergeCell ref="N41:S41"/>
    <mergeCell ref="T41:AB41"/>
    <mergeCell ref="AC41:AK41"/>
    <mergeCell ref="A39:B57"/>
    <mergeCell ref="C39:I41"/>
    <mergeCell ref="T39:AB39"/>
    <mergeCell ref="AC39:AK39"/>
    <mergeCell ref="J40:M41"/>
    <mergeCell ref="N40:S40"/>
    <mergeCell ref="T40:AB40"/>
    <mergeCell ref="AC40:AK40"/>
    <mergeCell ref="C42:I43"/>
    <mergeCell ref="J42:S42"/>
    <mergeCell ref="R34:AB34"/>
    <mergeCell ref="AC34:AK34"/>
    <mergeCell ref="R35:AB35"/>
    <mergeCell ref="E36:J36"/>
    <mergeCell ref="K36:O36"/>
    <mergeCell ref="P36:Q36"/>
    <mergeCell ref="AC35:AK35"/>
    <mergeCell ref="R36:V36"/>
    <mergeCell ref="X36:AB36"/>
    <mergeCell ref="AC36:AF36"/>
    <mergeCell ref="AM32:AM35"/>
    <mergeCell ref="E33:J33"/>
    <mergeCell ref="K33:O33"/>
    <mergeCell ref="P33:Q33"/>
    <mergeCell ref="E34:J34"/>
    <mergeCell ref="K34:O34"/>
    <mergeCell ref="P34:Q34"/>
    <mergeCell ref="E35:J35"/>
    <mergeCell ref="K35:O35"/>
    <mergeCell ref="P35:Q35"/>
    <mergeCell ref="C31:J31"/>
    <mergeCell ref="K31:O31"/>
    <mergeCell ref="P31:Q31"/>
    <mergeCell ref="C32:D37"/>
    <mergeCell ref="E32:J32"/>
    <mergeCell ref="K32:O32"/>
    <mergeCell ref="E37:J37"/>
    <mergeCell ref="K37:O37"/>
    <mergeCell ref="P37:Q37"/>
    <mergeCell ref="AM28:AM29"/>
    <mergeCell ref="AC28:AF28"/>
    <mergeCell ref="AH28:AK28"/>
    <mergeCell ref="AC29:AF29"/>
    <mergeCell ref="AH29:AK29"/>
    <mergeCell ref="K30:O30"/>
    <mergeCell ref="P28:Q28"/>
    <mergeCell ref="R28:V28"/>
    <mergeCell ref="X28:AB28"/>
    <mergeCell ref="P29:Q29"/>
    <mergeCell ref="R29:V29"/>
    <mergeCell ref="X29:AB29"/>
    <mergeCell ref="P30:Q30"/>
    <mergeCell ref="R30:V30"/>
    <mergeCell ref="X30:AB30"/>
    <mergeCell ref="E27:J27"/>
    <mergeCell ref="K27:O27"/>
    <mergeCell ref="P27:Q27"/>
    <mergeCell ref="C28:D30"/>
    <mergeCell ref="E28:G29"/>
    <mergeCell ref="H28:J28"/>
    <mergeCell ref="K28:O28"/>
    <mergeCell ref="H29:J29"/>
    <mergeCell ref="K29:O29"/>
    <mergeCell ref="E30:J30"/>
    <mergeCell ref="E26:G26"/>
    <mergeCell ref="H26:J26"/>
    <mergeCell ref="K26:O26"/>
    <mergeCell ref="P26:Q26"/>
    <mergeCell ref="P24:Q24"/>
    <mergeCell ref="H25:J25"/>
    <mergeCell ref="K25:O25"/>
    <mergeCell ref="P25:Q25"/>
    <mergeCell ref="R23:V23"/>
    <mergeCell ref="X23:AB23"/>
    <mergeCell ref="AC23:AF23"/>
    <mergeCell ref="AH23:AK23"/>
    <mergeCell ref="AM21:AM23"/>
    <mergeCell ref="AN21:AN31"/>
    <mergeCell ref="AM24:AM25"/>
    <mergeCell ref="E22:J22"/>
    <mergeCell ref="K22:O22"/>
    <mergeCell ref="P22:Q22"/>
    <mergeCell ref="R22:V22"/>
    <mergeCell ref="X22:AB22"/>
    <mergeCell ref="AC22:AF22"/>
    <mergeCell ref="AH22:AK22"/>
    <mergeCell ref="C21:D27"/>
    <mergeCell ref="E21:J21"/>
    <mergeCell ref="K21:O21"/>
    <mergeCell ref="P21:Q21"/>
    <mergeCell ref="E23:J23"/>
    <mergeCell ref="K23:O23"/>
    <mergeCell ref="P23:Q23"/>
    <mergeCell ref="E24:G25"/>
    <mergeCell ref="H24:J24"/>
    <mergeCell ref="K24:O24"/>
    <mergeCell ref="K19:O19"/>
    <mergeCell ref="P19:Q19"/>
    <mergeCell ref="R18:AB18"/>
    <mergeCell ref="E20:J20"/>
    <mergeCell ref="K20:O20"/>
    <mergeCell ref="P20:Q20"/>
    <mergeCell ref="K16:O16"/>
    <mergeCell ref="P16:Q16"/>
    <mergeCell ref="AM16:AM20"/>
    <mergeCell ref="E17:J17"/>
    <mergeCell ref="K17:O17"/>
    <mergeCell ref="P17:Q17"/>
    <mergeCell ref="E18:J18"/>
    <mergeCell ref="K18:O18"/>
    <mergeCell ref="P18:Q18"/>
    <mergeCell ref="E19:J19"/>
    <mergeCell ref="A13:B29"/>
    <mergeCell ref="N13:O13"/>
    <mergeCell ref="P13:Q13"/>
    <mergeCell ref="E14:J15"/>
    <mergeCell ref="K14:O14"/>
    <mergeCell ref="P14:Q14"/>
    <mergeCell ref="K15:O15"/>
    <mergeCell ref="P15:Q15"/>
    <mergeCell ref="C16:D20"/>
    <mergeCell ref="E16:J16"/>
    <mergeCell ref="C12:D15"/>
    <mergeCell ref="E12:J13"/>
    <mergeCell ref="N12:O12"/>
    <mergeCell ref="P12:Q12"/>
    <mergeCell ref="AM10:AM11"/>
    <mergeCell ref="AN10:AN15"/>
    <mergeCell ref="AM14:AM15"/>
    <mergeCell ref="AC10:AK10"/>
    <mergeCell ref="AM12:AM13"/>
    <mergeCell ref="AC11:AK11"/>
    <mergeCell ref="C9:Q9"/>
    <mergeCell ref="R9:AB9"/>
    <mergeCell ref="AC9:AK9"/>
    <mergeCell ref="C10:D11"/>
    <mergeCell ref="E10:O10"/>
    <mergeCell ref="P10:Q10"/>
    <mergeCell ref="E11:O11"/>
    <mergeCell ref="P11:Q11"/>
    <mergeCell ref="R10:AB10"/>
    <mergeCell ref="R11:AB11"/>
    <mergeCell ref="C7:Q7"/>
    <mergeCell ref="R7:AB7"/>
    <mergeCell ref="AC7:AK7"/>
    <mergeCell ref="C8:Q8"/>
    <mergeCell ref="R8:AB8"/>
    <mergeCell ref="AC8:AK8"/>
    <mergeCell ref="AH5:AK5"/>
    <mergeCell ref="AL5:AN5"/>
    <mergeCell ref="R6:AB6"/>
    <mergeCell ref="AC6:AK6"/>
    <mergeCell ref="U59:V59"/>
    <mergeCell ref="A3:AN3"/>
    <mergeCell ref="A4:AN4"/>
    <mergeCell ref="A1:AK1"/>
    <mergeCell ref="C5:Q5"/>
    <mergeCell ref="R5:S5"/>
    <mergeCell ref="T5:W5"/>
    <mergeCell ref="Y5:Z5"/>
    <mergeCell ref="AA5:AD5"/>
    <mergeCell ref="AF5:AG5"/>
    <mergeCell ref="R12:AB12"/>
    <mergeCell ref="AC12:AK12"/>
    <mergeCell ref="R13:AB13"/>
    <mergeCell ref="AC13:AK13"/>
    <mergeCell ref="R14:AB14"/>
    <mergeCell ref="AC14:AK14"/>
    <mergeCell ref="R15:AB15"/>
    <mergeCell ref="AC15:AK15"/>
    <mergeCell ref="R16:AB16"/>
    <mergeCell ref="AC16:AK16"/>
    <mergeCell ref="R17:AB17"/>
    <mergeCell ref="AC17:AK17"/>
    <mergeCell ref="AC18:AK18"/>
    <mergeCell ref="R19:AB19"/>
    <mergeCell ref="AC19:AK19"/>
    <mergeCell ref="R20:AB20"/>
    <mergeCell ref="AC20:AK20"/>
    <mergeCell ref="R21:V21"/>
    <mergeCell ref="X21:AB21"/>
    <mergeCell ref="AC21:AF21"/>
    <mergeCell ref="AH21:AK21"/>
    <mergeCell ref="AH24:AK24"/>
    <mergeCell ref="R25:V25"/>
    <mergeCell ref="X25:AB25"/>
    <mergeCell ref="AC25:AF25"/>
    <mergeCell ref="AH25:AK25"/>
    <mergeCell ref="R24:V24"/>
    <mergeCell ref="X24:AB24"/>
    <mergeCell ref="AC24:AF24"/>
    <mergeCell ref="R26:V26"/>
    <mergeCell ref="X26:AB26"/>
    <mergeCell ref="AC26:AF26"/>
    <mergeCell ref="AH26:AK26"/>
    <mergeCell ref="R27:V27"/>
    <mergeCell ref="X27:AB27"/>
    <mergeCell ref="AC27:AF27"/>
    <mergeCell ref="AH27:AK27"/>
    <mergeCell ref="AC30:AF30"/>
    <mergeCell ref="AH30:AK30"/>
    <mergeCell ref="R31:V31"/>
    <mergeCell ref="X31:AB31"/>
    <mergeCell ref="AC31:AF31"/>
    <mergeCell ref="AH31:AK31"/>
    <mergeCell ref="R32:AB32"/>
    <mergeCell ref="AC32:AK32"/>
    <mergeCell ref="R33:AB33"/>
    <mergeCell ref="AC33:AK33"/>
    <mergeCell ref="AH36:AK36"/>
    <mergeCell ref="R37:V37"/>
    <mergeCell ref="X37:AB37"/>
    <mergeCell ref="AC37:AF37"/>
    <mergeCell ref="AH37:AK37"/>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drawing r:id="rId1"/>
</worksheet>
</file>

<file path=xl/worksheets/sheet11.xml><?xml version="1.0" encoding="utf-8"?>
<worksheet xmlns="http://schemas.openxmlformats.org/spreadsheetml/2006/main" xmlns:r="http://schemas.openxmlformats.org/officeDocument/2006/relationships">
  <dimension ref="A1:AN63"/>
  <sheetViews>
    <sheetView showGridLines="0" view="pageBreakPreview" zoomScaleSheetLayoutView="100" workbookViewId="0" topLeftCell="A1">
      <selection activeCell="A7" sqref="A7"/>
    </sheetView>
  </sheetViews>
  <sheetFormatPr defaultColWidth="9.00390625" defaultRowHeight="13.5"/>
  <cols>
    <col min="1" max="38" width="2.25390625" style="0" customWidth="1"/>
    <col min="39" max="39" width="3.25390625" style="0" customWidth="1"/>
    <col min="40"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84" t="s">
        <v>650</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75</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row>
    <row r="5" spans="1:40" ht="13.5">
      <c r="A5" s="269"/>
      <c r="AN5" s="259"/>
    </row>
    <row r="6" spans="1:40" ht="13.5">
      <c r="A6" s="4"/>
      <c r="E6" s="77" t="s">
        <v>444</v>
      </c>
      <c r="AN6" s="1"/>
    </row>
    <row r="7" spans="1:40" ht="13.5">
      <c r="A7" s="651"/>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52"/>
    </row>
    <row r="8" spans="1:40" ht="13.5">
      <c r="A8" s="651"/>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52"/>
    </row>
    <row r="9" spans="1:40" ht="13.5">
      <c r="A9" s="651"/>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52"/>
    </row>
    <row r="10" spans="1:40" ht="13.5">
      <c r="A10" s="651"/>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52"/>
    </row>
    <row r="11" spans="1:40" ht="13.5">
      <c r="A11" s="651"/>
      <c r="B11" s="610"/>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52"/>
    </row>
    <row r="12" spans="1:40" ht="13.5">
      <c r="A12" s="651"/>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52"/>
    </row>
    <row r="13" spans="1:40" ht="13.5">
      <c r="A13" s="651"/>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52"/>
    </row>
    <row r="14" spans="1:40" ht="13.5">
      <c r="A14" s="651"/>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52"/>
    </row>
    <row r="15" spans="1:40" ht="13.5">
      <c r="A15" s="651"/>
      <c r="B15" s="610"/>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52"/>
    </row>
    <row r="16" spans="1:40" ht="13.5">
      <c r="A16" s="651"/>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52"/>
    </row>
    <row r="17" spans="1:40" ht="13.5">
      <c r="A17" s="651"/>
      <c r="B17" s="610"/>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52"/>
    </row>
    <row r="18" spans="1:40" ht="13.5">
      <c r="A18" s="651"/>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52"/>
    </row>
    <row r="19" spans="1:40" ht="13.5">
      <c r="A19" s="651"/>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52"/>
    </row>
    <row r="20" spans="1:40" ht="13.5">
      <c r="A20" s="651"/>
      <c r="B20" s="610"/>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52"/>
    </row>
    <row r="21" spans="1:40" ht="13.5">
      <c r="A21" s="577"/>
      <c r="B21" s="567"/>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78"/>
    </row>
    <row r="22" spans="1:40" ht="13.5">
      <c r="A22" s="577"/>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78"/>
    </row>
    <row r="23" spans="1:40" ht="13.5">
      <c r="A23" s="577"/>
      <c r="B23" s="567"/>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78"/>
    </row>
    <row r="24" spans="1:40" ht="13.5">
      <c r="A24" s="577"/>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78"/>
    </row>
    <row r="25" spans="1:40" ht="13.5">
      <c r="A25" s="577"/>
      <c r="B25" s="567"/>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78"/>
    </row>
    <row r="26" spans="1:40" ht="13.5">
      <c r="A26" s="577"/>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78"/>
    </row>
    <row r="27" spans="1:40" ht="13.5">
      <c r="A27" s="577"/>
      <c r="B27" s="567"/>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78"/>
    </row>
    <row r="28" spans="1:40" ht="13.5">
      <c r="A28" s="577"/>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78"/>
    </row>
    <row r="29" spans="1:40" ht="13.5">
      <c r="A29" s="577"/>
      <c r="B29" s="567"/>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78"/>
    </row>
    <row r="30" spans="1:40" ht="13.5">
      <c r="A30" s="577"/>
      <c r="B30" s="567"/>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M30" s="567"/>
      <c r="AN30" s="578"/>
    </row>
    <row r="31" spans="1:40" ht="13.5">
      <c r="A31" s="577"/>
      <c r="B31" s="567"/>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7"/>
      <c r="AM31" s="567"/>
      <c r="AN31" s="578"/>
    </row>
    <row r="32" spans="1:40" ht="13.5">
      <c r="A32" s="577"/>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78"/>
    </row>
    <row r="33" spans="1:40" ht="13.5">
      <c r="A33" s="577"/>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78"/>
    </row>
    <row r="34" spans="1:40" ht="13.5">
      <c r="A34" s="577"/>
      <c r="B34" s="567"/>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78"/>
    </row>
    <row r="35" spans="1:40" ht="13.5">
      <c r="A35" s="577"/>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78"/>
    </row>
    <row r="36" spans="1:40" ht="13.5">
      <c r="A36" s="577"/>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78"/>
    </row>
    <row r="37" spans="1:40" ht="13.5">
      <c r="A37" s="577"/>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78"/>
    </row>
    <row r="38" spans="1:40" ht="13.5">
      <c r="A38" s="577"/>
      <c r="B38" s="567"/>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78"/>
    </row>
    <row r="39" spans="1:40" ht="13.5">
      <c r="A39" s="577"/>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78"/>
    </row>
    <row r="40" spans="1:40" ht="13.5">
      <c r="A40" s="577"/>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78"/>
    </row>
    <row r="41" spans="1:40" ht="13.5">
      <c r="A41" s="577"/>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78"/>
    </row>
    <row r="42" spans="1:40" ht="13.5">
      <c r="A42" s="57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78"/>
    </row>
    <row r="43" spans="1:40" ht="13.5">
      <c r="A43" s="577"/>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78"/>
    </row>
    <row r="44" spans="1:40" ht="13.5">
      <c r="A44" s="577"/>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78"/>
    </row>
    <row r="45" spans="1:40" ht="13.5">
      <c r="A45" s="577"/>
      <c r="B45" s="567"/>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78"/>
    </row>
    <row r="46" spans="1:40" ht="13.5">
      <c r="A46" s="577"/>
      <c r="B46" s="567"/>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78"/>
    </row>
    <row r="47" spans="1:40" ht="13.5">
      <c r="A47" s="577"/>
      <c r="B47" s="567"/>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78"/>
    </row>
    <row r="48" spans="1:40" ht="13.5">
      <c r="A48" s="577"/>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78"/>
    </row>
    <row r="49" spans="1:40" ht="13.5">
      <c r="A49" s="577"/>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78"/>
    </row>
    <row r="50" spans="1:40" ht="13.5">
      <c r="A50" s="577"/>
      <c r="B50" s="567"/>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78"/>
    </row>
    <row r="51" spans="1:40" ht="13.5">
      <c r="A51" s="577"/>
      <c r="B51" s="567"/>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78"/>
    </row>
    <row r="52" spans="1:40" ht="13.5">
      <c r="A52" s="577"/>
      <c r="B52" s="567"/>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78"/>
    </row>
    <row r="53" spans="1:40" ht="13.5">
      <c r="A53" s="577"/>
      <c r="B53" s="567"/>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78"/>
    </row>
    <row r="54" spans="1:40" ht="13.5">
      <c r="A54" s="577"/>
      <c r="B54" s="567"/>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78"/>
    </row>
    <row r="55" spans="1:40" ht="13.5">
      <c r="A55" s="577"/>
      <c r="B55" s="567"/>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78"/>
    </row>
    <row r="56" spans="1:40" ht="13.5">
      <c r="A56" s="577"/>
      <c r="B56" s="567"/>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78"/>
    </row>
    <row r="57" spans="1:40" ht="13.5">
      <c r="A57" s="577"/>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78"/>
    </row>
    <row r="58" spans="1:40" ht="13.5">
      <c r="A58" s="577"/>
      <c r="B58" s="567"/>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78"/>
    </row>
    <row r="59" spans="1:40" ht="9.75" customHeight="1">
      <c r="A59" s="577"/>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79"/>
      <c r="AK59" s="579"/>
      <c r="AL59" s="579"/>
      <c r="AM59" s="579"/>
      <c r="AN59" s="580"/>
    </row>
    <row r="60" spans="1:40" ht="13.5" customHeight="1">
      <c r="A60" s="1514" t="s">
        <v>160</v>
      </c>
      <c r="B60" s="755" t="s">
        <v>449</v>
      </c>
      <c r="C60" s="747"/>
      <c r="D60" s="747" t="s">
        <v>445</v>
      </c>
      <c r="E60" s="747"/>
      <c r="F60" s="747"/>
      <c r="G60" s="747"/>
      <c r="H60" s="223"/>
      <c r="I60" s="30" t="s">
        <v>446</v>
      </c>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54"/>
      <c r="AK60" s="354"/>
      <c r="AL60" s="354"/>
      <c r="AM60" s="65"/>
      <c r="AN60" s="1"/>
    </row>
    <row r="61" spans="1:40" ht="13.5">
      <c r="A61" s="1515"/>
      <c r="B61" s="755" t="s">
        <v>447</v>
      </c>
      <c r="C61" s="747"/>
      <c r="D61" s="747" t="s">
        <v>109</v>
      </c>
      <c r="E61" s="747"/>
      <c r="F61" s="747"/>
      <c r="G61" s="747"/>
      <c r="H61" s="178" t="s">
        <v>448</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354"/>
      <c r="AK61" s="354"/>
      <c r="AL61" s="354"/>
      <c r="AM61" s="65"/>
      <c r="AN61" s="1"/>
    </row>
    <row r="62" spans="1:40" ht="14.25" thickBot="1">
      <c r="A62" s="1516"/>
      <c r="B62" s="1045" t="s">
        <v>110</v>
      </c>
      <c r="C62" s="1046"/>
      <c r="D62" s="1046" t="s">
        <v>111</v>
      </c>
      <c r="E62" s="1046"/>
      <c r="F62" s="1046"/>
      <c r="G62" s="1046"/>
      <c r="H62" s="197"/>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355"/>
      <c r="AK62" s="355"/>
      <c r="AL62" s="355"/>
      <c r="AM62" s="356"/>
      <c r="AN62" s="3"/>
    </row>
    <row r="63" spans="1:40" ht="1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row>
  </sheetData>
  <sheetProtection password="9350" sheet="1" scenarios="1" formatCells="0" selectLockedCells="1"/>
  <mergeCells count="10">
    <mergeCell ref="A3:AN3"/>
    <mergeCell ref="A4:AN4"/>
    <mergeCell ref="A1:AK1"/>
    <mergeCell ref="A60:A62"/>
    <mergeCell ref="B60:C60"/>
    <mergeCell ref="D60:G60"/>
    <mergeCell ref="B61:C61"/>
    <mergeCell ref="D61:G61"/>
    <mergeCell ref="B62:C62"/>
    <mergeCell ref="D62:G62"/>
  </mergeCells>
  <printOptions/>
  <pageMargins left="0.7874015748031497" right="0.3937007874015748" top="0.7" bottom="0.16" header="0.48" footer="0.29"/>
  <pageSetup horizontalDpi="600" verticalDpi="600" orientation="portrait" paperSize="9" r:id="rId1"/>
  <headerFooter alignWithMargins="0">
    <oddHeader>&amp;L&amp;"ＭＳ Ｐ明朝,標準"&amp;8H24-080</oddHeader>
  </headerFooter>
</worksheet>
</file>

<file path=xl/worksheets/sheet12.xml><?xml version="1.0" encoding="utf-8"?>
<worksheet xmlns="http://schemas.openxmlformats.org/spreadsheetml/2006/main" xmlns:r="http://schemas.openxmlformats.org/officeDocument/2006/relationships">
  <sheetPr>
    <tabColor indexed="22"/>
  </sheetPr>
  <dimension ref="A1:CK60"/>
  <sheetViews>
    <sheetView showGridLines="0" view="pageBreakPreview" zoomScale="75" zoomScaleSheetLayoutView="75" workbookViewId="0" topLeftCell="A1">
      <selection activeCell="A1" sqref="A1:AK1"/>
    </sheetView>
  </sheetViews>
  <sheetFormatPr defaultColWidth="9.00390625" defaultRowHeight="13.5"/>
  <cols>
    <col min="1" max="87" width="2.25390625" style="0" customWidth="1"/>
    <col min="88" max="88" width="2.75390625" style="0" customWidth="1"/>
    <col min="89" max="99"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9.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84" t="s">
        <v>651</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88" ht="15" thickBot="1">
      <c r="A4" s="781" t="s">
        <v>76</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781"/>
      <c r="BG4" s="781"/>
      <c r="BH4" s="781"/>
      <c r="BI4" s="781"/>
      <c r="BJ4" s="781"/>
      <c r="BK4" s="781"/>
      <c r="BL4" s="781"/>
      <c r="BM4" s="781"/>
      <c r="BN4" s="781"/>
      <c r="BO4" s="781"/>
      <c r="BP4" s="781"/>
      <c r="BQ4" s="781"/>
      <c r="BR4" s="781"/>
      <c r="BS4" s="781"/>
      <c r="BT4" s="781"/>
      <c r="BU4" s="781"/>
      <c r="BV4" s="781"/>
      <c r="BW4" s="781"/>
      <c r="BX4" s="781"/>
      <c r="BY4" s="781"/>
      <c r="BZ4" s="781"/>
      <c r="CA4" s="781"/>
      <c r="CB4" s="781"/>
      <c r="CC4" s="781"/>
      <c r="CD4" s="781"/>
      <c r="CE4" s="781"/>
      <c r="CF4" s="781"/>
      <c r="CG4" s="781"/>
      <c r="CH4" s="781"/>
      <c r="CI4" s="781"/>
      <c r="CJ4" s="2"/>
    </row>
    <row r="5" spans="1:88" ht="13.5">
      <c r="A5" s="326"/>
      <c r="B5" s="86"/>
      <c r="C5" s="86"/>
      <c r="D5" s="86"/>
      <c r="E5" s="86"/>
      <c r="F5" s="86"/>
      <c r="G5" s="86"/>
      <c r="H5" s="86"/>
      <c r="I5" s="86"/>
      <c r="J5" s="86"/>
      <c r="K5" s="86"/>
      <c r="L5" s="86"/>
      <c r="M5" s="86"/>
      <c r="N5" s="86"/>
      <c r="O5" s="86"/>
      <c r="P5" s="86"/>
      <c r="Q5" s="86"/>
      <c r="R5" s="86"/>
      <c r="S5" s="86"/>
      <c r="T5" s="86"/>
      <c r="U5" s="86"/>
      <c r="V5" s="86"/>
      <c r="W5" s="86"/>
      <c r="X5" s="86"/>
      <c r="Y5" s="77"/>
      <c r="Z5" s="77"/>
      <c r="AA5" s="77"/>
      <c r="AB5" s="77"/>
      <c r="AC5" s="77"/>
      <c r="AD5" s="77"/>
      <c r="AE5" s="77"/>
      <c r="AF5" s="77"/>
      <c r="AG5" s="77"/>
      <c r="AH5" s="77"/>
      <c r="AI5" s="77"/>
      <c r="AJ5" s="77"/>
      <c r="AK5" s="77"/>
      <c r="AL5" s="77"/>
      <c r="AM5" s="77"/>
      <c r="AN5" s="94"/>
      <c r="CJ5" s="259"/>
    </row>
    <row r="6" spans="1:88" ht="13.5">
      <c r="A6" s="88"/>
      <c r="B6" s="94"/>
      <c r="C6" s="1610" t="s">
        <v>567</v>
      </c>
      <c r="D6" s="1610"/>
      <c r="E6" s="1610"/>
      <c r="F6" s="1610"/>
      <c r="G6" s="1610"/>
      <c r="H6" s="1610"/>
      <c r="I6" s="100"/>
      <c r="J6" s="100"/>
      <c r="K6" s="100"/>
      <c r="L6" s="100"/>
      <c r="M6" s="100"/>
      <c r="N6" s="100"/>
      <c r="O6" s="100"/>
      <c r="P6" s="100"/>
      <c r="Q6" s="100"/>
      <c r="R6" s="100"/>
      <c r="S6" s="100"/>
      <c r="T6" s="100"/>
      <c r="U6" s="94"/>
      <c r="V6" s="94"/>
      <c r="W6" s="94"/>
      <c r="X6" s="94"/>
      <c r="Y6" s="77"/>
      <c r="Z6" s="1671" t="s">
        <v>98</v>
      </c>
      <c r="AA6" s="1671"/>
      <c r="AB6" s="1671"/>
      <c r="AC6" s="1671"/>
      <c r="AD6" s="1671"/>
      <c r="AE6" s="1671"/>
      <c r="AF6" s="1671"/>
      <c r="AG6" s="1671"/>
      <c r="AH6" s="1671"/>
      <c r="AI6" s="1671"/>
      <c r="AJ6" s="1671"/>
      <c r="AK6" s="1671"/>
      <c r="AL6" s="1671"/>
      <c r="AM6" s="1671"/>
      <c r="AN6" s="1671"/>
      <c r="AO6" s="33"/>
      <c r="AP6" s="33"/>
      <c r="AQ6" s="33"/>
      <c r="AR6" s="33"/>
      <c r="AS6" s="33"/>
      <c r="AT6" s="33"/>
      <c r="AU6" s="33"/>
      <c r="AV6" s="33"/>
      <c r="AW6" s="33"/>
      <c r="AX6" s="33"/>
      <c r="AY6" s="33"/>
      <c r="AZ6" s="33"/>
      <c r="BA6" s="33"/>
      <c r="BB6" s="33"/>
      <c r="BC6" s="33"/>
      <c r="BD6" s="33"/>
      <c r="BE6" s="33"/>
      <c r="BF6" s="33"/>
      <c r="BG6" s="33"/>
      <c r="BH6" s="33"/>
      <c r="BI6" s="33"/>
      <c r="BJ6" s="33"/>
      <c r="CJ6" s="1"/>
    </row>
    <row r="7" spans="1:88" ht="13.5" customHeight="1">
      <c r="A7" s="88"/>
      <c r="B7" s="1595" t="s">
        <v>549</v>
      </c>
      <c r="C7" s="1596"/>
      <c r="D7" s="1596"/>
      <c r="E7" s="1596"/>
      <c r="F7" s="1596"/>
      <c r="G7" s="1596"/>
      <c r="H7" s="1596"/>
      <c r="I7" s="1597"/>
      <c r="J7" s="755">
        <f>'設条'!F10</f>
        <v>0</v>
      </c>
      <c r="K7" s="747"/>
      <c r="L7" s="747"/>
      <c r="M7" s="747"/>
      <c r="N7" s="747"/>
      <c r="O7" s="747"/>
      <c r="P7" s="747"/>
      <c r="Q7" s="747"/>
      <c r="R7" s="747"/>
      <c r="S7" s="747"/>
      <c r="T7" s="747"/>
      <c r="U7" s="747"/>
      <c r="V7" s="747"/>
      <c r="W7" s="747"/>
      <c r="X7" s="748"/>
      <c r="Y7" s="95"/>
      <c r="Z7" s="668" t="s">
        <v>51</v>
      </c>
      <c r="AA7" s="71"/>
      <c r="AB7" s="71"/>
      <c r="AC7" s="71"/>
      <c r="AD7" s="71"/>
      <c r="AE7" s="71"/>
      <c r="AF7" s="71"/>
      <c r="AG7" s="71"/>
      <c r="AH7" s="71"/>
      <c r="AI7" s="71"/>
      <c r="AJ7" s="71"/>
      <c r="AK7" s="520"/>
      <c r="AL7" s="520"/>
      <c r="AM7" s="520"/>
      <c r="AN7" s="521"/>
      <c r="AO7" s="1195" t="s">
        <v>14</v>
      </c>
      <c r="AP7" s="1196"/>
      <c r="AQ7" s="1196"/>
      <c r="AR7" s="1196"/>
      <c r="AS7" s="1218"/>
      <c r="AT7" s="1195" t="s">
        <v>15</v>
      </c>
      <c r="AU7" s="1196"/>
      <c r="AV7" s="1196"/>
      <c r="AW7" s="1196"/>
      <c r="AX7" s="1218"/>
      <c r="AY7" s="755" t="s">
        <v>52</v>
      </c>
      <c r="AZ7" s="747"/>
      <c r="BA7" s="747"/>
      <c r="BB7" s="747"/>
      <c r="BC7" s="747"/>
      <c r="BD7" s="747"/>
      <c r="BE7" s="747"/>
      <c r="BF7" s="747"/>
      <c r="BG7" s="747"/>
      <c r="BH7" s="748"/>
      <c r="BI7" s="52" t="s">
        <v>576</v>
      </c>
      <c r="BJ7" s="52" t="s">
        <v>577</v>
      </c>
      <c r="BK7" s="329"/>
      <c r="BM7" s="432" t="s">
        <v>575</v>
      </c>
      <c r="BN7" s="94"/>
      <c r="BP7" s="432"/>
      <c r="BQ7" s="432"/>
      <c r="BR7" s="432"/>
      <c r="BS7" s="432"/>
      <c r="BT7" s="432"/>
      <c r="BU7" s="432"/>
      <c r="BV7" s="432"/>
      <c r="BW7" s="432"/>
      <c r="BX7" s="432"/>
      <c r="BY7" s="100"/>
      <c r="BZ7" s="100"/>
      <c r="CA7" s="100"/>
      <c r="CB7" s="100"/>
      <c r="CC7" s="100"/>
      <c r="CD7" s="100"/>
      <c r="CE7" s="34"/>
      <c r="CF7" s="34"/>
      <c r="CG7" s="33"/>
      <c r="CH7" s="33"/>
      <c r="CJ7" s="1"/>
    </row>
    <row r="8" spans="1:89" ht="13.5" customHeight="1">
      <c r="A8" s="88"/>
      <c r="B8" s="1595" t="s">
        <v>135</v>
      </c>
      <c r="C8" s="1596"/>
      <c r="D8" s="1596"/>
      <c r="E8" s="1596"/>
      <c r="F8" s="1596"/>
      <c r="G8" s="1596"/>
      <c r="H8" s="1596"/>
      <c r="I8" s="1597"/>
      <c r="J8" s="1601" t="str">
        <f>'設条'!I18</f>
        <v>活荷重</v>
      </c>
      <c r="K8" s="1602"/>
      <c r="L8" s="1602"/>
      <c r="M8" s="1602"/>
      <c r="N8" s="1602"/>
      <c r="O8" s="1602"/>
      <c r="P8" s="1602"/>
      <c r="Q8" s="1602"/>
      <c r="R8" s="1602"/>
      <c r="S8" s="1602"/>
      <c r="T8" s="1602"/>
      <c r="U8" s="1602"/>
      <c r="V8" s="1602"/>
      <c r="W8" s="1602"/>
      <c r="X8" s="1603"/>
      <c r="Y8" s="95"/>
      <c r="Z8" s="1546" t="s">
        <v>13</v>
      </c>
      <c r="AA8" s="1518"/>
      <c r="AB8" s="1518"/>
      <c r="AC8" s="1518"/>
      <c r="AD8" s="1518"/>
      <c r="AE8" s="1518"/>
      <c r="AF8" s="1518"/>
      <c r="AG8" s="1519"/>
      <c r="AH8" s="1523" t="s">
        <v>198</v>
      </c>
      <c r="AI8" s="1524"/>
      <c r="AJ8" s="1524"/>
      <c r="AK8" s="1524"/>
      <c r="AL8" s="1524"/>
      <c r="AM8" s="1524"/>
      <c r="AN8" s="1525"/>
      <c r="AO8" s="1526">
        <f>'曲せん'!R23</f>
        <v>0</v>
      </c>
      <c r="AP8" s="1527"/>
      <c r="AQ8" s="1527"/>
      <c r="AR8" s="1527"/>
      <c r="AS8" s="1528"/>
      <c r="AT8" s="1526">
        <f>'曲せん'!W23</f>
        <v>0</v>
      </c>
      <c r="AU8" s="1527"/>
      <c r="AV8" s="1527"/>
      <c r="AW8" s="1527"/>
      <c r="AX8" s="1528"/>
      <c r="AY8" s="1577" t="str">
        <f>'曲せん'!AB23</f>
        <v>-1.38</v>
      </c>
      <c r="AZ8" s="1541"/>
      <c r="BA8" s="1541"/>
      <c r="BB8" s="1529" t="s">
        <v>19</v>
      </c>
      <c r="BC8" s="1529"/>
      <c r="BD8" s="1529"/>
      <c r="BE8" s="1529"/>
      <c r="BF8" s="1541">
        <f>'曲せん'!AI23</f>
        <v>15.4</v>
      </c>
      <c r="BG8" s="1541"/>
      <c r="BH8" s="1542"/>
      <c r="BI8" s="52">
        <f>'曲せん'!AL23</f>
        <v>0</v>
      </c>
      <c r="BJ8" s="1534" t="s">
        <v>239</v>
      </c>
      <c r="BK8" s="329"/>
      <c r="BL8" s="96"/>
      <c r="BM8" s="69"/>
      <c r="BN8" s="69"/>
      <c r="BO8" s="69"/>
      <c r="BP8" s="103"/>
      <c r="BQ8" s="103"/>
      <c r="BR8" s="103"/>
      <c r="BS8" s="103"/>
      <c r="BT8" s="103"/>
      <c r="BU8" s="103"/>
      <c r="BV8" s="103"/>
      <c r="BW8" s="1729" t="s">
        <v>578</v>
      </c>
      <c r="BX8" s="1730"/>
      <c r="BY8" s="1730"/>
      <c r="BZ8" s="1730"/>
      <c r="CA8" s="1731"/>
      <c r="CB8" s="1729" t="s">
        <v>579</v>
      </c>
      <c r="CC8" s="1730"/>
      <c r="CD8" s="1730"/>
      <c r="CE8" s="1730"/>
      <c r="CF8" s="1731"/>
      <c r="CG8" s="52" t="s">
        <v>576</v>
      </c>
      <c r="CH8" s="52" t="s">
        <v>577</v>
      </c>
      <c r="CJ8" s="1"/>
      <c r="CK8" s="64"/>
    </row>
    <row r="9" spans="1:89" ht="13.5" customHeight="1">
      <c r="A9" s="88"/>
      <c r="B9" s="1595" t="s">
        <v>633</v>
      </c>
      <c r="C9" s="1596"/>
      <c r="D9" s="1596"/>
      <c r="E9" s="1596"/>
      <c r="F9" s="1596"/>
      <c r="G9" s="1596"/>
      <c r="H9" s="1596"/>
      <c r="I9" s="1597"/>
      <c r="J9" s="1598">
        <f>'設条'!I19</f>
        <v>0</v>
      </c>
      <c r="K9" s="1599"/>
      <c r="L9" s="1599"/>
      <c r="M9" s="1599"/>
      <c r="N9" s="1599"/>
      <c r="O9" s="1599"/>
      <c r="P9" s="1599"/>
      <c r="Q9" s="1599"/>
      <c r="R9" s="1599"/>
      <c r="S9" s="1599"/>
      <c r="T9" s="1599"/>
      <c r="U9" s="1599"/>
      <c r="V9" s="1599"/>
      <c r="W9" s="1599"/>
      <c r="X9" s="1600"/>
      <c r="Y9" s="95"/>
      <c r="Z9" s="1543"/>
      <c r="AA9" s="1544"/>
      <c r="AB9" s="1544"/>
      <c r="AC9" s="1544"/>
      <c r="AD9" s="1544"/>
      <c r="AE9" s="1544"/>
      <c r="AF9" s="1544"/>
      <c r="AG9" s="1545"/>
      <c r="AH9" s="1523" t="s">
        <v>205</v>
      </c>
      <c r="AI9" s="1524"/>
      <c r="AJ9" s="1524"/>
      <c r="AK9" s="1524"/>
      <c r="AL9" s="1524"/>
      <c r="AM9" s="1524"/>
      <c r="AN9" s="1525"/>
      <c r="AO9" s="1526">
        <f>'曲せん'!R24</f>
        <v>0</v>
      </c>
      <c r="AP9" s="1527"/>
      <c r="AQ9" s="1527"/>
      <c r="AR9" s="1527"/>
      <c r="AS9" s="1528"/>
      <c r="AT9" s="1526">
        <f>'曲せん'!W24</f>
        <v>0</v>
      </c>
      <c r="AU9" s="1527"/>
      <c r="AV9" s="1527"/>
      <c r="AW9" s="1527"/>
      <c r="AX9" s="1528"/>
      <c r="AY9" s="1577">
        <f>'曲せん'!AB24</f>
        <v>0</v>
      </c>
      <c r="AZ9" s="1541"/>
      <c r="BA9" s="1541"/>
      <c r="BB9" s="1529" t="s">
        <v>19</v>
      </c>
      <c r="BC9" s="1529"/>
      <c r="BD9" s="1529"/>
      <c r="BE9" s="1529"/>
      <c r="BF9" s="1541">
        <f>'曲せん'!AI24</f>
        <v>12.8</v>
      </c>
      <c r="BG9" s="1541"/>
      <c r="BH9" s="1542"/>
      <c r="BI9" s="52">
        <f>'曲せん'!AL24</f>
        <v>0</v>
      </c>
      <c r="BJ9" s="1535"/>
      <c r="BK9" s="329"/>
      <c r="BM9" s="1732" t="s">
        <v>538</v>
      </c>
      <c r="BN9" s="1733"/>
      <c r="BO9" s="1733"/>
      <c r="BP9" s="1733"/>
      <c r="BQ9" s="1733"/>
      <c r="BR9" s="1734"/>
      <c r="BS9" s="1738" t="s">
        <v>580</v>
      </c>
      <c r="BT9" s="1739"/>
      <c r="BU9" s="1739"/>
      <c r="BV9" s="1740"/>
      <c r="BW9" s="1579">
        <f>'支落'!T40</f>
        <v>0</v>
      </c>
      <c r="BX9" s="1580"/>
      <c r="BY9" s="1580"/>
      <c r="BZ9" s="1580"/>
      <c r="CA9" s="1581"/>
      <c r="CB9" s="1579">
        <f>'支落'!AC40</f>
        <v>0</v>
      </c>
      <c r="CC9" s="1580"/>
      <c r="CD9" s="1580"/>
      <c r="CE9" s="1580"/>
      <c r="CF9" s="1581"/>
      <c r="CG9" s="1578">
        <f>'支落'!AL40</f>
        <v>0</v>
      </c>
      <c r="CH9" s="1578">
        <f>'支落'!AN40</f>
        <v>0</v>
      </c>
      <c r="CJ9" s="1"/>
      <c r="CK9" s="64"/>
    </row>
    <row r="10" spans="1:89" ht="13.5" customHeight="1">
      <c r="A10" s="88"/>
      <c r="B10" s="1611" t="s">
        <v>142</v>
      </c>
      <c r="C10" s="1612"/>
      <c r="D10" s="1612"/>
      <c r="E10" s="1612"/>
      <c r="F10" s="1612"/>
      <c r="G10" s="1612"/>
      <c r="H10" s="1612"/>
      <c r="I10" s="1613"/>
      <c r="J10" s="1620">
        <f>'設条'!I21</f>
        <v>0</v>
      </c>
      <c r="K10" s="1621"/>
      <c r="L10" s="1621"/>
      <c r="M10" s="1621"/>
      <c r="N10" s="1621"/>
      <c r="O10" s="1621"/>
      <c r="P10" s="1621"/>
      <c r="Q10" s="1621"/>
      <c r="R10" s="1621"/>
      <c r="S10" s="1621"/>
      <c r="T10" s="1621"/>
      <c r="U10" s="1621"/>
      <c r="V10" s="1621"/>
      <c r="W10" s="1621"/>
      <c r="X10" s="1622"/>
      <c r="Y10" s="95"/>
      <c r="Z10" s="1520"/>
      <c r="AA10" s="1521"/>
      <c r="AB10" s="1521"/>
      <c r="AC10" s="1521"/>
      <c r="AD10" s="1521"/>
      <c r="AE10" s="1521"/>
      <c r="AF10" s="1521"/>
      <c r="AG10" s="1522"/>
      <c r="AH10" s="1523" t="s">
        <v>176</v>
      </c>
      <c r="AI10" s="1524"/>
      <c r="AJ10" s="1524"/>
      <c r="AK10" s="1524"/>
      <c r="AL10" s="1524"/>
      <c r="AM10" s="1524"/>
      <c r="AN10" s="1525"/>
      <c r="AO10" s="1526">
        <f>'曲せん'!R25</f>
        <v>0</v>
      </c>
      <c r="AP10" s="1527"/>
      <c r="AQ10" s="1527"/>
      <c r="AR10" s="1527"/>
      <c r="AS10" s="1528"/>
      <c r="AT10" s="1526">
        <f>'曲せん'!W25</f>
        <v>0</v>
      </c>
      <c r="AU10" s="1527"/>
      <c r="AV10" s="1527"/>
      <c r="AW10" s="1527"/>
      <c r="AX10" s="1528"/>
      <c r="AY10" s="1577" t="str">
        <f>'曲せん'!AB25</f>
        <v>-1.38</v>
      </c>
      <c r="AZ10" s="1541"/>
      <c r="BA10" s="1541"/>
      <c r="BB10" s="1529" t="s">
        <v>19</v>
      </c>
      <c r="BC10" s="1529"/>
      <c r="BD10" s="1529"/>
      <c r="BE10" s="1529"/>
      <c r="BF10" s="1541">
        <f>'曲せん'!AI25</f>
        <v>12.8</v>
      </c>
      <c r="BG10" s="1541"/>
      <c r="BH10" s="1542"/>
      <c r="BI10" s="52">
        <f>'曲せん'!AL25</f>
        <v>0</v>
      </c>
      <c r="BJ10" s="1535"/>
      <c r="BM10" s="1735"/>
      <c r="BN10" s="1736"/>
      <c r="BO10" s="1736"/>
      <c r="BP10" s="1736"/>
      <c r="BQ10" s="1736"/>
      <c r="BR10" s="1737"/>
      <c r="BS10" s="1738" t="s">
        <v>581</v>
      </c>
      <c r="BT10" s="1739"/>
      <c r="BU10" s="1739"/>
      <c r="BV10" s="1740"/>
      <c r="BW10" s="1579">
        <f>'支落'!T41</f>
        <v>0</v>
      </c>
      <c r="BX10" s="1580"/>
      <c r="BY10" s="1580"/>
      <c r="BZ10" s="1580"/>
      <c r="CA10" s="1581"/>
      <c r="CB10" s="1579">
        <f>'支落'!AC41</f>
        <v>0</v>
      </c>
      <c r="CC10" s="1580"/>
      <c r="CD10" s="1580"/>
      <c r="CE10" s="1580"/>
      <c r="CF10" s="1581"/>
      <c r="CG10" s="1539"/>
      <c r="CH10" s="1539"/>
      <c r="CJ10" s="1"/>
      <c r="CK10" s="64"/>
    </row>
    <row r="11" spans="1:88" ht="13.5" customHeight="1">
      <c r="A11" s="88"/>
      <c r="B11" s="1614"/>
      <c r="C11" s="1615"/>
      <c r="D11" s="1615"/>
      <c r="E11" s="1615"/>
      <c r="F11" s="1615"/>
      <c r="G11" s="1615"/>
      <c r="H11" s="1615"/>
      <c r="I11" s="1616"/>
      <c r="J11" s="1623"/>
      <c r="K11" s="1624"/>
      <c r="L11" s="1624"/>
      <c r="M11" s="1624"/>
      <c r="N11" s="1624"/>
      <c r="O11" s="1624"/>
      <c r="P11" s="1624"/>
      <c r="Q11" s="1624"/>
      <c r="R11" s="1624"/>
      <c r="S11" s="1624"/>
      <c r="T11" s="1624"/>
      <c r="U11" s="1624"/>
      <c r="V11" s="1624"/>
      <c r="W11" s="1624"/>
      <c r="X11" s="1625"/>
      <c r="Y11" s="95"/>
      <c r="Z11" s="1129" t="s">
        <v>54</v>
      </c>
      <c r="AA11" s="1130"/>
      <c r="AB11" s="1130"/>
      <c r="AC11" s="1131"/>
      <c r="AD11" s="1529" t="s">
        <v>17</v>
      </c>
      <c r="AE11" s="1529"/>
      <c r="AF11" s="1529"/>
      <c r="AG11" s="1529"/>
      <c r="AH11" s="1529"/>
      <c r="AI11" s="1529"/>
      <c r="AJ11" s="1529"/>
      <c r="AK11" s="1529"/>
      <c r="AL11" s="1529"/>
      <c r="AM11" s="1529"/>
      <c r="AN11" s="1530"/>
      <c r="AO11" s="1225">
        <v>10</v>
      </c>
      <c r="AP11" s="1226"/>
      <c r="AQ11" s="1226"/>
      <c r="AR11" s="1226"/>
      <c r="AS11" s="1226"/>
      <c r="AT11" s="1226"/>
      <c r="AU11" s="1226"/>
      <c r="AV11" s="1226"/>
      <c r="AW11" s="1226"/>
      <c r="AX11" s="1227"/>
      <c r="AY11" s="1195" t="s">
        <v>60</v>
      </c>
      <c r="AZ11" s="1196"/>
      <c r="BA11" s="1196"/>
      <c r="BB11" s="1196"/>
      <c r="BC11" s="1196"/>
      <c r="BD11" s="1196"/>
      <c r="BE11" s="1196"/>
      <c r="BF11" s="1196"/>
      <c r="BG11" s="1196"/>
      <c r="BH11" s="1218"/>
      <c r="BI11" s="52">
        <f>'曲せん'!AL26</f>
        <v>0</v>
      </c>
      <c r="BJ11" s="1535"/>
      <c r="BM11" s="1732" t="s">
        <v>582</v>
      </c>
      <c r="BN11" s="1733"/>
      <c r="BO11" s="1733"/>
      <c r="BP11" s="1733"/>
      <c r="BQ11" s="1733"/>
      <c r="BR11" s="1734"/>
      <c r="BS11" s="1738" t="s">
        <v>583</v>
      </c>
      <c r="BT11" s="1739"/>
      <c r="BU11" s="1739"/>
      <c r="BV11" s="1740"/>
      <c r="BW11" s="1579">
        <f>'支落'!T42</f>
        <v>0</v>
      </c>
      <c r="BX11" s="1580"/>
      <c r="BY11" s="1580"/>
      <c r="BZ11" s="1580"/>
      <c r="CA11" s="1581"/>
      <c r="CB11" s="1579">
        <f>'支落'!AC42</f>
        <v>0</v>
      </c>
      <c r="CC11" s="1580"/>
      <c r="CD11" s="1580"/>
      <c r="CE11" s="1580"/>
      <c r="CF11" s="1581"/>
      <c r="CG11" s="1578">
        <f>'支落'!AL42</f>
        <v>0</v>
      </c>
      <c r="CH11" s="1578">
        <f>'支落'!AN42</f>
        <v>0</v>
      </c>
      <c r="CJ11" s="1"/>
    </row>
    <row r="12" spans="1:88" ht="13.5">
      <c r="A12" s="88"/>
      <c r="B12" s="1617"/>
      <c r="C12" s="1618"/>
      <c r="D12" s="1618"/>
      <c r="E12" s="1618"/>
      <c r="F12" s="1618"/>
      <c r="G12" s="1618"/>
      <c r="H12" s="1618"/>
      <c r="I12" s="1619"/>
      <c r="J12" s="1626"/>
      <c r="K12" s="1627"/>
      <c r="L12" s="1627"/>
      <c r="M12" s="1627"/>
      <c r="N12" s="1627"/>
      <c r="O12" s="1627"/>
      <c r="P12" s="1627"/>
      <c r="Q12" s="1627"/>
      <c r="R12" s="1627"/>
      <c r="S12" s="1627"/>
      <c r="T12" s="1627"/>
      <c r="U12" s="1627"/>
      <c r="V12" s="1627"/>
      <c r="W12" s="1627"/>
      <c r="X12" s="1628"/>
      <c r="Y12" s="95"/>
      <c r="Z12" s="1204"/>
      <c r="AA12" s="1205"/>
      <c r="AB12" s="1205"/>
      <c r="AC12" s="1206"/>
      <c r="AD12" s="1554" t="s">
        <v>16</v>
      </c>
      <c r="AE12" s="1529"/>
      <c r="AF12" s="1529"/>
      <c r="AG12" s="1529"/>
      <c r="AH12" s="1529"/>
      <c r="AI12" s="1529"/>
      <c r="AJ12" s="1529"/>
      <c r="AK12" s="1529"/>
      <c r="AL12" s="1529"/>
      <c r="AM12" s="1529"/>
      <c r="AN12" s="1530"/>
      <c r="AO12" s="1195">
        <v>2.5</v>
      </c>
      <c r="AP12" s="1196"/>
      <c r="AQ12" s="1196"/>
      <c r="AR12" s="1196"/>
      <c r="AS12" s="1196"/>
      <c r="AT12" s="1196"/>
      <c r="AU12" s="1196"/>
      <c r="AV12" s="1196"/>
      <c r="AW12" s="1196"/>
      <c r="AX12" s="1218"/>
      <c r="AY12" s="755" t="s">
        <v>55</v>
      </c>
      <c r="AZ12" s="747"/>
      <c r="BA12" s="747"/>
      <c r="BB12" s="747"/>
      <c r="BC12" s="747"/>
      <c r="BD12" s="747"/>
      <c r="BE12" s="747"/>
      <c r="BF12" s="747"/>
      <c r="BG12" s="747"/>
      <c r="BH12" s="748"/>
      <c r="BI12" s="52">
        <f>'曲せん'!AL27</f>
        <v>0</v>
      </c>
      <c r="BJ12" s="1535"/>
      <c r="BM12" s="1735"/>
      <c r="BN12" s="1736"/>
      <c r="BO12" s="1736"/>
      <c r="BP12" s="1736"/>
      <c r="BQ12" s="1736"/>
      <c r="BR12" s="1737"/>
      <c r="BS12" s="1738" t="s">
        <v>584</v>
      </c>
      <c r="BT12" s="1739"/>
      <c r="BU12" s="1739"/>
      <c r="BV12" s="1740"/>
      <c r="BW12" s="1579">
        <f>'支落'!T43</f>
        <v>0</v>
      </c>
      <c r="BX12" s="1580"/>
      <c r="BY12" s="1580"/>
      <c r="BZ12" s="1580"/>
      <c r="CA12" s="1581"/>
      <c r="CB12" s="1579">
        <f>'支落'!AC43</f>
        <v>0</v>
      </c>
      <c r="CC12" s="1580"/>
      <c r="CD12" s="1580"/>
      <c r="CE12" s="1580"/>
      <c r="CF12" s="1581"/>
      <c r="CG12" s="1539"/>
      <c r="CH12" s="1539"/>
      <c r="CJ12" s="1"/>
    </row>
    <row r="13" spans="1:88" ht="13.5">
      <c r="A13" s="88"/>
      <c r="B13" s="1595" t="s">
        <v>146</v>
      </c>
      <c r="C13" s="1596"/>
      <c r="D13" s="1596"/>
      <c r="E13" s="1596"/>
      <c r="F13" s="1596"/>
      <c r="G13" s="1596"/>
      <c r="H13" s="1596"/>
      <c r="I13" s="1597"/>
      <c r="J13" s="1598">
        <f>'設条'!I23</f>
        <v>0</v>
      </c>
      <c r="K13" s="1599"/>
      <c r="L13" s="1599"/>
      <c r="M13" s="1599"/>
      <c r="N13" s="1599"/>
      <c r="O13" s="1599"/>
      <c r="P13" s="1599"/>
      <c r="Q13" s="1599"/>
      <c r="R13" s="1599"/>
      <c r="S13" s="1599"/>
      <c r="T13" s="1599"/>
      <c r="U13" s="1599"/>
      <c r="V13" s="1599"/>
      <c r="W13" s="1599"/>
      <c r="X13" s="1600"/>
      <c r="Y13" s="95"/>
      <c r="Z13" s="1132"/>
      <c r="AA13" s="1133"/>
      <c r="AB13" s="1133"/>
      <c r="AC13" s="1134"/>
      <c r="AD13" s="1523" t="s">
        <v>677</v>
      </c>
      <c r="AE13" s="1524"/>
      <c r="AF13" s="1524"/>
      <c r="AG13" s="1524"/>
      <c r="AH13" s="1524"/>
      <c r="AI13" s="1524"/>
      <c r="AJ13" s="1524"/>
      <c r="AK13" s="1524"/>
      <c r="AL13" s="1524"/>
      <c r="AM13" s="1524"/>
      <c r="AN13" s="1525"/>
      <c r="AO13" s="1551">
        <f>AO11/AO12</f>
        <v>4</v>
      </c>
      <c r="AP13" s="1552"/>
      <c r="AQ13" s="1552"/>
      <c r="AR13" s="1552"/>
      <c r="AS13" s="1552"/>
      <c r="AT13" s="1552"/>
      <c r="AU13" s="1552"/>
      <c r="AV13" s="1552"/>
      <c r="AW13" s="1552"/>
      <c r="AX13" s="1553"/>
      <c r="AY13" s="1554" t="str">
        <f>IF(AO13&gt;1,"OK","NG")</f>
        <v>OK</v>
      </c>
      <c r="AZ13" s="1529"/>
      <c r="BA13" s="1529"/>
      <c r="BB13" s="1529"/>
      <c r="BC13" s="1529"/>
      <c r="BD13" s="1529"/>
      <c r="BE13" s="1529"/>
      <c r="BF13" s="1529"/>
      <c r="BG13" s="1529"/>
      <c r="BH13" s="1530"/>
      <c r="BI13" s="52">
        <f>'曲せん'!AL28</f>
        <v>0</v>
      </c>
      <c r="BJ13" s="1536"/>
      <c r="BM13" s="1189" t="s">
        <v>548</v>
      </c>
      <c r="BN13" s="732"/>
      <c r="BO13" s="732"/>
      <c r="BP13" s="732"/>
      <c r="BQ13" s="732"/>
      <c r="BR13" s="733"/>
      <c r="BS13" s="1582" t="s">
        <v>585</v>
      </c>
      <c r="BT13" s="1583"/>
      <c r="BU13" s="1583"/>
      <c r="BV13" s="1584"/>
      <c r="BW13" s="873">
        <f>'支落'!T46</f>
        <v>0</v>
      </c>
      <c r="BX13" s="874"/>
      <c r="BY13" s="874"/>
      <c r="BZ13" s="874"/>
      <c r="CA13" s="874"/>
      <c r="CB13" s="873">
        <f>'支落'!AC46</f>
        <v>0</v>
      </c>
      <c r="CC13" s="874"/>
      <c r="CD13" s="874"/>
      <c r="CE13" s="874"/>
      <c r="CF13" s="875"/>
      <c r="CG13" s="52">
        <f>'支落'!AL46</f>
        <v>0</v>
      </c>
      <c r="CH13" s="52">
        <f>'支落'!AN46</f>
        <v>0</v>
      </c>
      <c r="CJ13" s="1"/>
    </row>
    <row r="14" spans="1:88" ht="13.5" customHeight="1">
      <c r="A14" s="88"/>
      <c r="B14" s="1595" t="s">
        <v>634</v>
      </c>
      <c r="C14" s="1596"/>
      <c r="D14" s="1596"/>
      <c r="E14" s="1596"/>
      <c r="F14" s="1596"/>
      <c r="G14" s="1596"/>
      <c r="H14" s="1596"/>
      <c r="I14" s="1597"/>
      <c r="J14" s="1598">
        <f>'主断'!D16</f>
        <v>3</v>
      </c>
      <c r="K14" s="1599"/>
      <c r="L14" s="1599"/>
      <c r="M14" s="1599"/>
      <c r="N14" s="1599"/>
      <c r="O14" s="1599"/>
      <c r="P14" s="1599"/>
      <c r="Q14" s="1599"/>
      <c r="R14" s="1599"/>
      <c r="S14" s="1599"/>
      <c r="T14" s="1599"/>
      <c r="U14" s="1599"/>
      <c r="V14" s="1599"/>
      <c r="W14" s="1599"/>
      <c r="X14" s="1600"/>
      <c r="Y14" s="95"/>
      <c r="Z14" s="708" t="s">
        <v>56</v>
      </c>
      <c r="AA14" s="496"/>
      <c r="AB14" s="496"/>
      <c r="AC14" s="496"/>
      <c r="AD14" s="496"/>
      <c r="AE14" s="496"/>
      <c r="AF14" s="496"/>
      <c r="AG14" s="496"/>
      <c r="AH14" s="496"/>
      <c r="AI14" s="496"/>
      <c r="AJ14" s="496"/>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4"/>
      <c r="BI14" s="52" t="s">
        <v>576</v>
      </c>
      <c r="BJ14" s="52" t="s">
        <v>577</v>
      </c>
      <c r="BL14" s="519"/>
      <c r="BM14" s="854"/>
      <c r="BN14" s="722"/>
      <c r="BO14" s="722"/>
      <c r="BP14" s="722"/>
      <c r="BQ14" s="722"/>
      <c r="BR14" s="723"/>
      <c r="BS14" s="1585" t="s">
        <v>586</v>
      </c>
      <c r="BT14" s="1586"/>
      <c r="BU14" s="1586"/>
      <c r="BV14" s="1587"/>
      <c r="BW14" s="1081">
        <f>'支落'!T47</f>
        <v>0</v>
      </c>
      <c r="BX14" s="1196"/>
      <c r="BY14" s="1196"/>
      <c r="BZ14" s="1196"/>
      <c r="CA14" s="1218"/>
      <c r="CB14" s="1081">
        <f>'支落'!AC47</f>
        <v>0</v>
      </c>
      <c r="CC14" s="1196"/>
      <c r="CD14" s="1196"/>
      <c r="CE14" s="1196"/>
      <c r="CF14" s="1218"/>
      <c r="CG14" s="52">
        <f>'支落'!AL47</f>
        <v>0</v>
      </c>
      <c r="CH14" s="1537" t="s">
        <v>587</v>
      </c>
      <c r="CI14" s="66"/>
      <c r="CJ14" s="118"/>
    </row>
    <row r="15" spans="1:88" ht="13.5" customHeight="1">
      <c r="A15" s="88"/>
      <c r="B15" s="1595" t="s">
        <v>156</v>
      </c>
      <c r="C15" s="1596"/>
      <c r="D15" s="1596"/>
      <c r="E15" s="1596"/>
      <c r="F15" s="1596"/>
      <c r="G15" s="1596"/>
      <c r="H15" s="1596"/>
      <c r="I15" s="1597"/>
      <c r="J15" s="1601" t="str">
        <f>'設条'!I26</f>
        <v> °′ ″</v>
      </c>
      <c r="K15" s="1602"/>
      <c r="L15" s="1602"/>
      <c r="M15" s="1602"/>
      <c r="N15" s="1602"/>
      <c r="O15" s="1602"/>
      <c r="P15" s="1602"/>
      <c r="Q15" s="1602"/>
      <c r="R15" s="1602"/>
      <c r="S15" s="1602"/>
      <c r="T15" s="1602"/>
      <c r="U15" s="1602"/>
      <c r="V15" s="1602"/>
      <c r="W15" s="1602"/>
      <c r="X15" s="1603"/>
      <c r="Y15" s="95"/>
      <c r="Z15" s="1567" t="s">
        <v>57</v>
      </c>
      <c r="AA15" s="1568"/>
      <c r="AB15" s="1568"/>
      <c r="AC15" s="1568"/>
      <c r="AD15" s="1568"/>
      <c r="AE15" s="1568"/>
      <c r="AF15" s="1568"/>
      <c r="AG15" s="1569"/>
      <c r="AH15" s="1573" t="s">
        <v>58</v>
      </c>
      <c r="AI15" s="1574"/>
      <c r="AJ15" s="1574"/>
      <c r="AK15" s="1574"/>
      <c r="AL15" s="1574"/>
      <c r="AM15" s="1574"/>
      <c r="AN15" s="1575"/>
      <c r="AO15" s="1338">
        <f>'曲せん'!R30</f>
        <v>0</v>
      </c>
      <c r="AP15" s="1326"/>
      <c r="AQ15" s="1326"/>
      <c r="AR15" s="1326"/>
      <c r="AS15" s="1326"/>
      <c r="AT15" s="1326"/>
      <c r="AU15" s="1326"/>
      <c r="AV15" s="1326"/>
      <c r="AW15" s="1326"/>
      <c r="AX15" s="1327"/>
      <c r="AY15" s="755" t="s">
        <v>59</v>
      </c>
      <c r="AZ15" s="747"/>
      <c r="BA15" s="747"/>
      <c r="BB15" s="747"/>
      <c r="BC15" s="747"/>
      <c r="BD15" s="747"/>
      <c r="BE15" s="747"/>
      <c r="BF15" s="747"/>
      <c r="BG15" s="747"/>
      <c r="BH15" s="748"/>
      <c r="BI15" s="52">
        <f>'曲せん'!AL30</f>
        <v>0</v>
      </c>
      <c r="BJ15" s="1537" t="s">
        <v>239</v>
      </c>
      <c r="BL15" s="525"/>
      <c r="BM15" s="964"/>
      <c r="BN15" s="965"/>
      <c r="BO15" s="965"/>
      <c r="BP15" s="965"/>
      <c r="BQ15" s="965"/>
      <c r="BR15" s="966"/>
      <c r="BS15" s="1741" t="s">
        <v>588</v>
      </c>
      <c r="BT15" s="1742"/>
      <c r="BU15" s="1742"/>
      <c r="BV15" s="1743"/>
      <c r="BW15" s="1081">
        <f>'支落'!T50</f>
        <v>0</v>
      </c>
      <c r="BX15" s="1196"/>
      <c r="BY15" s="1196"/>
      <c r="BZ15" s="1196"/>
      <c r="CA15" s="1218"/>
      <c r="CB15" s="1081">
        <f>'支落'!AC50</f>
        <v>0</v>
      </c>
      <c r="CC15" s="1196"/>
      <c r="CD15" s="1196"/>
      <c r="CE15" s="1196"/>
      <c r="CF15" s="1218"/>
      <c r="CG15" s="52">
        <f>'支落'!AL50</f>
        <v>0</v>
      </c>
      <c r="CH15" s="1539"/>
      <c r="CI15" s="74"/>
      <c r="CJ15" s="459"/>
    </row>
    <row r="16" spans="1:88" ht="13.5" customHeight="1">
      <c r="A16" s="88"/>
      <c r="B16" s="1604" t="s">
        <v>306</v>
      </c>
      <c r="C16" s="1605"/>
      <c r="D16" s="1606"/>
      <c r="E16" s="1629" t="s">
        <v>130</v>
      </c>
      <c r="F16" s="1630"/>
      <c r="G16" s="1630"/>
      <c r="H16" s="1630"/>
      <c r="I16" s="1631"/>
      <c r="J16" s="1601" t="str">
        <f>'設条'!AE16</f>
        <v>mm（アスファルト）</v>
      </c>
      <c r="K16" s="1602"/>
      <c r="L16" s="1602"/>
      <c r="M16" s="1602"/>
      <c r="N16" s="1602"/>
      <c r="O16" s="1602"/>
      <c r="P16" s="1602"/>
      <c r="Q16" s="1602"/>
      <c r="R16" s="1602"/>
      <c r="S16" s="1602"/>
      <c r="T16" s="1602"/>
      <c r="U16" s="1602"/>
      <c r="V16" s="1602"/>
      <c r="W16" s="1602"/>
      <c r="X16" s="1603"/>
      <c r="Y16" s="95"/>
      <c r="Z16" s="1570"/>
      <c r="AA16" s="1571"/>
      <c r="AB16" s="1571"/>
      <c r="AC16" s="1571"/>
      <c r="AD16" s="1571"/>
      <c r="AE16" s="1571"/>
      <c r="AF16" s="1571"/>
      <c r="AG16" s="1572"/>
      <c r="AH16" s="1573" t="s">
        <v>362</v>
      </c>
      <c r="AI16" s="1574"/>
      <c r="AJ16" s="1574"/>
      <c r="AK16" s="1574"/>
      <c r="AL16" s="1574"/>
      <c r="AM16" s="1574"/>
      <c r="AN16" s="1575"/>
      <c r="AO16" s="1125">
        <f>'曲せん'!R31</f>
        <v>0</v>
      </c>
      <c r="AP16" s="1126"/>
      <c r="AQ16" s="1126"/>
      <c r="AR16" s="1126"/>
      <c r="AS16" s="1126"/>
      <c r="AT16" s="1126"/>
      <c r="AU16" s="1126"/>
      <c r="AV16" s="1126"/>
      <c r="AW16" s="1126"/>
      <c r="AX16" s="1127"/>
      <c r="AY16" s="755" t="s">
        <v>60</v>
      </c>
      <c r="AZ16" s="747"/>
      <c r="BA16" s="747"/>
      <c r="BB16" s="747"/>
      <c r="BC16" s="747"/>
      <c r="BD16" s="747"/>
      <c r="BE16" s="747"/>
      <c r="BF16" s="747"/>
      <c r="BG16" s="747"/>
      <c r="BH16" s="748"/>
      <c r="BI16" s="52">
        <f>'曲せん'!AL31</f>
        <v>0</v>
      </c>
      <c r="BJ16" s="1538"/>
      <c r="BL16" s="66"/>
      <c r="BM16" s="1189" t="s">
        <v>559</v>
      </c>
      <c r="BN16" s="732"/>
      <c r="BO16" s="732"/>
      <c r="BP16" s="732"/>
      <c r="BQ16" s="732"/>
      <c r="BR16" s="733"/>
      <c r="BS16" s="1582" t="s">
        <v>585</v>
      </c>
      <c r="BT16" s="1583"/>
      <c r="BU16" s="1583"/>
      <c r="BV16" s="1584"/>
      <c r="BW16" s="873">
        <f>'支落'!T52</f>
        <v>0</v>
      </c>
      <c r="BX16" s="874"/>
      <c r="BY16" s="874"/>
      <c r="BZ16" s="874"/>
      <c r="CA16" s="874"/>
      <c r="CB16" s="873">
        <f>'支落'!AC52</f>
        <v>0</v>
      </c>
      <c r="CC16" s="874"/>
      <c r="CD16" s="874"/>
      <c r="CE16" s="874"/>
      <c r="CF16" s="875"/>
      <c r="CG16" s="52">
        <f>'支落'!AL52</f>
        <v>0</v>
      </c>
      <c r="CH16" s="52">
        <f>'支落'!AN52</f>
        <v>0</v>
      </c>
      <c r="CI16" s="74"/>
      <c r="CJ16" s="459"/>
    </row>
    <row r="17" spans="1:88" ht="13.5" customHeight="1">
      <c r="A17" s="88"/>
      <c r="B17" s="1607"/>
      <c r="C17" s="1608"/>
      <c r="D17" s="1609"/>
      <c r="E17" s="1629" t="s">
        <v>134</v>
      </c>
      <c r="F17" s="1630"/>
      <c r="G17" s="1630"/>
      <c r="H17" s="1630"/>
      <c r="I17" s="1631"/>
      <c r="J17" s="1601" t="str">
        <f>'設条'!AE17</f>
        <v>mm（アスファルト）</v>
      </c>
      <c r="K17" s="1602"/>
      <c r="L17" s="1602"/>
      <c r="M17" s="1602"/>
      <c r="N17" s="1602"/>
      <c r="O17" s="1602"/>
      <c r="P17" s="1602"/>
      <c r="Q17" s="1602"/>
      <c r="R17" s="1602"/>
      <c r="S17" s="1602"/>
      <c r="T17" s="1602"/>
      <c r="U17" s="1602"/>
      <c r="V17" s="1602"/>
      <c r="W17" s="1602"/>
      <c r="X17" s="1603"/>
      <c r="Y17" s="95"/>
      <c r="Z17" s="1517" t="s">
        <v>53</v>
      </c>
      <c r="AA17" s="1518"/>
      <c r="AB17" s="1518"/>
      <c r="AC17" s="1519"/>
      <c r="AD17" s="1523" t="s">
        <v>61</v>
      </c>
      <c r="AE17" s="1524"/>
      <c r="AF17" s="1524"/>
      <c r="AG17" s="1524"/>
      <c r="AH17" s="1524"/>
      <c r="AI17" s="1524"/>
      <c r="AJ17" s="1524"/>
      <c r="AK17" s="1524"/>
      <c r="AL17" s="1524"/>
      <c r="AM17" s="1524"/>
      <c r="AN17" s="1525"/>
      <c r="AO17" s="1526">
        <f>'曲せん'!R32</f>
        <v>0</v>
      </c>
      <c r="AP17" s="1527"/>
      <c r="AQ17" s="1527"/>
      <c r="AR17" s="1527"/>
      <c r="AS17" s="1527"/>
      <c r="AT17" s="1527"/>
      <c r="AU17" s="1527"/>
      <c r="AV17" s="1527"/>
      <c r="AW17" s="1527"/>
      <c r="AX17" s="1528"/>
      <c r="AY17" s="254"/>
      <c r="AZ17" s="254"/>
      <c r="BA17" s="1529" t="s">
        <v>62</v>
      </c>
      <c r="BB17" s="1529"/>
      <c r="BC17" s="1529"/>
      <c r="BD17" s="1529">
        <f>'曲せん'!AG32</f>
        <v>0.51</v>
      </c>
      <c r="BE17" s="1529"/>
      <c r="BF17" s="1529"/>
      <c r="BG17" s="254"/>
      <c r="BH17" s="256"/>
      <c r="BI17" s="52">
        <f>'曲せん'!AL32</f>
        <v>0</v>
      </c>
      <c r="BJ17" s="1538"/>
      <c r="BL17" s="74"/>
      <c r="BM17" s="854"/>
      <c r="BN17" s="722"/>
      <c r="BO17" s="722"/>
      <c r="BP17" s="722"/>
      <c r="BQ17" s="722"/>
      <c r="BR17" s="723"/>
      <c r="BS17" s="1554" t="s">
        <v>586</v>
      </c>
      <c r="BT17" s="1529"/>
      <c r="BU17" s="1529"/>
      <c r="BV17" s="1530"/>
      <c r="BW17" s="1081">
        <f>'支落'!T53</f>
        <v>0</v>
      </c>
      <c r="BX17" s="1196"/>
      <c r="BY17" s="1196"/>
      <c r="BZ17" s="1196"/>
      <c r="CA17" s="1218"/>
      <c r="CB17" s="1081">
        <f>'支落'!AC53</f>
        <v>0</v>
      </c>
      <c r="CC17" s="1196"/>
      <c r="CD17" s="1196"/>
      <c r="CE17" s="1196"/>
      <c r="CF17" s="1218"/>
      <c r="CG17" s="52">
        <f>'支落'!AL53</f>
        <v>0</v>
      </c>
      <c r="CH17" s="1537" t="s">
        <v>589</v>
      </c>
      <c r="CI17" s="74"/>
      <c r="CJ17" s="526"/>
    </row>
    <row r="18" spans="1:88" ht="13.5">
      <c r="A18" s="88"/>
      <c r="B18" s="1632" t="s">
        <v>569</v>
      </c>
      <c r="C18" s="1633"/>
      <c r="D18" s="1633"/>
      <c r="E18" s="1633"/>
      <c r="F18" s="1633"/>
      <c r="G18" s="1634"/>
      <c r="H18" s="1634"/>
      <c r="I18" s="1635"/>
      <c r="J18" s="755">
        <f>'設条'!AA25</f>
        <v>0</v>
      </c>
      <c r="K18" s="747"/>
      <c r="L18" s="747"/>
      <c r="M18" s="747"/>
      <c r="N18" s="747"/>
      <c r="O18" s="747"/>
      <c r="P18" s="747"/>
      <c r="Q18" s="747"/>
      <c r="R18" s="747"/>
      <c r="S18" s="747"/>
      <c r="T18" s="747"/>
      <c r="U18" s="747"/>
      <c r="V18" s="747"/>
      <c r="W18" s="747"/>
      <c r="X18" s="748"/>
      <c r="Y18" s="95"/>
      <c r="Z18" s="1543"/>
      <c r="AA18" s="1576"/>
      <c r="AB18" s="1576"/>
      <c r="AC18" s="1545"/>
      <c r="AD18" s="1517" t="s">
        <v>21</v>
      </c>
      <c r="AE18" s="1518"/>
      <c r="AF18" s="1518"/>
      <c r="AG18" s="1518"/>
      <c r="AH18" s="1518"/>
      <c r="AI18" s="1518"/>
      <c r="AJ18" s="1519"/>
      <c r="AK18" s="1523" t="s">
        <v>205</v>
      </c>
      <c r="AL18" s="1524"/>
      <c r="AM18" s="1524"/>
      <c r="AN18" s="1525"/>
      <c r="AO18" s="1526">
        <f>'曲せん'!R33</f>
        <v>0</v>
      </c>
      <c r="AP18" s="1527"/>
      <c r="AQ18" s="1527"/>
      <c r="AR18" s="1527"/>
      <c r="AS18" s="1527"/>
      <c r="AT18" s="1527"/>
      <c r="AU18" s="1527"/>
      <c r="AV18" s="1527"/>
      <c r="AW18" s="1527"/>
      <c r="AX18" s="1528"/>
      <c r="AY18" s="254"/>
      <c r="AZ18" s="254"/>
      <c r="BA18" s="1529" t="s">
        <v>600</v>
      </c>
      <c r="BB18" s="1529"/>
      <c r="BC18" s="1529"/>
      <c r="BD18" s="1540" t="str">
        <f>'曲せん'!AG33</f>
        <v>-0.92</v>
      </c>
      <c r="BE18" s="1540"/>
      <c r="BF18" s="1540"/>
      <c r="BG18" s="254"/>
      <c r="BH18" s="256"/>
      <c r="BI18" s="52">
        <f>'曲せん'!AL33</f>
        <v>0</v>
      </c>
      <c r="BJ18" s="1538"/>
      <c r="BL18" s="74"/>
      <c r="BM18" s="964"/>
      <c r="BN18" s="965"/>
      <c r="BO18" s="965"/>
      <c r="BP18" s="965"/>
      <c r="BQ18" s="965"/>
      <c r="BR18" s="966"/>
      <c r="BS18" s="1741" t="s">
        <v>588</v>
      </c>
      <c r="BT18" s="1742"/>
      <c r="BU18" s="1742"/>
      <c r="BV18" s="1743"/>
      <c r="BW18" s="1081">
        <f>'支落'!T56</f>
        <v>0</v>
      </c>
      <c r="BX18" s="1196"/>
      <c r="BY18" s="1196"/>
      <c r="BZ18" s="1196"/>
      <c r="CA18" s="1218"/>
      <c r="CB18" s="1081">
        <f>'支落'!AC56</f>
        <v>0</v>
      </c>
      <c r="CC18" s="1196"/>
      <c r="CD18" s="1196"/>
      <c r="CE18" s="1196"/>
      <c r="CF18" s="1218"/>
      <c r="CG18" s="52">
        <f>'支落'!AL56</f>
        <v>0</v>
      </c>
      <c r="CH18" s="1539"/>
      <c r="CI18" s="74"/>
      <c r="CJ18" s="459"/>
    </row>
    <row r="19" spans="1:88" ht="13.5" customHeight="1">
      <c r="A19" s="88"/>
      <c r="B19" s="1636" t="s">
        <v>570</v>
      </c>
      <c r="C19" s="1637"/>
      <c r="D19" s="1637"/>
      <c r="E19" s="1637"/>
      <c r="F19" s="1637"/>
      <c r="G19" s="1637"/>
      <c r="H19" s="1637"/>
      <c r="I19" s="1638"/>
      <c r="J19" s="389"/>
      <c r="K19" s="389"/>
      <c r="L19" s="389"/>
      <c r="M19" s="1642" t="s">
        <v>571</v>
      </c>
      <c r="N19" s="1642"/>
      <c r="O19" s="1642"/>
      <c r="P19" s="1644">
        <f>'設条'!M30</f>
        <v>36</v>
      </c>
      <c r="Q19" s="1644"/>
      <c r="R19" s="1644"/>
      <c r="S19" s="732" t="s">
        <v>572</v>
      </c>
      <c r="T19" s="732"/>
      <c r="U19" s="732"/>
      <c r="V19" s="389"/>
      <c r="W19" s="389"/>
      <c r="X19" s="390"/>
      <c r="Y19" s="95"/>
      <c r="Z19" s="1520"/>
      <c r="AA19" s="1521"/>
      <c r="AB19" s="1521"/>
      <c r="AC19" s="1522"/>
      <c r="AD19" s="1520"/>
      <c r="AE19" s="1521"/>
      <c r="AF19" s="1521"/>
      <c r="AG19" s="1521"/>
      <c r="AH19" s="1521"/>
      <c r="AI19" s="1521"/>
      <c r="AJ19" s="1522"/>
      <c r="AK19" s="1523" t="s">
        <v>176</v>
      </c>
      <c r="AL19" s="1524"/>
      <c r="AM19" s="1524"/>
      <c r="AN19" s="1525"/>
      <c r="AO19" s="1526">
        <f>'曲せん'!R34</f>
        <v>0</v>
      </c>
      <c r="AP19" s="1527"/>
      <c r="AQ19" s="1527"/>
      <c r="AR19" s="1527"/>
      <c r="AS19" s="1527"/>
      <c r="AT19" s="1527"/>
      <c r="AU19" s="1527"/>
      <c r="AV19" s="1527"/>
      <c r="AW19" s="1527"/>
      <c r="AX19" s="1528"/>
      <c r="AY19" s="254"/>
      <c r="AZ19" s="254"/>
      <c r="BA19" s="1529" t="s">
        <v>600</v>
      </c>
      <c r="BB19" s="1529"/>
      <c r="BC19" s="1529"/>
      <c r="BD19" s="1540" t="str">
        <f>'曲せん'!AG34</f>
        <v>-1.88</v>
      </c>
      <c r="BE19" s="1540"/>
      <c r="BF19" s="1540"/>
      <c r="BG19" s="254"/>
      <c r="BH19" s="256"/>
      <c r="BI19" s="52">
        <f>'曲せん'!AL34</f>
        <v>0</v>
      </c>
      <c r="BJ19" s="1538"/>
      <c r="BL19" s="74"/>
      <c r="BM19" s="74"/>
      <c r="BN19" s="74"/>
      <c r="BO19" s="74"/>
      <c r="BP19" s="74"/>
      <c r="BQ19" s="74"/>
      <c r="BR19" s="74"/>
      <c r="BS19" s="74"/>
      <c r="BT19" s="74"/>
      <c r="BU19" s="74"/>
      <c r="BV19" s="74"/>
      <c r="BW19" s="306"/>
      <c r="BX19" s="306"/>
      <c r="BY19" s="306"/>
      <c r="BZ19" s="306"/>
      <c r="CA19" s="306"/>
      <c r="CB19" s="306"/>
      <c r="CC19" s="306"/>
      <c r="CD19" s="306"/>
      <c r="CE19" s="306"/>
      <c r="CF19" s="306"/>
      <c r="CG19" s="306"/>
      <c r="CH19" s="306"/>
      <c r="CI19" s="74"/>
      <c r="CJ19" s="459"/>
    </row>
    <row r="20" spans="1:88" ht="13.5" customHeight="1">
      <c r="A20" s="88"/>
      <c r="B20" s="1639"/>
      <c r="C20" s="1640"/>
      <c r="D20" s="1640"/>
      <c r="E20" s="1640"/>
      <c r="F20" s="1640"/>
      <c r="G20" s="1640"/>
      <c r="H20" s="1640"/>
      <c r="I20" s="1641"/>
      <c r="J20" s="391"/>
      <c r="K20" s="391"/>
      <c r="L20" s="391"/>
      <c r="M20" s="1643"/>
      <c r="N20" s="1643"/>
      <c r="O20" s="1643"/>
      <c r="P20" s="1645"/>
      <c r="Q20" s="1645"/>
      <c r="R20" s="1645"/>
      <c r="S20" s="965"/>
      <c r="T20" s="965"/>
      <c r="U20" s="965"/>
      <c r="V20" s="391"/>
      <c r="W20" s="391"/>
      <c r="X20" s="392"/>
      <c r="Y20" s="95"/>
      <c r="Z20" s="1189" t="s">
        <v>63</v>
      </c>
      <c r="AA20" s="732"/>
      <c r="AB20" s="732"/>
      <c r="AC20" s="733"/>
      <c r="AD20" s="1554" t="s">
        <v>20</v>
      </c>
      <c r="AE20" s="1529"/>
      <c r="AF20" s="1529"/>
      <c r="AG20" s="1529"/>
      <c r="AH20" s="1529"/>
      <c r="AI20" s="1529"/>
      <c r="AJ20" s="1529"/>
      <c r="AK20" s="1529"/>
      <c r="AL20" s="1529"/>
      <c r="AM20" s="1529"/>
      <c r="AN20" s="1530"/>
      <c r="AO20" s="1081">
        <f>'曲せん'!R35</f>
        <v>2</v>
      </c>
      <c r="AP20" s="1082"/>
      <c r="AQ20" s="1082"/>
      <c r="AR20" s="1082"/>
      <c r="AS20" s="1082"/>
      <c r="AT20" s="1082"/>
      <c r="AU20" s="1082"/>
      <c r="AV20" s="1082"/>
      <c r="AW20" s="1082"/>
      <c r="AX20" s="1197"/>
      <c r="AY20" s="873" t="s">
        <v>60</v>
      </c>
      <c r="AZ20" s="874"/>
      <c r="BA20" s="874"/>
      <c r="BB20" s="874"/>
      <c r="BC20" s="874"/>
      <c r="BD20" s="874"/>
      <c r="BE20" s="874"/>
      <c r="BF20" s="874"/>
      <c r="BG20" s="874"/>
      <c r="BH20" s="875"/>
      <c r="BI20" s="52">
        <f>'曲せん'!AL35</f>
        <v>0</v>
      </c>
      <c r="BJ20" s="1538"/>
      <c r="BL20" s="74"/>
      <c r="BM20" s="1610" t="s">
        <v>590</v>
      </c>
      <c r="BN20" s="1610"/>
      <c r="BO20" s="1610"/>
      <c r="BP20" s="1610"/>
      <c r="BQ20" s="74"/>
      <c r="BR20" s="74"/>
      <c r="BS20" s="74"/>
      <c r="BT20" s="74"/>
      <c r="BU20" s="74"/>
      <c r="BV20" s="74"/>
      <c r="BW20" s="547"/>
      <c r="BX20" s="547"/>
      <c r="BY20" s="547"/>
      <c r="BZ20" s="547"/>
      <c r="CA20" s="548"/>
      <c r="CB20" s="52" t="s">
        <v>576</v>
      </c>
      <c r="CC20" s="241" t="s">
        <v>577</v>
      </c>
      <c r="CD20" s="522"/>
      <c r="CE20" s="522"/>
      <c r="CF20" s="522"/>
      <c r="CG20" s="522"/>
      <c r="CH20" s="522"/>
      <c r="CI20" s="74"/>
      <c r="CJ20" s="459"/>
    </row>
    <row r="21" spans="1:88" ht="13.5">
      <c r="A21" s="88"/>
      <c r="B21" s="1595" t="s">
        <v>573</v>
      </c>
      <c r="C21" s="1633"/>
      <c r="D21" s="1633"/>
      <c r="E21" s="1633"/>
      <c r="F21" s="1633"/>
      <c r="G21" s="1633"/>
      <c r="H21" s="1633"/>
      <c r="I21" s="1648"/>
      <c r="J21" s="1601" t="str">
        <f>'設条'!AF43</f>
        <v>SD345</v>
      </c>
      <c r="K21" s="1602"/>
      <c r="L21" s="1602"/>
      <c r="M21" s="1602"/>
      <c r="N21" s="1602"/>
      <c r="O21" s="1602"/>
      <c r="P21" s="1602"/>
      <c r="Q21" s="1602"/>
      <c r="R21" s="1602"/>
      <c r="S21" s="1602"/>
      <c r="T21" s="1602"/>
      <c r="U21" s="1602"/>
      <c r="V21" s="1602"/>
      <c r="W21" s="1602"/>
      <c r="X21" s="1603"/>
      <c r="Y21" s="95"/>
      <c r="Z21" s="854"/>
      <c r="AA21" s="722"/>
      <c r="AB21" s="722"/>
      <c r="AC21" s="723"/>
      <c r="AD21" s="1229" t="s">
        <v>64</v>
      </c>
      <c r="AE21" s="1562"/>
      <c r="AF21" s="1562"/>
      <c r="AG21" s="1562"/>
      <c r="AH21" s="1562"/>
      <c r="AI21" s="1562"/>
      <c r="AJ21" s="1562"/>
      <c r="AK21" s="1562"/>
      <c r="AL21" s="1562"/>
      <c r="AM21" s="1562"/>
      <c r="AN21" s="1563"/>
      <c r="AO21" s="1564">
        <f>'曲せん'!R36</f>
        <v>3</v>
      </c>
      <c r="AP21" s="1565"/>
      <c r="AQ21" s="1565"/>
      <c r="AR21" s="1565"/>
      <c r="AS21" s="1565"/>
      <c r="AT21" s="1565"/>
      <c r="AU21" s="1565"/>
      <c r="AV21" s="1565"/>
      <c r="AW21" s="1565"/>
      <c r="AX21" s="1566"/>
      <c r="AY21" s="1554" t="str">
        <f>IF(AO21&gt;AO20,"OK","NG")</f>
        <v>OK</v>
      </c>
      <c r="AZ21" s="1529"/>
      <c r="BA21" s="1529"/>
      <c r="BB21" s="1529"/>
      <c r="BC21" s="1529"/>
      <c r="BD21" s="1529"/>
      <c r="BE21" s="1529"/>
      <c r="BF21" s="1529"/>
      <c r="BG21" s="1529"/>
      <c r="BH21" s="1530"/>
      <c r="BI21" s="52">
        <f>'曲せん'!AL36</f>
        <v>0</v>
      </c>
      <c r="BJ21" s="1538"/>
      <c r="BM21" s="1744" t="s">
        <v>83</v>
      </c>
      <c r="BN21" s="1744"/>
      <c r="BO21" s="1744"/>
      <c r="BP21" s="1744"/>
      <c r="BQ21" s="1745"/>
      <c r="BR21" s="755" t="str">
        <f>'支落'!R7</f>
        <v>タイプ</v>
      </c>
      <c r="BS21" s="747"/>
      <c r="BT21" s="747"/>
      <c r="BU21" s="747"/>
      <c r="BV21" s="747"/>
      <c r="BW21" s="747"/>
      <c r="BX21" s="747"/>
      <c r="BY21" s="747"/>
      <c r="BZ21" s="747"/>
      <c r="CA21" s="748"/>
      <c r="CB21" s="545"/>
      <c r="CC21" s="545"/>
      <c r="CD21" s="64"/>
      <c r="CE21" s="64"/>
      <c r="CF21" s="64"/>
      <c r="CG21" s="64"/>
      <c r="CH21" s="64"/>
      <c r="CI21" s="64"/>
      <c r="CJ21" s="1"/>
    </row>
    <row r="22" spans="1:88" ht="13.5" customHeight="1">
      <c r="A22" s="88"/>
      <c r="B22" s="1595" t="s">
        <v>143</v>
      </c>
      <c r="C22" s="1646"/>
      <c r="D22" s="1646"/>
      <c r="E22" s="1646"/>
      <c r="F22" s="1646"/>
      <c r="G22" s="1646"/>
      <c r="H22" s="1646"/>
      <c r="I22" s="1647"/>
      <c r="J22" s="1601" t="str">
        <f>'設条'!AE22</f>
        <v>ｋｈ＝</v>
      </c>
      <c r="K22" s="1602"/>
      <c r="L22" s="1602"/>
      <c r="M22" s="1602"/>
      <c r="N22" s="1602"/>
      <c r="O22" s="1602"/>
      <c r="P22" s="1602"/>
      <c r="Q22" s="1602"/>
      <c r="R22" s="1602"/>
      <c r="S22" s="1602"/>
      <c r="T22" s="1602"/>
      <c r="U22" s="1602"/>
      <c r="V22" s="1602"/>
      <c r="W22" s="1602"/>
      <c r="X22" s="1603"/>
      <c r="Y22" s="77"/>
      <c r="Z22" s="964"/>
      <c r="AA22" s="965"/>
      <c r="AB22" s="965"/>
      <c r="AC22" s="966"/>
      <c r="AD22" s="1523" t="s">
        <v>65</v>
      </c>
      <c r="AE22" s="1524"/>
      <c r="AF22" s="1524"/>
      <c r="AG22" s="1524"/>
      <c r="AH22" s="1524"/>
      <c r="AI22" s="1524"/>
      <c r="AJ22" s="1524"/>
      <c r="AK22" s="1524"/>
      <c r="AL22" s="1524"/>
      <c r="AM22" s="1524"/>
      <c r="AN22" s="1525"/>
      <c r="AO22" s="1564">
        <f>'曲せん'!R37</f>
        <v>3</v>
      </c>
      <c r="AP22" s="1565"/>
      <c r="AQ22" s="1565"/>
      <c r="AR22" s="1565"/>
      <c r="AS22" s="1565"/>
      <c r="AT22" s="1565"/>
      <c r="AU22" s="1565"/>
      <c r="AV22" s="1565"/>
      <c r="AW22" s="1565"/>
      <c r="AX22" s="1566"/>
      <c r="AY22" s="1554" t="str">
        <f>IF(AO22&gt;AO20,"OK","NG")</f>
        <v>OK</v>
      </c>
      <c r="AZ22" s="1529"/>
      <c r="BA22" s="1529"/>
      <c r="BB22" s="1529"/>
      <c r="BC22" s="1529"/>
      <c r="BD22" s="1529"/>
      <c r="BE22" s="1529"/>
      <c r="BF22" s="1529"/>
      <c r="BG22" s="1529"/>
      <c r="BH22" s="1530"/>
      <c r="BI22" s="52">
        <f>'曲せん'!AL37</f>
        <v>0</v>
      </c>
      <c r="BJ22" s="1538"/>
      <c r="BL22" s="96"/>
      <c r="BM22" s="1281" t="s">
        <v>84</v>
      </c>
      <c r="BN22" s="1282"/>
      <c r="BO22" s="1282"/>
      <c r="BP22" s="1282"/>
      <c r="BQ22" s="1283"/>
      <c r="BR22" s="755">
        <f>'支落'!R8</f>
        <v>0</v>
      </c>
      <c r="BS22" s="747"/>
      <c r="BT22" s="747"/>
      <c r="BU22" s="747"/>
      <c r="BV22" s="747"/>
      <c r="BW22" s="747"/>
      <c r="BX22" s="747"/>
      <c r="BY22" s="747"/>
      <c r="BZ22" s="747"/>
      <c r="CA22" s="748"/>
      <c r="CB22" s="546"/>
      <c r="CC22" s="546"/>
      <c r="CG22" s="23"/>
      <c r="CH22" s="23"/>
      <c r="CJ22" s="1"/>
    </row>
    <row r="23" spans="1:88" ht="13.5" customHeight="1">
      <c r="A23" s="88"/>
      <c r="B23" s="1595" t="s">
        <v>152</v>
      </c>
      <c r="C23" s="1646"/>
      <c r="D23" s="1646"/>
      <c r="E23" s="1646"/>
      <c r="F23" s="1646"/>
      <c r="G23" s="1646"/>
      <c r="H23" s="1646"/>
      <c r="I23" s="1647"/>
      <c r="J23" s="1601">
        <f>'設条'!AA24</f>
        <v>0</v>
      </c>
      <c r="K23" s="1602"/>
      <c r="L23" s="1602"/>
      <c r="M23" s="1602"/>
      <c r="N23" s="1602"/>
      <c r="O23" s="1602"/>
      <c r="P23" s="1602"/>
      <c r="Q23" s="1602"/>
      <c r="R23" s="1602"/>
      <c r="S23" s="1602"/>
      <c r="T23" s="1602"/>
      <c r="U23" s="1602"/>
      <c r="V23" s="1602"/>
      <c r="W23" s="1602"/>
      <c r="X23" s="1603"/>
      <c r="Y23" s="77"/>
      <c r="Z23" s="1517" t="s">
        <v>22</v>
      </c>
      <c r="AA23" s="1518"/>
      <c r="AB23" s="1518"/>
      <c r="AC23" s="1519"/>
      <c r="AD23" s="1523" t="s">
        <v>359</v>
      </c>
      <c r="AE23" s="1524"/>
      <c r="AF23" s="1524"/>
      <c r="AG23" s="1524"/>
      <c r="AH23" s="1524"/>
      <c r="AI23" s="1524"/>
      <c r="AJ23" s="1524"/>
      <c r="AK23" s="1524"/>
      <c r="AL23" s="1524"/>
      <c r="AM23" s="1524"/>
      <c r="AN23" s="1525"/>
      <c r="AO23" s="1338">
        <f>'曲せん'!R38</f>
        <v>0</v>
      </c>
      <c r="AP23" s="1326"/>
      <c r="AQ23" s="1326"/>
      <c r="AR23" s="1326"/>
      <c r="AS23" s="1326"/>
      <c r="AT23" s="1326"/>
      <c r="AU23" s="1326"/>
      <c r="AV23" s="1326"/>
      <c r="AW23" s="1326"/>
      <c r="AX23" s="1327"/>
      <c r="AY23" s="755" t="s">
        <v>66</v>
      </c>
      <c r="AZ23" s="747"/>
      <c r="BA23" s="747"/>
      <c r="BB23" s="747"/>
      <c r="BC23" s="747"/>
      <c r="BD23" s="747"/>
      <c r="BE23" s="747"/>
      <c r="BF23" s="747"/>
      <c r="BG23" s="747"/>
      <c r="BH23" s="748"/>
      <c r="BI23" s="52">
        <f>'曲せん'!AL38</f>
        <v>0</v>
      </c>
      <c r="BJ23" s="1538"/>
      <c r="BL23" s="96"/>
      <c r="BM23" s="84"/>
      <c r="BN23" s="84"/>
      <c r="BO23" s="84"/>
      <c r="BP23" s="84"/>
      <c r="BQ23" s="395"/>
      <c r="BR23" s="1746" t="s">
        <v>539</v>
      </c>
      <c r="BS23" s="1747"/>
      <c r="BT23" s="1747"/>
      <c r="BU23" s="1747"/>
      <c r="BV23" s="1748"/>
      <c r="BW23" s="1729" t="s">
        <v>540</v>
      </c>
      <c r="BX23" s="1730"/>
      <c r="BY23" s="1730"/>
      <c r="BZ23" s="1730"/>
      <c r="CA23" s="1731"/>
      <c r="CB23" s="241" t="s">
        <v>576</v>
      </c>
      <c r="CC23" s="241" t="s">
        <v>577</v>
      </c>
      <c r="CD23" s="543"/>
      <c r="CE23" s="543"/>
      <c r="CF23" s="543"/>
      <c r="CG23" s="23"/>
      <c r="CH23" s="23"/>
      <c r="CJ23" s="1"/>
    </row>
    <row r="24" spans="1:88" ht="13.5" customHeight="1">
      <c r="A24" s="88"/>
      <c r="B24" s="1611" t="s">
        <v>574</v>
      </c>
      <c r="C24" s="1649"/>
      <c r="D24" s="1649"/>
      <c r="E24" s="1649"/>
      <c r="F24" s="1649"/>
      <c r="G24" s="1649"/>
      <c r="H24" s="1649"/>
      <c r="I24" s="1650"/>
      <c r="J24" s="755" t="str">
        <f>'設条'!U10</f>
        <v>道路橋示方書・同解説Ⅰ～Ⅴ　 　Ｈ14.3</v>
      </c>
      <c r="K24" s="747"/>
      <c r="L24" s="747"/>
      <c r="M24" s="747"/>
      <c r="N24" s="747"/>
      <c r="O24" s="747"/>
      <c r="P24" s="747"/>
      <c r="Q24" s="747"/>
      <c r="R24" s="747"/>
      <c r="S24" s="747"/>
      <c r="T24" s="747"/>
      <c r="U24" s="747"/>
      <c r="V24" s="747"/>
      <c r="W24" s="747"/>
      <c r="X24" s="748"/>
      <c r="Y24" s="77"/>
      <c r="Z24" s="1543"/>
      <c r="AA24" s="1544"/>
      <c r="AB24" s="1544"/>
      <c r="AC24" s="1545"/>
      <c r="AD24" s="1523" t="s">
        <v>360</v>
      </c>
      <c r="AE24" s="1524"/>
      <c r="AF24" s="1524"/>
      <c r="AG24" s="1524"/>
      <c r="AH24" s="1524"/>
      <c r="AI24" s="1524"/>
      <c r="AJ24" s="1524"/>
      <c r="AK24" s="1524"/>
      <c r="AL24" s="1524"/>
      <c r="AM24" s="1524"/>
      <c r="AN24" s="1525"/>
      <c r="AO24" s="1338">
        <f>'曲せん'!R39</f>
        <v>0</v>
      </c>
      <c r="AP24" s="1326"/>
      <c r="AQ24" s="1326"/>
      <c r="AR24" s="1326"/>
      <c r="AS24" s="1326"/>
      <c r="AT24" s="1326"/>
      <c r="AU24" s="1326"/>
      <c r="AV24" s="1326"/>
      <c r="AW24" s="1326"/>
      <c r="AX24" s="1327"/>
      <c r="AY24" s="755" t="s">
        <v>497</v>
      </c>
      <c r="AZ24" s="747"/>
      <c r="BA24" s="747"/>
      <c r="BB24" s="747"/>
      <c r="BC24" s="747"/>
      <c r="BD24" s="747"/>
      <c r="BE24" s="747"/>
      <c r="BF24" s="747"/>
      <c r="BG24" s="747"/>
      <c r="BH24" s="748"/>
      <c r="BI24" s="52">
        <f>'曲せん'!AL39</f>
        <v>0</v>
      </c>
      <c r="BJ24" s="1538"/>
      <c r="BK24" s="329"/>
      <c r="BL24" s="96"/>
      <c r="BM24" s="1721" t="s">
        <v>85</v>
      </c>
      <c r="BN24" s="1722"/>
      <c r="BO24" s="1727" t="s">
        <v>86</v>
      </c>
      <c r="BP24" s="1693"/>
      <c r="BQ24" s="1728"/>
      <c r="BR24" s="755">
        <f>'支落'!R16</f>
        <v>0</v>
      </c>
      <c r="BS24" s="747"/>
      <c r="BT24" s="747"/>
      <c r="BU24" s="747"/>
      <c r="BV24" s="748"/>
      <c r="BW24" s="755">
        <f>'支落'!AC16</f>
        <v>0</v>
      </c>
      <c r="BX24" s="747"/>
      <c r="BY24" s="747"/>
      <c r="BZ24" s="747"/>
      <c r="CA24" s="748"/>
      <c r="CB24" s="396">
        <f>'支落'!AL16</f>
        <v>0</v>
      </c>
      <c r="CC24" s="330">
        <f>'支落'!AN16</f>
        <v>0</v>
      </c>
      <c r="CD24" s="28"/>
      <c r="CE24" s="28"/>
      <c r="CF24" s="28"/>
      <c r="CG24" s="72"/>
      <c r="CH24" s="72"/>
      <c r="CJ24" s="1"/>
    </row>
    <row r="25" spans="1:88" ht="13.5" customHeight="1">
      <c r="A25" s="88"/>
      <c r="B25" s="1651"/>
      <c r="C25" s="1652"/>
      <c r="D25" s="1652"/>
      <c r="E25" s="1652"/>
      <c r="F25" s="1652"/>
      <c r="G25" s="1652"/>
      <c r="H25" s="1652"/>
      <c r="I25" s="1653"/>
      <c r="J25" s="755" t="str">
        <f>'設条'!U11</f>
        <v>設計便覧（案）近畿地方整備局　　Ｈ24.4</v>
      </c>
      <c r="K25" s="747"/>
      <c r="L25" s="747"/>
      <c r="M25" s="747"/>
      <c r="N25" s="747"/>
      <c r="O25" s="747"/>
      <c r="P25" s="747"/>
      <c r="Q25" s="747"/>
      <c r="R25" s="747"/>
      <c r="S25" s="747"/>
      <c r="T25" s="747"/>
      <c r="U25" s="747"/>
      <c r="V25" s="747"/>
      <c r="W25" s="747"/>
      <c r="X25" s="748"/>
      <c r="Y25" s="77"/>
      <c r="Z25" s="1543"/>
      <c r="AA25" s="1544"/>
      <c r="AB25" s="1544"/>
      <c r="AC25" s="1545"/>
      <c r="AD25" s="1555" t="s">
        <v>437</v>
      </c>
      <c r="AE25" s="1555"/>
      <c r="AF25" s="1555"/>
      <c r="AG25" s="1555"/>
      <c r="AH25" s="1555"/>
      <c r="AI25" s="1555"/>
      <c r="AJ25" s="1556"/>
      <c r="AK25" s="1523" t="s">
        <v>67</v>
      </c>
      <c r="AL25" s="1524"/>
      <c r="AM25" s="1524"/>
      <c r="AN25" s="1525"/>
      <c r="AO25" s="1559">
        <f>'曲せん'!R40</f>
        <v>0</v>
      </c>
      <c r="AP25" s="1560"/>
      <c r="AQ25" s="1560"/>
      <c r="AR25" s="1560"/>
      <c r="AS25" s="1560"/>
      <c r="AT25" s="1560"/>
      <c r="AU25" s="1560"/>
      <c r="AV25" s="1560"/>
      <c r="AW25" s="1560"/>
      <c r="AX25" s="1561"/>
      <c r="AY25" s="1554" t="str">
        <f>IF(AND(AO25&gt;AO23,AO25&gt;AO24),"OK","NG")</f>
        <v>NG</v>
      </c>
      <c r="AZ25" s="1529"/>
      <c r="BA25" s="1529"/>
      <c r="BB25" s="1529"/>
      <c r="BC25" s="1529"/>
      <c r="BD25" s="1529"/>
      <c r="BE25" s="1529"/>
      <c r="BF25" s="1529"/>
      <c r="BG25" s="1529"/>
      <c r="BH25" s="1530"/>
      <c r="BI25" s="52">
        <f>'曲せん'!AL40</f>
        <v>0</v>
      </c>
      <c r="BJ25" s="1539"/>
      <c r="BK25" s="329"/>
      <c r="BL25" s="96"/>
      <c r="BM25" s="1723"/>
      <c r="BN25" s="1724"/>
      <c r="BO25" s="1727" t="s">
        <v>475</v>
      </c>
      <c r="BP25" s="1494"/>
      <c r="BQ25" s="1495"/>
      <c r="BR25" s="755">
        <f>'支落'!R17</f>
        <v>0</v>
      </c>
      <c r="BS25" s="747"/>
      <c r="BT25" s="747"/>
      <c r="BU25" s="747"/>
      <c r="BV25" s="748"/>
      <c r="BW25" s="755">
        <f>'支落'!AC17</f>
        <v>0</v>
      </c>
      <c r="BX25" s="747"/>
      <c r="BY25" s="747"/>
      <c r="BZ25" s="747"/>
      <c r="CA25" s="748"/>
      <c r="CB25" s="433">
        <f>'支落'!AL17</f>
        <v>0</v>
      </c>
      <c r="CC25" s="330">
        <f>'支落'!AN17</f>
        <v>0</v>
      </c>
      <c r="CD25" s="28"/>
      <c r="CE25" s="28"/>
      <c r="CF25" s="28"/>
      <c r="CG25" s="72"/>
      <c r="CH25" s="72"/>
      <c r="CJ25" s="1"/>
    </row>
    <row r="26" spans="1:88" ht="13.5" customHeight="1">
      <c r="A26" s="88"/>
      <c r="B26" s="1654"/>
      <c r="C26" s="1655"/>
      <c r="D26" s="1655"/>
      <c r="E26" s="1655"/>
      <c r="F26" s="1655"/>
      <c r="G26" s="1655"/>
      <c r="H26" s="1655"/>
      <c r="I26" s="1656"/>
      <c r="J26" s="755" t="str">
        <f>'設条'!U12</f>
        <v>ＰＣ設計施工指針　土木学会　Ｈ20.8.5</v>
      </c>
      <c r="K26" s="747"/>
      <c r="L26" s="747"/>
      <c r="M26" s="747"/>
      <c r="N26" s="747"/>
      <c r="O26" s="747"/>
      <c r="P26" s="747"/>
      <c r="Q26" s="747"/>
      <c r="R26" s="747"/>
      <c r="S26" s="747"/>
      <c r="T26" s="747"/>
      <c r="U26" s="747"/>
      <c r="V26" s="747"/>
      <c r="W26" s="747"/>
      <c r="X26" s="748"/>
      <c r="Y26" s="77"/>
      <c r="Z26" s="1520"/>
      <c r="AA26" s="1521"/>
      <c r="AB26" s="1521"/>
      <c r="AC26" s="1522"/>
      <c r="AD26" s="1557"/>
      <c r="AE26" s="1557"/>
      <c r="AF26" s="1557"/>
      <c r="AG26" s="1557"/>
      <c r="AH26" s="1557"/>
      <c r="AI26" s="1557"/>
      <c r="AJ26" s="1558"/>
      <c r="AK26" s="1523" t="s">
        <v>39</v>
      </c>
      <c r="AL26" s="1524"/>
      <c r="AM26" s="1524"/>
      <c r="AN26" s="1525"/>
      <c r="AO26" s="755" t="s">
        <v>68</v>
      </c>
      <c r="AP26" s="747"/>
      <c r="AQ26" s="1550">
        <f>'曲せん'!T41</f>
        <v>16</v>
      </c>
      <c r="AR26" s="747"/>
      <c r="AS26" s="747"/>
      <c r="AT26" s="328" t="s">
        <v>69</v>
      </c>
      <c r="AU26" s="747">
        <f>'曲せん'!X41</f>
        <v>200</v>
      </c>
      <c r="AV26" s="747"/>
      <c r="AW26" s="747"/>
      <c r="AX26" s="748"/>
      <c r="AY26" s="755" t="s">
        <v>59</v>
      </c>
      <c r="AZ26" s="747"/>
      <c r="BA26" s="747"/>
      <c r="BB26" s="747"/>
      <c r="BC26" s="747"/>
      <c r="BD26" s="747"/>
      <c r="BE26" s="747"/>
      <c r="BF26" s="747"/>
      <c r="BG26" s="747"/>
      <c r="BH26" s="748"/>
      <c r="BI26" s="52">
        <f>'曲せん'!AL41</f>
        <v>0</v>
      </c>
      <c r="BJ26" s="52">
        <f>'曲せん'!AN41</f>
        <v>0</v>
      </c>
      <c r="BL26" s="96"/>
      <c r="BM26" s="1725"/>
      <c r="BN26" s="1726"/>
      <c r="BO26" s="1727" t="s">
        <v>477</v>
      </c>
      <c r="BP26" s="1693"/>
      <c r="BQ26" s="1728"/>
      <c r="BR26" s="755">
        <f>'支落'!R18</f>
        <v>0</v>
      </c>
      <c r="BS26" s="747"/>
      <c r="BT26" s="747"/>
      <c r="BU26" s="747"/>
      <c r="BV26" s="748"/>
      <c r="BW26" s="755">
        <f>'支落'!AC18</f>
        <v>0</v>
      </c>
      <c r="BX26" s="747"/>
      <c r="BY26" s="747"/>
      <c r="BZ26" s="747"/>
      <c r="CA26" s="748"/>
      <c r="CB26" s="396">
        <f>'支落'!AL18</f>
        <v>0</v>
      </c>
      <c r="CC26" s="330">
        <f>'支落'!AN18</f>
        <v>0</v>
      </c>
      <c r="CD26" s="28"/>
      <c r="CE26" s="28"/>
      <c r="CF26" s="28"/>
      <c r="CG26" s="72"/>
      <c r="CH26" s="72"/>
      <c r="CJ26" s="1"/>
    </row>
    <row r="27" spans="1:88" ht="13.5">
      <c r="A27" s="88"/>
      <c r="B27" s="77"/>
      <c r="C27" s="77"/>
      <c r="D27" s="77"/>
      <c r="E27" s="77"/>
      <c r="F27" s="77"/>
      <c r="G27" s="77"/>
      <c r="H27" s="77"/>
      <c r="I27" s="77"/>
      <c r="J27" s="77"/>
      <c r="K27" s="77"/>
      <c r="L27" s="77"/>
      <c r="M27" s="77"/>
      <c r="N27" s="77"/>
      <c r="O27" s="77"/>
      <c r="P27" s="77"/>
      <c r="Q27" s="77"/>
      <c r="R27" s="77"/>
      <c r="S27" s="77"/>
      <c r="T27" s="77"/>
      <c r="U27" s="77"/>
      <c r="V27" s="77"/>
      <c r="W27" s="77"/>
      <c r="X27" s="77"/>
      <c r="Y27" s="77"/>
      <c r="Z27" s="1517" t="s">
        <v>23</v>
      </c>
      <c r="AA27" s="1518"/>
      <c r="AB27" s="1518"/>
      <c r="AC27" s="1519"/>
      <c r="AD27" s="1523" t="s">
        <v>359</v>
      </c>
      <c r="AE27" s="1524"/>
      <c r="AF27" s="1524"/>
      <c r="AG27" s="1524"/>
      <c r="AH27" s="1524"/>
      <c r="AI27" s="1524"/>
      <c r="AJ27" s="1524"/>
      <c r="AK27" s="1524"/>
      <c r="AL27" s="1524"/>
      <c r="AM27" s="1524"/>
      <c r="AN27" s="1525"/>
      <c r="AO27" s="1338">
        <f>'曲せん'!R42</f>
        <v>0</v>
      </c>
      <c r="AP27" s="1326"/>
      <c r="AQ27" s="1326"/>
      <c r="AR27" s="1326"/>
      <c r="AS27" s="1326"/>
      <c r="AT27" s="1326"/>
      <c r="AU27" s="1326"/>
      <c r="AV27" s="1326"/>
      <c r="AW27" s="1326"/>
      <c r="AX27" s="1327"/>
      <c r="AY27" s="755" t="s">
        <v>66</v>
      </c>
      <c r="AZ27" s="747"/>
      <c r="BA27" s="747"/>
      <c r="BB27" s="747"/>
      <c r="BC27" s="747"/>
      <c r="BD27" s="747"/>
      <c r="BE27" s="747"/>
      <c r="BF27" s="747"/>
      <c r="BG27" s="747"/>
      <c r="BH27" s="748"/>
      <c r="BI27" s="52">
        <f>'曲せん'!AL42</f>
        <v>0</v>
      </c>
      <c r="BJ27" s="1537" t="s">
        <v>239</v>
      </c>
      <c r="BL27" s="96"/>
      <c r="BM27" s="1716" t="s">
        <v>87</v>
      </c>
      <c r="BN27" s="1716"/>
      <c r="BO27" s="1716"/>
      <c r="BP27" s="1716"/>
      <c r="BQ27" s="1717"/>
      <c r="BR27" s="1718">
        <f>'支落'!R21</f>
        <v>0</v>
      </c>
      <c r="BS27" s="1719"/>
      <c r="BT27" s="1719"/>
      <c r="BU27" s="1719"/>
      <c r="BV27" s="1720"/>
      <c r="BW27" s="1718">
        <f>'支落'!AC21</f>
        <v>0</v>
      </c>
      <c r="BX27" s="1719"/>
      <c r="BY27" s="1719"/>
      <c r="BZ27" s="1719"/>
      <c r="CA27" s="1720"/>
      <c r="CB27" s="396">
        <f>'支落'!AL21</f>
        <v>0</v>
      </c>
      <c r="CC27" s="1749" t="s">
        <v>203</v>
      </c>
      <c r="CD27" s="544"/>
      <c r="CE27" s="544"/>
      <c r="CF27" s="544"/>
      <c r="CG27" s="72"/>
      <c r="CH27" s="72"/>
      <c r="CJ27" s="1"/>
    </row>
    <row r="28" spans="1:88" ht="13.5">
      <c r="A28" s="88"/>
      <c r="B28" s="77"/>
      <c r="C28" s="77"/>
      <c r="D28" s="77"/>
      <c r="E28" s="77"/>
      <c r="F28" s="77"/>
      <c r="G28" s="77"/>
      <c r="H28" s="77"/>
      <c r="I28" s="77"/>
      <c r="J28" s="77"/>
      <c r="K28" s="77"/>
      <c r="L28" s="77"/>
      <c r="M28" s="77"/>
      <c r="N28" s="77"/>
      <c r="O28" s="77"/>
      <c r="P28" s="77"/>
      <c r="Q28" s="77"/>
      <c r="R28" s="77"/>
      <c r="S28" s="77"/>
      <c r="T28" s="77"/>
      <c r="U28" s="77"/>
      <c r="V28" s="77"/>
      <c r="W28" s="77"/>
      <c r="X28" s="77"/>
      <c r="Y28" s="77"/>
      <c r="Z28" s="1543"/>
      <c r="AA28" s="1544"/>
      <c r="AB28" s="1544"/>
      <c r="AC28" s="1545"/>
      <c r="AD28" s="1546" t="s">
        <v>437</v>
      </c>
      <c r="AE28" s="1518"/>
      <c r="AF28" s="1518"/>
      <c r="AG28" s="1518"/>
      <c r="AH28" s="1518"/>
      <c r="AI28" s="1518"/>
      <c r="AJ28" s="1519"/>
      <c r="AK28" s="1523" t="s">
        <v>67</v>
      </c>
      <c r="AL28" s="1524"/>
      <c r="AM28" s="1524"/>
      <c r="AN28" s="1525"/>
      <c r="AO28" s="1547">
        <f>'曲せん'!R43</f>
        <v>0</v>
      </c>
      <c r="AP28" s="1548"/>
      <c r="AQ28" s="1548"/>
      <c r="AR28" s="1548"/>
      <c r="AS28" s="1548"/>
      <c r="AT28" s="1548"/>
      <c r="AU28" s="1548"/>
      <c r="AV28" s="1548"/>
      <c r="AW28" s="1548"/>
      <c r="AX28" s="1549"/>
      <c r="AY28" s="1554" t="str">
        <f>IF(AO28&gt;AO27,"OK","NG")</f>
        <v>NG</v>
      </c>
      <c r="AZ28" s="1529"/>
      <c r="BA28" s="1529"/>
      <c r="BB28" s="1529"/>
      <c r="BC28" s="1529"/>
      <c r="BD28" s="1529"/>
      <c r="BE28" s="1529"/>
      <c r="BF28" s="1529"/>
      <c r="BG28" s="1529"/>
      <c r="BH28" s="1530"/>
      <c r="BI28" s="52">
        <f>'曲せん'!AL43</f>
        <v>0</v>
      </c>
      <c r="BJ28" s="1539"/>
      <c r="BL28" s="96"/>
      <c r="BM28" s="1716" t="s">
        <v>88</v>
      </c>
      <c r="BN28" s="1716"/>
      <c r="BO28" s="1716"/>
      <c r="BP28" s="1716"/>
      <c r="BQ28" s="1717"/>
      <c r="BR28" s="1718">
        <f>'支落'!R23</f>
        <v>0</v>
      </c>
      <c r="BS28" s="1719"/>
      <c r="BT28" s="1719"/>
      <c r="BU28" s="1719"/>
      <c r="BV28" s="1720"/>
      <c r="BW28" s="1718">
        <f>'支落'!AC23</f>
        <v>0</v>
      </c>
      <c r="BX28" s="1719"/>
      <c r="BY28" s="1719"/>
      <c r="BZ28" s="1719"/>
      <c r="CA28" s="1720"/>
      <c r="CB28" s="396">
        <f>'支落'!AL23</f>
        <v>0</v>
      </c>
      <c r="CC28" s="1591"/>
      <c r="CD28" s="544"/>
      <c r="CE28" s="544"/>
      <c r="CF28" s="544"/>
      <c r="CG28" s="72"/>
      <c r="CH28" s="72"/>
      <c r="CJ28" s="1"/>
    </row>
    <row r="29" spans="1:88" ht="13.5">
      <c r="A29" s="88"/>
      <c r="B29" s="77"/>
      <c r="C29" s="77"/>
      <c r="D29" s="77"/>
      <c r="E29" s="77"/>
      <c r="F29" s="77"/>
      <c r="G29" s="77"/>
      <c r="H29" s="77"/>
      <c r="I29" s="77"/>
      <c r="J29" s="77"/>
      <c r="K29" s="77"/>
      <c r="L29" s="77"/>
      <c r="M29" s="77"/>
      <c r="N29" s="77"/>
      <c r="O29" s="77"/>
      <c r="P29" s="77"/>
      <c r="Q29" s="77"/>
      <c r="R29" s="77"/>
      <c r="S29" s="77"/>
      <c r="T29" s="77"/>
      <c r="U29" s="77"/>
      <c r="V29" s="77"/>
      <c r="W29" s="77"/>
      <c r="X29" s="77"/>
      <c r="Y29" s="77"/>
      <c r="Z29" s="1520"/>
      <c r="AA29" s="1521"/>
      <c r="AB29" s="1521"/>
      <c r="AC29" s="1522"/>
      <c r="AD29" s="1520"/>
      <c r="AE29" s="1521"/>
      <c r="AF29" s="1521"/>
      <c r="AG29" s="1521"/>
      <c r="AH29" s="1521"/>
      <c r="AI29" s="1521"/>
      <c r="AJ29" s="1522"/>
      <c r="AK29" s="1523" t="s">
        <v>70</v>
      </c>
      <c r="AL29" s="1524"/>
      <c r="AM29" s="1524"/>
      <c r="AN29" s="1525"/>
      <c r="AO29" s="755" t="s">
        <v>40</v>
      </c>
      <c r="AP29" s="747"/>
      <c r="AQ29" s="1550">
        <f>'曲せん'!T44</f>
        <v>0</v>
      </c>
      <c r="AR29" s="747"/>
      <c r="AS29" s="747"/>
      <c r="AT29" s="1550">
        <f>'曲せん'!W44</f>
        <v>0</v>
      </c>
      <c r="AU29" s="747"/>
      <c r="AV29" s="747"/>
      <c r="AW29" s="84" t="s">
        <v>523</v>
      </c>
      <c r="AX29" s="395"/>
      <c r="AY29" s="755" t="s">
        <v>558</v>
      </c>
      <c r="AZ29" s="747"/>
      <c r="BA29" s="747"/>
      <c r="BB29" s="747"/>
      <c r="BC29" s="747"/>
      <c r="BD29" s="747"/>
      <c r="BE29" s="747"/>
      <c r="BF29" s="747"/>
      <c r="BG29" s="747"/>
      <c r="BH29" s="748"/>
      <c r="BI29" s="52">
        <f>'曲せん'!AL44</f>
        <v>0</v>
      </c>
      <c r="BJ29" s="52">
        <f>'曲せん'!AN44</f>
        <v>0</v>
      </c>
      <c r="BL29" s="96"/>
      <c r="BM29" s="1687" t="s">
        <v>89</v>
      </c>
      <c r="BN29" s="1750"/>
      <c r="BO29" s="1751"/>
      <c r="BP29" s="1754" t="s">
        <v>499</v>
      </c>
      <c r="BQ29" s="1755"/>
      <c r="BR29" s="1718">
        <f>'支落'!R28</f>
        <v>0</v>
      </c>
      <c r="BS29" s="1719"/>
      <c r="BT29" s="1719"/>
      <c r="BU29" s="1719"/>
      <c r="BV29" s="1720"/>
      <c r="BW29" s="1718">
        <f>'支落'!AC28</f>
        <v>0</v>
      </c>
      <c r="BX29" s="1719"/>
      <c r="BY29" s="1719"/>
      <c r="BZ29" s="1719"/>
      <c r="CA29" s="1720"/>
      <c r="CB29" s="396">
        <f>'支落'!AL28</f>
        <v>0</v>
      </c>
      <c r="CC29" s="1591"/>
      <c r="CD29" s="544"/>
      <c r="CE29" s="544"/>
      <c r="CF29" s="544"/>
      <c r="CG29" s="72"/>
      <c r="CH29" s="72"/>
      <c r="CJ29" s="1"/>
    </row>
    <row r="30" spans="1:88" ht="13.5">
      <c r="A30" s="88"/>
      <c r="B30" s="77"/>
      <c r="C30" s="77"/>
      <c r="D30" s="77"/>
      <c r="E30" s="77"/>
      <c r="F30" s="77"/>
      <c r="G30" s="77"/>
      <c r="H30" s="77"/>
      <c r="I30" s="77"/>
      <c r="J30" s="77"/>
      <c r="K30" s="77"/>
      <c r="L30" s="77"/>
      <c r="M30" s="77"/>
      <c r="N30" s="77"/>
      <c r="O30" s="77"/>
      <c r="P30" s="77"/>
      <c r="Q30" s="77"/>
      <c r="R30" s="77"/>
      <c r="S30" s="77"/>
      <c r="T30" s="156"/>
      <c r="U30" s="156"/>
      <c r="V30" s="156"/>
      <c r="W30" s="77"/>
      <c r="X30" s="77"/>
      <c r="Y30" s="77"/>
      <c r="Z30" s="74"/>
      <c r="AA30" s="74"/>
      <c r="AB30" s="74"/>
      <c r="AC30" s="74"/>
      <c r="AD30" s="74"/>
      <c r="AE30" s="74"/>
      <c r="AF30" s="74"/>
      <c r="AG30" s="74"/>
      <c r="AH30" s="74"/>
      <c r="AI30" s="74"/>
      <c r="AJ30" s="74"/>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74"/>
      <c r="BJ30" s="74"/>
      <c r="BL30" s="96"/>
      <c r="BM30" s="1752"/>
      <c r="BN30" s="1752"/>
      <c r="BO30" s="1753"/>
      <c r="BP30" s="1738" t="s">
        <v>443</v>
      </c>
      <c r="BQ30" s="1740"/>
      <c r="BR30" s="1718">
        <f>'支落'!R29</f>
        <v>0</v>
      </c>
      <c r="BS30" s="1719"/>
      <c r="BT30" s="1719"/>
      <c r="BU30" s="1719"/>
      <c r="BV30" s="1720"/>
      <c r="BW30" s="1718">
        <f>'支落'!AC29</f>
        <v>0</v>
      </c>
      <c r="BX30" s="1719"/>
      <c r="BY30" s="1719"/>
      <c r="BZ30" s="1719"/>
      <c r="CA30" s="1720"/>
      <c r="CB30" s="396">
        <f>'支落'!AL29</f>
        <v>0</v>
      </c>
      <c r="CC30" s="1592"/>
      <c r="CD30" s="544"/>
      <c r="CE30" s="544"/>
      <c r="CF30" s="544"/>
      <c r="CG30" s="72"/>
      <c r="CH30" s="72"/>
      <c r="CJ30" s="1"/>
    </row>
    <row r="31" spans="1:88" ht="13.5" customHeight="1">
      <c r="A31" s="88"/>
      <c r="B31" s="77"/>
      <c r="C31" s="77"/>
      <c r="D31" s="77"/>
      <c r="E31" s="77"/>
      <c r="F31" s="77"/>
      <c r="G31" s="77"/>
      <c r="H31" s="77"/>
      <c r="I31" s="77"/>
      <c r="J31" s="77"/>
      <c r="K31" s="77"/>
      <c r="L31" s="77"/>
      <c r="M31" s="77" t="s">
        <v>367</v>
      </c>
      <c r="O31" s="77"/>
      <c r="P31" s="94"/>
      <c r="Q31" s="71" t="s">
        <v>395</v>
      </c>
      <c r="R31" s="280"/>
      <c r="S31" s="417" t="s">
        <v>365</v>
      </c>
      <c r="T31" s="1661">
        <f>'横方'!AH7</f>
        <v>0</v>
      </c>
      <c r="U31" s="1661"/>
      <c r="V31" s="1662"/>
      <c r="W31" s="77"/>
      <c r="X31" s="77"/>
      <c r="Y31" s="77"/>
      <c r="Z31" s="431" t="s">
        <v>80</v>
      </c>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522"/>
      <c r="AZ31" s="522"/>
      <c r="BA31" s="522"/>
      <c r="BB31" s="522"/>
      <c r="BC31" s="522"/>
      <c r="BD31" s="522"/>
      <c r="BE31" s="522"/>
      <c r="BF31" s="522"/>
      <c r="BG31" s="522"/>
      <c r="BH31" s="522"/>
      <c r="BI31" s="74"/>
      <c r="BJ31" s="74"/>
      <c r="CJ31" s="1"/>
    </row>
    <row r="32" spans="1:88" ht="13.5">
      <c r="A32" s="88"/>
      <c r="B32" s="77"/>
      <c r="C32" s="77"/>
      <c r="D32" s="77"/>
      <c r="E32" s="77"/>
      <c r="F32" s="77"/>
      <c r="G32" s="77"/>
      <c r="H32" s="77"/>
      <c r="I32" s="77"/>
      <c r="J32" s="77"/>
      <c r="K32" s="77"/>
      <c r="L32" s="77"/>
      <c r="O32" s="77"/>
      <c r="P32" s="77"/>
      <c r="Q32" s="77" t="s">
        <v>396</v>
      </c>
      <c r="R32" s="77"/>
      <c r="S32" s="140" t="s">
        <v>394</v>
      </c>
      <c r="T32" s="1663">
        <f>'横方'!AH8</f>
        <v>0</v>
      </c>
      <c r="U32" s="1664"/>
      <c r="V32" s="1665"/>
      <c r="W32" s="77"/>
      <c r="X32" s="77"/>
      <c r="Y32" s="93"/>
      <c r="Z32" s="709" t="s">
        <v>82</v>
      </c>
      <c r="AJ32" s="69"/>
      <c r="AK32" s="69"/>
      <c r="AL32" s="33"/>
      <c r="AM32" s="33"/>
      <c r="AN32" s="33"/>
      <c r="AO32" s="33"/>
      <c r="AP32" s="33"/>
      <c r="AQ32" s="33"/>
      <c r="AR32" s="33"/>
      <c r="AS32" s="33"/>
      <c r="AT32" s="33"/>
      <c r="AU32" s="33"/>
      <c r="AV32" s="69"/>
      <c r="AW32" s="33"/>
      <c r="AX32" s="527"/>
      <c r="AY32" s="522"/>
      <c r="AZ32" s="522"/>
      <c r="BA32" s="522"/>
      <c r="BB32" s="71"/>
      <c r="BC32" s="71"/>
      <c r="BD32" s="71"/>
      <c r="BE32" s="71"/>
      <c r="BF32" s="71"/>
      <c r="BG32" s="71"/>
      <c r="BH32" s="71"/>
      <c r="BI32" s="74"/>
      <c r="BJ32" s="74"/>
      <c r="CJ32" s="1"/>
    </row>
    <row r="33" spans="1:88" ht="14.25" customHeight="1">
      <c r="A33" s="88"/>
      <c r="B33" s="1657" t="s">
        <v>403</v>
      </c>
      <c r="C33" s="1657"/>
      <c r="D33" s="1657"/>
      <c r="E33" s="1657"/>
      <c r="F33" s="1657"/>
      <c r="G33" s="1657"/>
      <c r="H33" s="77"/>
      <c r="I33" s="77"/>
      <c r="J33" s="77"/>
      <c r="K33" s="77"/>
      <c r="L33" s="77"/>
      <c r="M33" s="100" t="s">
        <v>366</v>
      </c>
      <c r="N33" s="100"/>
      <c r="O33" s="33"/>
      <c r="P33" s="309"/>
      <c r="Q33" s="310"/>
      <c r="R33" s="1658" t="str">
        <f>'横方'!AF6</f>
        <v>1S28.6</v>
      </c>
      <c r="S33" s="1659"/>
      <c r="T33" s="1659"/>
      <c r="U33" s="1659"/>
      <c r="V33" s="1660"/>
      <c r="W33" s="77"/>
      <c r="X33" s="94"/>
      <c r="Y33" s="177"/>
      <c r="Z33" s="308"/>
      <c r="AA33" s="308"/>
      <c r="AB33" s="324"/>
      <c r="AC33" s="324"/>
      <c r="AD33" s="324"/>
      <c r="AE33" s="324"/>
      <c r="AF33" s="324"/>
      <c r="AG33" s="106"/>
      <c r="AH33" s="106" t="s">
        <v>426</v>
      </c>
      <c r="AI33" s="106"/>
      <c r="AJ33" s="105"/>
      <c r="AK33" s="100"/>
      <c r="AL33" s="100"/>
      <c r="AM33" s="1695" t="s">
        <v>231</v>
      </c>
      <c r="AN33" s="1695"/>
      <c r="AO33" s="100"/>
      <c r="AP33" s="100"/>
      <c r="AQ33" s="108"/>
      <c r="AR33" s="100"/>
      <c r="AS33" s="1670" t="s">
        <v>234</v>
      </c>
      <c r="AT33" s="1670"/>
      <c r="AU33" s="100"/>
      <c r="AV33" s="104"/>
      <c r="AW33" s="755" t="s">
        <v>160</v>
      </c>
      <c r="AX33" s="748"/>
      <c r="AY33" s="71"/>
      <c r="AZ33" s="71"/>
      <c r="BA33" s="71"/>
      <c r="BB33" s="71"/>
      <c r="BC33" s="71"/>
      <c r="BD33" s="71"/>
      <c r="BE33" s="71"/>
      <c r="BF33" s="71"/>
      <c r="BG33" s="71"/>
      <c r="BH33" s="71"/>
      <c r="BI33" s="74"/>
      <c r="BJ33" s="74"/>
      <c r="CJ33" s="1"/>
    </row>
    <row r="34" spans="1:88" ht="15" customHeight="1">
      <c r="A34" s="88"/>
      <c r="B34" s="77"/>
      <c r="C34" s="77"/>
      <c r="D34" s="77"/>
      <c r="E34" s="77"/>
      <c r="F34" s="77"/>
      <c r="G34" s="77"/>
      <c r="H34" s="77"/>
      <c r="I34" s="77"/>
      <c r="J34" s="77"/>
      <c r="K34" s="77"/>
      <c r="L34" s="77"/>
      <c r="M34" s="77"/>
      <c r="N34" s="77"/>
      <c r="O34" s="77"/>
      <c r="P34" s="77"/>
      <c r="Q34" s="77"/>
      <c r="R34" s="77"/>
      <c r="S34" s="77"/>
      <c r="T34" s="77"/>
      <c r="U34" s="77"/>
      <c r="V34" s="77"/>
      <c r="W34" s="77"/>
      <c r="X34" s="77"/>
      <c r="Y34" s="177"/>
      <c r="Z34" s="64"/>
      <c r="AA34" s="346"/>
      <c r="AB34" s="100"/>
      <c r="AC34" s="100"/>
      <c r="AD34" s="100"/>
      <c r="AE34" s="100"/>
      <c r="AF34" s="100"/>
      <c r="AG34" s="100"/>
      <c r="AI34" s="100"/>
      <c r="AJ34" s="107"/>
      <c r="AK34" s="833" t="s">
        <v>356</v>
      </c>
      <c r="AL34" s="1633"/>
      <c r="AM34" s="1648"/>
      <c r="AN34" s="833" t="s">
        <v>357</v>
      </c>
      <c r="AO34" s="1633"/>
      <c r="AP34" s="1648"/>
      <c r="AQ34" s="833" t="s">
        <v>356</v>
      </c>
      <c r="AR34" s="1633"/>
      <c r="AS34" s="1648"/>
      <c r="AT34" s="833" t="s">
        <v>357</v>
      </c>
      <c r="AU34" s="1633"/>
      <c r="AV34" s="1648"/>
      <c r="AW34" s="52" t="s">
        <v>576</v>
      </c>
      <c r="AX34" s="52" t="s">
        <v>577</v>
      </c>
      <c r="AY34" s="66"/>
      <c r="AZ34" s="66"/>
      <c r="BA34" s="511"/>
      <c r="BB34" s="66"/>
      <c r="BC34" s="66"/>
      <c r="BD34" s="66"/>
      <c r="BE34" s="66"/>
      <c r="BF34" s="511"/>
      <c r="BG34" s="66"/>
      <c r="BH34" s="71"/>
      <c r="BI34" s="74"/>
      <c r="BJ34" s="74"/>
      <c r="CJ34" s="1"/>
    </row>
    <row r="35" spans="1:88" ht="13.5" customHeight="1">
      <c r="A35" s="88"/>
      <c r="B35" s="77"/>
      <c r="C35" s="77"/>
      <c r="D35" s="77"/>
      <c r="E35" s="77"/>
      <c r="F35" s="77"/>
      <c r="G35" s="77"/>
      <c r="H35" s="1672" t="s">
        <v>231</v>
      </c>
      <c r="I35" s="1672"/>
      <c r="J35" s="1672" t="s">
        <v>234</v>
      </c>
      <c r="K35" s="1672"/>
      <c r="L35" s="77"/>
      <c r="M35" s="77"/>
      <c r="N35" s="665"/>
      <c r="O35" s="665"/>
      <c r="P35" s="77"/>
      <c r="Q35" s="77"/>
      <c r="R35" s="77"/>
      <c r="S35" s="94"/>
      <c r="T35" s="1672" t="s">
        <v>232</v>
      </c>
      <c r="U35" s="1672"/>
      <c r="V35" s="94"/>
      <c r="W35" s="64"/>
      <c r="X35" s="77"/>
      <c r="Y35" s="96"/>
      <c r="Z35" s="1673" t="s">
        <v>428</v>
      </c>
      <c r="AA35" s="1673"/>
      <c r="AB35" s="1673"/>
      <c r="AC35" s="1674"/>
      <c r="AD35" s="873" t="s">
        <v>188</v>
      </c>
      <c r="AE35" s="874"/>
      <c r="AF35" s="874"/>
      <c r="AG35" s="874"/>
      <c r="AH35" s="874"/>
      <c r="AI35" s="874"/>
      <c r="AJ35" s="875"/>
      <c r="AK35" s="1666">
        <f>'横桁'!N31</f>
        <v>0</v>
      </c>
      <c r="AL35" s="1593"/>
      <c r="AM35" s="1594"/>
      <c r="AN35" s="1666">
        <f>'横桁'!T31</f>
        <v>0</v>
      </c>
      <c r="AO35" s="1593"/>
      <c r="AP35" s="1594"/>
      <c r="AQ35" s="1666">
        <f>'横桁'!Z31</f>
        <v>0</v>
      </c>
      <c r="AR35" s="1593"/>
      <c r="AS35" s="1594"/>
      <c r="AT35" s="1666">
        <f>'横桁'!AF31</f>
        <v>0</v>
      </c>
      <c r="AU35" s="1593"/>
      <c r="AV35" s="1594"/>
      <c r="AW35" s="52">
        <f>'横桁'!AL31</f>
        <v>0</v>
      </c>
      <c r="AX35" s="1537" t="s">
        <v>81</v>
      </c>
      <c r="AY35" s="522"/>
      <c r="AZ35" s="522"/>
      <c r="BA35" s="522"/>
      <c r="BB35" s="522"/>
      <c r="BC35" s="522"/>
      <c r="BD35" s="522"/>
      <c r="BE35" s="522"/>
      <c r="BF35" s="522"/>
      <c r="BG35" s="522"/>
      <c r="BH35" s="522"/>
      <c r="BI35" s="74"/>
      <c r="BJ35" s="523"/>
      <c r="BL35" s="64"/>
      <c r="CJ35" s="1"/>
    </row>
    <row r="36" spans="1:88" ht="13.5" customHeight="1">
      <c r="A36" s="88"/>
      <c r="B36" s="94"/>
      <c r="C36" s="94"/>
      <c r="D36" s="94"/>
      <c r="E36" s="140"/>
      <c r="F36" s="1667">
        <f>'横方'!G7</f>
        <v>0</v>
      </c>
      <c r="G36" s="144"/>
      <c r="H36" s="273"/>
      <c r="I36" s="94"/>
      <c r="J36" s="273"/>
      <c r="K36" s="94"/>
      <c r="L36" s="94"/>
      <c r="M36" s="94"/>
      <c r="N36" s="274"/>
      <c r="O36" s="274"/>
      <c r="P36" s="94"/>
      <c r="Q36" s="94"/>
      <c r="R36" s="94"/>
      <c r="S36" s="94"/>
      <c r="T36" s="273"/>
      <c r="U36" s="94"/>
      <c r="V36" s="94"/>
      <c r="W36" s="1667">
        <f>'横方'!X7</f>
        <v>0</v>
      </c>
      <c r="X36" s="77"/>
      <c r="Y36" s="393"/>
      <c r="Z36" s="1675"/>
      <c r="AA36" s="1675"/>
      <c r="AB36" s="1675"/>
      <c r="AC36" s="1676"/>
      <c r="AD36" s="1189" t="s">
        <v>176</v>
      </c>
      <c r="AE36" s="732"/>
      <c r="AF36" s="732"/>
      <c r="AG36" s="733"/>
      <c r="AH36" s="850" t="s">
        <v>363</v>
      </c>
      <c r="AI36" s="851"/>
      <c r="AJ36" s="852"/>
      <c r="AK36" s="1666">
        <f>'横桁'!N33</f>
        <v>0</v>
      </c>
      <c r="AL36" s="1593"/>
      <c r="AM36" s="1594"/>
      <c r="AN36" s="1666">
        <f>'横桁'!T33</f>
        <v>0</v>
      </c>
      <c r="AO36" s="1593"/>
      <c r="AP36" s="1594"/>
      <c r="AQ36" s="1666">
        <f>'横桁'!Z33</f>
        <v>0</v>
      </c>
      <c r="AR36" s="1593"/>
      <c r="AS36" s="1594"/>
      <c r="AT36" s="1666">
        <f>'横桁'!AF33</f>
        <v>0</v>
      </c>
      <c r="AU36" s="1593"/>
      <c r="AV36" s="1594"/>
      <c r="AW36" s="52">
        <f>'横桁'!AL33</f>
        <v>0</v>
      </c>
      <c r="AX36" s="1538"/>
      <c r="AY36" s="71"/>
      <c r="AZ36" s="71"/>
      <c r="BA36" s="71"/>
      <c r="BB36" s="71"/>
      <c r="BC36" s="71"/>
      <c r="BD36" s="71"/>
      <c r="BE36" s="71"/>
      <c r="BF36" s="71"/>
      <c r="BG36" s="71"/>
      <c r="BH36" s="71"/>
      <c r="BI36" s="397" t="s">
        <v>0</v>
      </c>
      <c r="BJ36" s="397"/>
      <c r="BK36" s="19"/>
      <c r="BL36" s="19"/>
      <c r="BM36" s="19"/>
      <c r="BN36" s="19"/>
      <c r="CJ36" s="1"/>
    </row>
    <row r="37" spans="1:88" ht="14.25" customHeight="1" thickBot="1">
      <c r="A37" s="133"/>
      <c r="B37" s="94"/>
      <c r="C37" s="77"/>
      <c r="D37" s="77"/>
      <c r="E37" s="77"/>
      <c r="F37" s="1668"/>
      <c r="G37" s="77"/>
      <c r="H37" s="273"/>
      <c r="I37" s="77"/>
      <c r="J37" s="273"/>
      <c r="K37" s="77"/>
      <c r="L37" s="77"/>
      <c r="M37" s="77"/>
      <c r="N37" s="94"/>
      <c r="O37" s="91"/>
      <c r="P37" s="91"/>
      <c r="Q37" s="91"/>
      <c r="R37" s="91"/>
      <c r="S37" s="91"/>
      <c r="T37" s="275"/>
      <c r="U37" s="276"/>
      <c r="V37" s="100"/>
      <c r="W37" s="1668"/>
      <c r="X37" s="77"/>
      <c r="Y37" s="393"/>
      <c r="Z37" s="1677"/>
      <c r="AA37" s="1677"/>
      <c r="AB37" s="1677"/>
      <c r="AC37" s="1678"/>
      <c r="AD37" s="964"/>
      <c r="AE37" s="965"/>
      <c r="AF37" s="965"/>
      <c r="AG37" s="966"/>
      <c r="AH37" s="850" t="s">
        <v>364</v>
      </c>
      <c r="AI37" s="851"/>
      <c r="AJ37" s="852"/>
      <c r="AK37" s="1666">
        <f>'横桁'!N34</f>
        <v>0</v>
      </c>
      <c r="AL37" s="1593"/>
      <c r="AM37" s="1594"/>
      <c r="AN37" s="1666">
        <f>'横桁'!T34</f>
        <v>0</v>
      </c>
      <c r="AO37" s="1593"/>
      <c r="AP37" s="1594"/>
      <c r="AQ37" s="1666">
        <f>'横桁'!Z34</f>
        <v>0</v>
      </c>
      <c r="AR37" s="1593"/>
      <c r="AS37" s="1594"/>
      <c r="AT37" s="1666">
        <f>'横桁'!AF34</f>
        <v>0</v>
      </c>
      <c r="AU37" s="1593"/>
      <c r="AV37" s="1594"/>
      <c r="AW37" s="52">
        <f>'横桁'!AL34</f>
        <v>0</v>
      </c>
      <c r="AX37" s="1538"/>
      <c r="AY37" s="522"/>
      <c r="AZ37" s="522"/>
      <c r="BA37" s="522"/>
      <c r="BB37" s="522"/>
      <c r="BC37" s="522"/>
      <c r="BD37" s="522"/>
      <c r="BE37" s="522"/>
      <c r="BF37" s="522"/>
      <c r="BG37" s="522"/>
      <c r="BH37" s="522"/>
      <c r="BI37" s="1712" t="s">
        <v>90</v>
      </c>
      <c r="BJ37" s="1713"/>
      <c r="BK37" s="1713"/>
      <c r="BL37" s="1714"/>
      <c r="BM37" s="398"/>
      <c r="BN37" s="399"/>
      <c r="BO37" s="406" t="s">
        <v>107</v>
      </c>
      <c r="BP37" s="407"/>
      <c r="BQ37" s="407"/>
      <c r="BR37" s="408"/>
      <c r="BS37" s="409"/>
      <c r="CJ37" s="1"/>
    </row>
    <row r="38" spans="1:88" ht="12.75" customHeight="1" thickBot="1">
      <c r="A38" s="88"/>
      <c r="B38" s="77"/>
      <c r="C38" s="77"/>
      <c r="D38" s="77"/>
      <c r="E38" s="77"/>
      <c r="F38" s="1669"/>
      <c r="G38" s="1670" t="s">
        <v>235</v>
      </c>
      <c r="H38" s="277"/>
      <c r="I38" s="278"/>
      <c r="J38" s="277"/>
      <c r="K38" s="77"/>
      <c r="L38" s="77"/>
      <c r="M38" s="77"/>
      <c r="N38" s="77"/>
      <c r="O38" s="86"/>
      <c r="P38" s="86"/>
      <c r="Q38" s="86"/>
      <c r="R38" s="77"/>
      <c r="S38" s="77"/>
      <c r="T38" s="273"/>
      <c r="U38" s="94"/>
      <c r="V38" s="94"/>
      <c r="W38" s="1669"/>
      <c r="X38" s="77"/>
      <c r="Y38" s="393"/>
      <c r="Z38" s="1524" t="s">
        <v>361</v>
      </c>
      <c r="AA38" s="1524"/>
      <c r="AB38" s="1524"/>
      <c r="AC38" s="1524"/>
      <c r="AD38" s="1524"/>
      <c r="AE38" s="1524"/>
      <c r="AF38" s="1524"/>
      <c r="AG38" s="1524"/>
      <c r="AH38" s="1524"/>
      <c r="AI38" s="1524"/>
      <c r="AJ38" s="1525"/>
      <c r="AK38" s="1225">
        <f>'横桁'!N36</f>
        <v>0</v>
      </c>
      <c r="AL38" s="1226"/>
      <c r="AM38" s="1226"/>
      <c r="AN38" s="1226"/>
      <c r="AO38" s="1226"/>
      <c r="AP38" s="1227"/>
      <c r="AQ38" s="1225">
        <f>'横桁'!Z36</f>
        <v>0</v>
      </c>
      <c r="AR38" s="1226"/>
      <c r="AS38" s="1226"/>
      <c r="AT38" s="1226"/>
      <c r="AU38" s="1226"/>
      <c r="AV38" s="1227"/>
      <c r="AW38" s="52">
        <f>'横桁'!AL36</f>
        <v>0</v>
      </c>
      <c r="AX38" s="1539"/>
      <c r="AY38" s="71"/>
      <c r="AZ38" s="71"/>
      <c r="BA38" s="71"/>
      <c r="BB38" s="71"/>
      <c r="BC38" s="71"/>
      <c r="BD38" s="71"/>
      <c r="BE38" s="71"/>
      <c r="BF38" s="71"/>
      <c r="BG38" s="71"/>
      <c r="BH38" s="71"/>
      <c r="BI38" s="1706" t="s">
        <v>91</v>
      </c>
      <c r="BJ38" s="1707"/>
      <c r="BK38" s="1707"/>
      <c r="BL38" s="1708"/>
      <c r="BM38" s="400"/>
      <c r="BN38" s="401"/>
      <c r="BO38" s="410" t="s">
        <v>413</v>
      </c>
      <c r="BP38" s="407" t="s">
        <v>94</v>
      </c>
      <c r="BQ38" s="407" t="s">
        <v>108</v>
      </c>
      <c r="BR38" s="408"/>
      <c r="BS38" s="409"/>
      <c r="CJ38" s="1"/>
    </row>
    <row r="39" spans="1:88" ht="13.5">
      <c r="A39" s="88"/>
      <c r="B39" s="77"/>
      <c r="C39" s="77" t="s">
        <v>368</v>
      </c>
      <c r="D39" s="77"/>
      <c r="E39" s="77"/>
      <c r="F39" s="77"/>
      <c r="G39" s="1670"/>
      <c r="H39" s="279"/>
      <c r="I39" s="94"/>
      <c r="J39" s="279"/>
      <c r="K39" s="94"/>
      <c r="L39" s="77"/>
      <c r="M39" s="77"/>
      <c r="N39" s="77"/>
      <c r="O39" s="71"/>
      <c r="P39" s="71"/>
      <c r="Q39" s="280"/>
      <c r="R39" s="124"/>
      <c r="S39" s="124"/>
      <c r="T39" s="273"/>
      <c r="U39" s="77"/>
      <c r="V39" s="94"/>
      <c r="W39" s="77"/>
      <c r="X39" s="77"/>
      <c r="Y39" s="332"/>
      <c r="Z39" s="697" t="s">
        <v>431</v>
      </c>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38"/>
      <c r="AX39" s="528"/>
      <c r="AY39" s="71"/>
      <c r="AZ39" s="71"/>
      <c r="BA39" s="71"/>
      <c r="BB39" s="71"/>
      <c r="BC39" s="71"/>
      <c r="BD39" s="71"/>
      <c r="BE39" s="71"/>
      <c r="BF39" s="71"/>
      <c r="BG39" s="71"/>
      <c r="BH39" s="71"/>
      <c r="BI39" s="1706" t="s">
        <v>92</v>
      </c>
      <c r="BJ39" s="1707"/>
      <c r="BK39" s="1707"/>
      <c r="BL39" s="1708"/>
      <c r="BM39" s="402"/>
      <c r="BN39" s="403"/>
      <c r="BO39" s="410" t="s">
        <v>95</v>
      </c>
      <c r="BP39" s="407" t="s">
        <v>94</v>
      </c>
      <c r="BQ39" s="407" t="s">
        <v>109</v>
      </c>
      <c r="BR39" s="408"/>
      <c r="BS39" s="409"/>
      <c r="CJ39" s="1"/>
    </row>
    <row r="40" spans="1:88" ht="17.25">
      <c r="A40" s="88"/>
      <c r="B40" s="77"/>
      <c r="C40" s="1679">
        <f>'横方'!D11</f>
        <v>0</v>
      </c>
      <c r="D40" s="1680"/>
      <c r="E40" s="1681"/>
      <c r="F40" s="77"/>
      <c r="G40" s="281"/>
      <c r="H40" s="89"/>
      <c r="I40" s="94"/>
      <c r="J40" s="89"/>
      <c r="K40" s="94"/>
      <c r="L40" s="77"/>
      <c r="M40" s="77"/>
      <c r="N40" s="77"/>
      <c r="O40" s="100" t="s">
        <v>369</v>
      </c>
      <c r="P40" s="282"/>
      <c r="Q40" s="1683">
        <f>'横方'!R11</f>
        <v>0</v>
      </c>
      <c r="R40" s="1684"/>
      <c r="S40" s="1685"/>
      <c r="T40" s="273"/>
      <c r="U40" s="77"/>
      <c r="V40" s="94"/>
      <c r="W40" s="77"/>
      <c r="X40" s="77"/>
      <c r="Y40" s="332"/>
      <c r="Z40" s="103"/>
      <c r="AA40" s="103"/>
      <c r="AB40" s="103"/>
      <c r="AC40" s="103"/>
      <c r="AD40" s="103"/>
      <c r="AE40" s="103"/>
      <c r="AF40" s="103"/>
      <c r="AG40" s="103"/>
      <c r="AH40" s="103"/>
      <c r="AI40" s="103"/>
      <c r="AJ40" s="103"/>
      <c r="AK40" s="885" t="s">
        <v>414</v>
      </c>
      <c r="AL40" s="765"/>
      <c r="AM40" s="765"/>
      <c r="AN40" s="765"/>
      <c r="AO40" s="765"/>
      <c r="AP40" s="765"/>
      <c r="AQ40" s="765"/>
      <c r="AR40" s="765"/>
      <c r="AS40" s="765"/>
      <c r="AT40" s="765"/>
      <c r="AU40" s="765"/>
      <c r="AV40" s="758"/>
      <c r="AW40" s="52" t="s">
        <v>576</v>
      </c>
      <c r="AX40" s="52" t="s">
        <v>577</v>
      </c>
      <c r="AY40" s="66"/>
      <c r="AZ40" s="66"/>
      <c r="BA40" s="511"/>
      <c r="BB40" s="66"/>
      <c r="BC40" s="66"/>
      <c r="BD40" s="66"/>
      <c r="BE40" s="66"/>
      <c r="BF40" s="511"/>
      <c r="BG40" s="66"/>
      <c r="BH40" s="71"/>
      <c r="BI40" s="1709" t="s">
        <v>93</v>
      </c>
      <c r="BJ40" s="1710"/>
      <c r="BK40" s="1710"/>
      <c r="BL40" s="1711"/>
      <c r="BM40" s="404"/>
      <c r="BN40" s="405"/>
      <c r="BO40" s="411" t="s">
        <v>110</v>
      </c>
      <c r="BP40" s="412" t="s">
        <v>94</v>
      </c>
      <c r="BQ40" s="412" t="s">
        <v>96</v>
      </c>
      <c r="BR40" s="413"/>
      <c r="BS40" s="414"/>
      <c r="CJ40" s="1"/>
    </row>
    <row r="41" spans="1:88" ht="15" customHeight="1" thickBot="1">
      <c r="A41" s="88"/>
      <c r="B41" s="77"/>
      <c r="C41" s="77"/>
      <c r="D41" s="77"/>
      <c r="E41" s="77"/>
      <c r="F41" s="77"/>
      <c r="G41" s="281"/>
      <c r="H41" s="89"/>
      <c r="I41" s="94"/>
      <c r="J41" s="94"/>
      <c r="K41" s="94"/>
      <c r="L41" s="91"/>
      <c r="M41" s="91"/>
      <c r="N41" s="91"/>
      <c r="O41" s="91"/>
      <c r="P41" s="91"/>
      <c r="Q41" s="91"/>
      <c r="R41" s="91"/>
      <c r="S41" s="91"/>
      <c r="T41" s="275"/>
      <c r="U41" s="94"/>
      <c r="V41" s="94"/>
      <c r="W41" s="77"/>
      <c r="X41" s="77"/>
      <c r="Y41" s="64"/>
      <c r="Z41" s="1517" t="s">
        <v>436</v>
      </c>
      <c r="AA41" s="1518"/>
      <c r="AB41" s="1518"/>
      <c r="AC41" s="1518"/>
      <c r="AD41" s="1518"/>
      <c r="AE41" s="1519"/>
      <c r="AF41" s="1523" t="s">
        <v>176</v>
      </c>
      <c r="AG41" s="1524"/>
      <c r="AH41" s="1524"/>
      <c r="AI41" s="1524"/>
      <c r="AJ41" s="1525"/>
      <c r="AK41" s="1526">
        <f>'横桁'!N39</f>
        <v>0</v>
      </c>
      <c r="AL41" s="1527"/>
      <c r="AM41" s="1527"/>
      <c r="AN41" s="1527"/>
      <c r="AO41" s="1527"/>
      <c r="AP41" s="1527"/>
      <c r="AQ41" s="1527"/>
      <c r="AR41" s="1527"/>
      <c r="AS41" s="1527"/>
      <c r="AT41" s="1527"/>
      <c r="AU41" s="1527"/>
      <c r="AV41" s="1528"/>
      <c r="AW41" s="1578">
        <f>'横桁'!AL39</f>
        <v>0</v>
      </c>
      <c r="AX41" s="1531" t="s">
        <v>239</v>
      </c>
      <c r="AY41" s="524"/>
      <c r="AZ41" s="524"/>
      <c r="BA41" s="524"/>
      <c r="BB41" s="524"/>
      <c r="BC41" s="524"/>
      <c r="BD41" s="524"/>
      <c r="BE41" s="524"/>
      <c r="BF41" s="524"/>
      <c r="BG41" s="524"/>
      <c r="BH41" s="524"/>
      <c r="BI41" s="74"/>
      <c r="BJ41" s="523"/>
      <c r="BK41" s="64"/>
      <c r="BL41" s="64"/>
      <c r="CJ41" s="1"/>
    </row>
    <row r="42" spans="1:88" ht="14.25" customHeight="1" thickBot="1">
      <c r="A42" s="88"/>
      <c r="B42" s="77"/>
      <c r="C42" s="77"/>
      <c r="D42" s="77"/>
      <c r="E42" s="77"/>
      <c r="F42" s="77"/>
      <c r="G42" s="77"/>
      <c r="H42" s="89"/>
      <c r="I42" s="90"/>
      <c r="J42" s="91"/>
      <c r="K42" s="275"/>
      <c r="L42" s="91"/>
      <c r="M42" s="91"/>
      <c r="N42" s="91"/>
      <c r="O42" s="91"/>
      <c r="P42" s="91"/>
      <c r="Q42" s="91"/>
      <c r="R42" s="91"/>
      <c r="S42" s="91"/>
      <c r="T42" s="275"/>
      <c r="U42" s="94"/>
      <c r="V42" s="94"/>
      <c r="W42" s="77"/>
      <c r="X42" s="94"/>
      <c r="Y42" s="518"/>
      <c r="Z42" s="1520"/>
      <c r="AA42" s="1521"/>
      <c r="AB42" s="1521"/>
      <c r="AC42" s="1521"/>
      <c r="AD42" s="1521"/>
      <c r="AE42" s="1522"/>
      <c r="AF42" s="1523" t="s">
        <v>341</v>
      </c>
      <c r="AG42" s="1524"/>
      <c r="AH42" s="1524"/>
      <c r="AI42" s="1524"/>
      <c r="AJ42" s="1525"/>
      <c r="AK42" s="255"/>
      <c r="AL42" s="1529" t="s">
        <v>434</v>
      </c>
      <c r="AM42" s="1529"/>
      <c r="AN42" s="1529"/>
      <c r="AO42" s="1529" t="s">
        <v>601</v>
      </c>
      <c r="AP42" s="1529"/>
      <c r="AQ42" s="1529"/>
      <c r="AR42" s="1529"/>
      <c r="AS42" s="1529" t="str">
        <f>'横桁'!AD40</f>
        <v>-1.88</v>
      </c>
      <c r="AT42" s="1529"/>
      <c r="AU42" s="1529"/>
      <c r="AV42" s="1530"/>
      <c r="AW42" s="1539"/>
      <c r="AX42" s="1532"/>
      <c r="AY42" s="74"/>
      <c r="AZ42" s="74"/>
      <c r="BA42" s="74"/>
      <c r="BB42" s="74"/>
      <c r="BC42" s="74"/>
      <c r="BD42" s="74"/>
      <c r="BE42" s="74"/>
      <c r="BF42" s="74"/>
      <c r="BG42" s="74"/>
      <c r="BH42" s="74"/>
      <c r="BI42" s="74"/>
      <c r="BJ42" s="74"/>
      <c r="BK42" s="64"/>
      <c r="BL42" s="64"/>
      <c r="CJ42" s="1"/>
    </row>
    <row r="43" spans="1:88" ht="13.5" customHeight="1">
      <c r="A43" s="88"/>
      <c r="B43" s="77"/>
      <c r="C43" s="77"/>
      <c r="D43" s="77"/>
      <c r="E43" s="77"/>
      <c r="F43" s="77"/>
      <c r="G43" s="77"/>
      <c r="H43" s="77"/>
      <c r="I43" s="94"/>
      <c r="J43" s="77"/>
      <c r="K43" s="273"/>
      <c r="L43" s="77"/>
      <c r="M43" s="77"/>
      <c r="N43" s="77"/>
      <c r="O43" s="246" t="s">
        <v>369</v>
      </c>
      <c r="P43" s="283"/>
      <c r="Q43" s="1683">
        <f>'横方'!R14</f>
        <v>0</v>
      </c>
      <c r="R43" s="1684"/>
      <c r="S43" s="1685"/>
      <c r="T43" s="284"/>
      <c r="U43" s="94"/>
      <c r="V43" s="94"/>
      <c r="W43" s="77"/>
      <c r="X43" s="77"/>
      <c r="Y43" s="64"/>
      <c r="Z43" s="1517" t="s">
        <v>435</v>
      </c>
      <c r="AA43" s="1518"/>
      <c r="AB43" s="1518"/>
      <c r="AC43" s="1518"/>
      <c r="AD43" s="1518"/>
      <c r="AE43" s="1519"/>
      <c r="AF43" s="1524" t="s">
        <v>359</v>
      </c>
      <c r="AG43" s="1524"/>
      <c r="AH43" s="1524"/>
      <c r="AI43" s="1524"/>
      <c r="AJ43" s="1525"/>
      <c r="AK43" s="1338">
        <f>'横桁'!N41</f>
        <v>0</v>
      </c>
      <c r="AL43" s="1326"/>
      <c r="AM43" s="1326"/>
      <c r="AN43" s="1326"/>
      <c r="AO43" s="1326"/>
      <c r="AP43" s="1326"/>
      <c r="AQ43" s="1326"/>
      <c r="AR43" s="1326"/>
      <c r="AS43" s="1326"/>
      <c r="AT43" s="1326"/>
      <c r="AU43" s="1326"/>
      <c r="AV43" s="1327"/>
      <c r="AW43" s="52">
        <f>'横桁'!AL41</f>
        <v>0</v>
      </c>
      <c r="AX43" s="1532"/>
      <c r="AY43" s="522"/>
      <c r="AZ43" s="522"/>
      <c r="BA43" s="522"/>
      <c r="BB43" s="522"/>
      <c r="BC43" s="522"/>
      <c r="BD43" s="522"/>
      <c r="BE43" s="522"/>
      <c r="BF43" s="522"/>
      <c r="BG43" s="522"/>
      <c r="BH43" s="522"/>
      <c r="BI43" s="74"/>
      <c r="BJ43" s="74"/>
      <c r="BK43" s="64"/>
      <c r="BL43" s="64"/>
      <c r="CJ43" s="1"/>
    </row>
    <row r="44" spans="1:88" ht="14.25" customHeight="1">
      <c r="A44" s="88"/>
      <c r="B44" s="94"/>
      <c r="C44" s="94"/>
      <c r="D44" s="94"/>
      <c r="E44" s="94"/>
      <c r="F44" s="94"/>
      <c r="G44" s="94"/>
      <c r="H44" s="94"/>
      <c r="I44" s="94"/>
      <c r="J44" s="94"/>
      <c r="K44" s="1672" t="s">
        <v>612</v>
      </c>
      <c r="L44" s="1672"/>
      <c r="M44" s="94"/>
      <c r="N44" s="94"/>
      <c r="O44" s="94"/>
      <c r="P44" s="94"/>
      <c r="Q44" s="125"/>
      <c r="R44" s="125"/>
      <c r="S44" s="125"/>
      <c r="T44" s="1672" t="s">
        <v>611</v>
      </c>
      <c r="U44" s="1672"/>
      <c r="V44" s="94"/>
      <c r="W44" s="94"/>
      <c r="X44" s="94"/>
      <c r="Y44" s="64"/>
      <c r="Z44" s="1520"/>
      <c r="AA44" s="1521"/>
      <c r="AB44" s="1521"/>
      <c r="AC44" s="1521"/>
      <c r="AD44" s="1521"/>
      <c r="AE44" s="1522"/>
      <c r="AF44" s="1521" t="s">
        <v>360</v>
      </c>
      <c r="AG44" s="1521"/>
      <c r="AH44" s="1521"/>
      <c r="AI44" s="1521"/>
      <c r="AJ44" s="1522"/>
      <c r="AK44" s="1338">
        <f>'横桁'!N42</f>
        <v>0</v>
      </c>
      <c r="AL44" s="1326"/>
      <c r="AM44" s="1326"/>
      <c r="AN44" s="1326"/>
      <c r="AO44" s="1326"/>
      <c r="AP44" s="1326"/>
      <c r="AQ44" s="1326"/>
      <c r="AR44" s="1326"/>
      <c r="AS44" s="1326"/>
      <c r="AT44" s="1326"/>
      <c r="AU44" s="1326"/>
      <c r="AV44" s="1327"/>
      <c r="AW44" s="52">
        <f>'横桁'!AL42</f>
        <v>0</v>
      </c>
      <c r="AX44" s="1533"/>
      <c r="AY44" s="74"/>
      <c r="AZ44" s="71"/>
      <c r="BA44" s="71"/>
      <c r="BB44" s="71"/>
      <c r="BC44" s="71"/>
      <c r="BD44" s="71"/>
      <c r="BE44" s="71"/>
      <c r="BF44" s="71"/>
      <c r="BG44" s="71"/>
      <c r="BH44" s="71"/>
      <c r="BI44" s="74"/>
      <c r="BJ44" s="74"/>
      <c r="BK44" s="64"/>
      <c r="BL44" s="64"/>
      <c r="CJ44" s="1"/>
    </row>
    <row r="45" spans="1:88" ht="13.5">
      <c r="A45" s="88"/>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100"/>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CJ45" s="1"/>
    </row>
    <row r="46" spans="1:88" ht="13.5">
      <c r="A46" s="88"/>
      <c r="B46" s="661" t="s">
        <v>393</v>
      </c>
      <c r="C46" s="300"/>
      <c r="D46" s="300"/>
      <c r="E46" s="300"/>
      <c r="F46" s="300"/>
      <c r="G46" s="300"/>
      <c r="H46" s="300"/>
      <c r="I46" s="300"/>
      <c r="J46" s="300"/>
      <c r="K46" s="301"/>
      <c r="L46" s="301"/>
      <c r="M46" s="300"/>
      <c r="N46" s="315"/>
      <c r="O46" s="1588">
        <f>'横方'!P16</f>
        <v>0</v>
      </c>
      <c r="P46" s="1524"/>
      <c r="Q46" s="1589"/>
      <c r="R46" s="260"/>
      <c r="S46" s="260"/>
      <c r="T46" s="69"/>
      <c r="U46" s="69"/>
      <c r="V46" s="103"/>
      <c r="W46" s="69"/>
      <c r="X46" s="69"/>
      <c r="Y46" s="69"/>
      <c r="Z46" s="69"/>
      <c r="AA46" s="69"/>
      <c r="AB46" s="103"/>
      <c r="AC46" s="103"/>
      <c r="AD46" s="103"/>
      <c r="AE46" s="103"/>
      <c r="AF46" s="103"/>
      <c r="AG46" s="103"/>
      <c r="AH46" s="103"/>
      <c r="AI46" s="103"/>
      <c r="AJ46" s="103"/>
      <c r="AK46" s="103"/>
      <c r="AL46" s="104"/>
      <c r="AM46" s="323"/>
      <c r="AN46" s="685" t="s">
        <v>393</v>
      </c>
      <c r="AO46" s="296"/>
      <c r="AP46" s="296"/>
      <c r="AQ46" s="296"/>
      <c r="AR46" s="296"/>
      <c r="AS46" s="296"/>
      <c r="AT46" s="296"/>
      <c r="AU46" s="296"/>
      <c r="AV46" s="296"/>
      <c r="AW46" s="297"/>
      <c r="AX46" s="297"/>
      <c r="AY46" s="296"/>
      <c r="BA46" s="1588">
        <f>'横方'!P37</f>
        <v>0</v>
      </c>
      <c r="BB46" s="1524"/>
      <c r="BC46" s="1589"/>
      <c r="BD46" s="394"/>
      <c r="BE46" s="394"/>
      <c r="BF46" s="394"/>
      <c r="BG46" s="394"/>
      <c r="BH46" s="394"/>
      <c r="BI46" s="394"/>
      <c r="BJ46" s="394"/>
      <c r="BK46" s="394"/>
      <c r="BL46" s="394"/>
      <c r="BM46" s="394"/>
      <c r="BN46" s="394"/>
      <c r="BO46" s="263"/>
      <c r="BP46" s="263"/>
      <c r="BQ46" s="263"/>
      <c r="BR46" s="263"/>
      <c r="BS46" s="263"/>
      <c r="BT46" s="263"/>
      <c r="BU46" s="263"/>
      <c r="BV46" s="263"/>
      <c r="BW46" s="33"/>
      <c r="BX46" s="33"/>
      <c r="BY46" s="329"/>
      <c r="CJ46" s="1"/>
    </row>
    <row r="47" spans="1:88" ht="15" customHeight="1">
      <c r="A47" s="113"/>
      <c r="B47" s="94"/>
      <c r="C47" s="94"/>
      <c r="D47" s="94"/>
      <c r="E47" s="94"/>
      <c r="F47" s="94"/>
      <c r="G47" s="94"/>
      <c r="H47" s="94"/>
      <c r="I47" s="94"/>
      <c r="J47" s="94"/>
      <c r="K47" s="94"/>
      <c r="L47" s="93"/>
      <c r="M47" s="110"/>
      <c r="N47" s="106"/>
      <c r="O47" s="106"/>
      <c r="P47" s="1682" t="s">
        <v>231</v>
      </c>
      <c r="Q47" s="1682"/>
      <c r="R47" s="103"/>
      <c r="S47" s="106"/>
      <c r="T47" s="104"/>
      <c r="U47" s="103"/>
      <c r="V47" s="103"/>
      <c r="W47" s="103"/>
      <c r="X47" s="1686" t="s">
        <v>234</v>
      </c>
      <c r="Y47" s="1686"/>
      <c r="Z47" s="103"/>
      <c r="AA47" s="103"/>
      <c r="AB47" s="104"/>
      <c r="AC47" s="103"/>
      <c r="AD47" s="103"/>
      <c r="AE47" s="103"/>
      <c r="AF47" s="1682" t="s">
        <v>232</v>
      </c>
      <c r="AG47" s="1682"/>
      <c r="AH47" s="103"/>
      <c r="AI47" s="103"/>
      <c r="AJ47" s="104"/>
      <c r="AK47" s="964" t="s">
        <v>160</v>
      </c>
      <c r="AL47" s="966"/>
      <c r="AM47" s="93"/>
      <c r="AN47" s="106"/>
      <c r="AO47" s="106"/>
      <c r="AP47" s="106"/>
      <c r="AQ47" s="106"/>
      <c r="AR47" s="106"/>
      <c r="AS47" s="106"/>
      <c r="AT47" s="106"/>
      <c r="AU47" s="106"/>
      <c r="AV47" s="106"/>
      <c r="AW47" s="106"/>
      <c r="AX47" s="105"/>
      <c r="AY47" s="110"/>
      <c r="AZ47" s="106"/>
      <c r="BA47" s="106"/>
      <c r="BB47" s="1705" t="s">
        <v>231</v>
      </c>
      <c r="BC47" s="1705"/>
      <c r="BD47" s="100"/>
      <c r="BE47" s="77"/>
      <c r="BF47" s="107"/>
      <c r="BG47" s="108"/>
      <c r="BH47" s="100"/>
      <c r="BI47" s="100"/>
      <c r="BJ47" s="1672" t="s">
        <v>234</v>
      </c>
      <c r="BK47" s="1672"/>
      <c r="BL47" s="100"/>
      <c r="BM47" s="100"/>
      <c r="BN47" s="107"/>
      <c r="BO47" s="100"/>
      <c r="BP47" s="100"/>
      <c r="BQ47" s="100"/>
      <c r="BR47" s="1672" t="s">
        <v>232</v>
      </c>
      <c r="BS47" s="1672"/>
      <c r="BT47" s="100"/>
      <c r="BU47" s="100"/>
      <c r="BV47" s="104"/>
      <c r="BW47" s="964" t="s">
        <v>160</v>
      </c>
      <c r="BX47" s="966"/>
      <c r="CJ47" s="1"/>
    </row>
    <row r="48" spans="1:88" ht="14.25">
      <c r="A48" s="113"/>
      <c r="B48" s="100"/>
      <c r="C48" s="94"/>
      <c r="D48" s="94"/>
      <c r="E48" s="94"/>
      <c r="F48" s="94"/>
      <c r="G48" s="94"/>
      <c r="I48" s="94"/>
      <c r="J48" s="100" t="s">
        <v>370</v>
      </c>
      <c r="K48" s="100"/>
      <c r="L48" s="107"/>
      <c r="M48" s="833" t="s">
        <v>356</v>
      </c>
      <c r="N48" s="1633"/>
      <c r="O48" s="1633"/>
      <c r="P48" s="1648"/>
      <c r="Q48" s="833" t="s">
        <v>357</v>
      </c>
      <c r="R48" s="1633"/>
      <c r="S48" s="1633"/>
      <c r="T48" s="1648"/>
      <c r="U48" s="834" t="s">
        <v>356</v>
      </c>
      <c r="V48" s="1633"/>
      <c r="W48" s="1633"/>
      <c r="X48" s="1648"/>
      <c r="Y48" s="833" t="s">
        <v>357</v>
      </c>
      <c r="Z48" s="1633"/>
      <c r="AA48" s="1633"/>
      <c r="AB48" s="1648"/>
      <c r="AC48" s="834" t="s">
        <v>356</v>
      </c>
      <c r="AD48" s="1633"/>
      <c r="AE48" s="1633"/>
      <c r="AF48" s="1648"/>
      <c r="AG48" s="833" t="s">
        <v>357</v>
      </c>
      <c r="AH48" s="1633"/>
      <c r="AI48" s="1633"/>
      <c r="AJ48" s="1648"/>
      <c r="AK48" s="52" t="s">
        <v>576</v>
      </c>
      <c r="AL48" s="241" t="s">
        <v>577</v>
      </c>
      <c r="AM48" s="93"/>
      <c r="AN48" s="108"/>
      <c r="AO48" s="94"/>
      <c r="AP48" s="94"/>
      <c r="AQ48" s="94"/>
      <c r="AR48" s="94"/>
      <c r="AS48" s="94"/>
      <c r="AU48" s="94"/>
      <c r="AV48" s="100" t="s">
        <v>377</v>
      </c>
      <c r="AW48" s="100"/>
      <c r="AX48" s="107"/>
      <c r="AY48" s="833" t="s">
        <v>356</v>
      </c>
      <c r="AZ48" s="1633"/>
      <c r="BA48" s="1633"/>
      <c r="BB48" s="1648"/>
      <c r="BC48" s="833" t="s">
        <v>357</v>
      </c>
      <c r="BD48" s="1633"/>
      <c r="BE48" s="1633"/>
      <c r="BF48" s="1648"/>
      <c r="BG48" s="833" t="s">
        <v>356</v>
      </c>
      <c r="BH48" s="1633"/>
      <c r="BI48" s="1633"/>
      <c r="BJ48" s="1648"/>
      <c r="BK48" s="833" t="s">
        <v>357</v>
      </c>
      <c r="BL48" s="1633"/>
      <c r="BM48" s="1633"/>
      <c r="BN48" s="1648"/>
      <c r="BO48" s="833" t="s">
        <v>356</v>
      </c>
      <c r="BP48" s="1633"/>
      <c r="BQ48" s="1633"/>
      <c r="BR48" s="1648"/>
      <c r="BS48" s="833" t="s">
        <v>357</v>
      </c>
      <c r="BT48" s="1633"/>
      <c r="BU48" s="1633"/>
      <c r="BV48" s="1648"/>
      <c r="BW48" s="52" t="s">
        <v>576</v>
      </c>
      <c r="BX48" s="241" t="s">
        <v>577</v>
      </c>
      <c r="CJ48" s="1"/>
    </row>
    <row r="49" spans="1:88" ht="13.5">
      <c r="A49" s="113"/>
      <c r="B49" s="1275" t="s">
        <v>79</v>
      </c>
      <c r="C49" s="1517" t="s">
        <v>188</v>
      </c>
      <c r="D49" s="1687"/>
      <c r="E49" s="1687"/>
      <c r="F49" s="1687"/>
      <c r="G49" s="1687"/>
      <c r="H49" s="1688"/>
      <c r="I49" s="1269" t="s">
        <v>387</v>
      </c>
      <c r="J49" s="1270"/>
      <c r="K49" s="1270"/>
      <c r="L49" s="1271"/>
      <c r="M49" s="1666">
        <f>'横方'!N19</f>
        <v>0</v>
      </c>
      <c r="N49" s="1593"/>
      <c r="O49" s="1593"/>
      <c r="P49" s="1594"/>
      <c r="Q49" s="1666">
        <f>'横方'!R19</f>
        <v>0</v>
      </c>
      <c r="R49" s="1593"/>
      <c r="S49" s="1593"/>
      <c r="T49" s="1594"/>
      <c r="U49" s="1593">
        <f>'横方'!V19</f>
        <v>0</v>
      </c>
      <c r="V49" s="1593"/>
      <c r="W49" s="1593"/>
      <c r="X49" s="1594"/>
      <c r="Y49" s="1666">
        <f>'横方'!Z19</f>
        <v>0</v>
      </c>
      <c r="Z49" s="1593"/>
      <c r="AA49" s="1593"/>
      <c r="AB49" s="1594"/>
      <c r="AC49" s="1593">
        <f>'横方'!AD19</f>
        <v>0</v>
      </c>
      <c r="AD49" s="1593"/>
      <c r="AE49" s="1593"/>
      <c r="AF49" s="1594"/>
      <c r="AG49" s="1666">
        <f>'横方'!AH19</f>
        <v>0</v>
      </c>
      <c r="AH49" s="1593"/>
      <c r="AI49" s="1593"/>
      <c r="AJ49" s="1594"/>
      <c r="AK49" s="1578">
        <f>'横方'!AL19</f>
        <v>0</v>
      </c>
      <c r="AL49" s="1537" t="s">
        <v>97</v>
      </c>
      <c r="AM49" s="93"/>
      <c r="AN49" s="1275" t="s">
        <v>79</v>
      </c>
      <c r="AO49" s="1517" t="s">
        <v>188</v>
      </c>
      <c r="AP49" s="1687"/>
      <c r="AQ49" s="1687"/>
      <c r="AR49" s="1687"/>
      <c r="AS49" s="1687"/>
      <c r="AT49" s="1688"/>
      <c r="AU49" s="1269" t="s">
        <v>387</v>
      </c>
      <c r="AV49" s="1270"/>
      <c r="AW49" s="1270"/>
      <c r="AX49" s="1271"/>
      <c r="AY49" s="1666">
        <f>'横方'!N40</f>
        <v>0</v>
      </c>
      <c r="AZ49" s="1593"/>
      <c r="BA49" s="1593"/>
      <c r="BB49" s="1594"/>
      <c r="BC49" s="1666">
        <f>'横方'!R40</f>
        <v>0</v>
      </c>
      <c r="BD49" s="1593"/>
      <c r="BE49" s="1593"/>
      <c r="BF49" s="1594"/>
      <c r="BG49" s="1593">
        <f>'横方'!V40</f>
        <v>0</v>
      </c>
      <c r="BH49" s="1593"/>
      <c r="BI49" s="1593"/>
      <c r="BJ49" s="1594"/>
      <c r="BK49" s="1666">
        <f>'横方'!Z40</f>
        <v>0</v>
      </c>
      <c r="BL49" s="1593"/>
      <c r="BM49" s="1593"/>
      <c r="BN49" s="1594"/>
      <c r="BO49" s="1593">
        <f>'横方'!AD40</f>
        <v>0</v>
      </c>
      <c r="BP49" s="1593"/>
      <c r="BQ49" s="1593"/>
      <c r="BR49" s="1594"/>
      <c r="BS49" s="1666">
        <f>'横方'!AH40</f>
        <v>0</v>
      </c>
      <c r="BT49" s="1593"/>
      <c r="BU49" s="1593"/>
      <c r="BV49" s="1594"/>
      <c r="BW49" s="1578">
        <f>'横方'!AL40</f>
        <v>0</v>
      </c>
      <c r="BX49" s="1715" t="s">
        <v>97</v>
      </c>
      <c r="CJ49" s="1"/>
    </row>
    <row r="50" spans="1:88" ht="13.5">
      <c r="A50" s="113"/>
      <c r="B50" s="1276"/>
      <c r="C50" s="1689"/>
      <c r="D50" s="1557"/>
      <c r="E50" s="1557"/>
      <c r="F50" s="1557"/>
      <c r="G50" s="1557"/>
      <c r="H50" s="1558"/>
      <c r="I50" s="1269" t="s">
        <v>341</v>
      </c>
      <c r="J50" s="1270"/>
      <c r="K50" s="1270"/>
      <c r="L50" s="1271"/>
      <c r="M50" s="1690" t="s">
        <v>392</v>
      </c>
      <c r="N50" s="1691"/>
      <c r="O50" s="1541">
        <f>'横方'!P20</f>
        <v>0</v>
      </c>
      <c r="P50" s="1541"/>
      <c r="Q50" s="1541"/>
      <c r="R50" s="1541" t="s">
        <v>373</v>
      </c>
      <c r="S50" s="1541"/>
      <c r="T50" s="1541"/>
      <c r="U50" s="1541">
        <f>'横方'!V20</f>
        <v>12.8</v>
      </c>
      <c r="V50" s="1541"/>
      <c r="W50" s="1541"/>
      <c r="X50" s="252"/>
      <c r="Y50" s="1692" t="s">
        <v>391</v>
      </c>
      <c r="Z50" s="1693"/>
      <c r="AA50" s="1540" t="s">
        <v>380</v>
      </c>
      <c r="AB50" s="1540"/>
      <c r="AC50" s="1540">
        <f>'横方'!AD20</f>
        <v>12</v>
      </c>
      <c r="AD50" s="1540"/>
      <c r="AE50" s="1540"/>
      <c r="AF50" s="1541" t="s">
        <v>382</v>
      </c>
      <c r="AG50" s="1541"/>
      <c r="AH50" s="1540">
        <f>'横方'!AI20</f>
        <v>100</v>
      </c>
      <c r="AI50" s="1540"/>
      <c r="AJ50" s="1702"/>
      <c r="AK50" s="1539"/>
      <c r="AL50" s="1703"/>
      <c r="AM50" s="323"/>
      <c r="AN50" s="1276"/>
      <c r="AO50" s="1689"/>
      <c r="AP50" s="1557"/>
      <c r="AQ50" s="1557"/>
      <c r="AR50" s="1557"/>
      <c r="AS50" s="1557"/>
      <c r="AT50" s="1558"/>
      <c r="AU50" s="1269" t="s">
        <v>341</v>
      </c>
      <c r="AV50" s="1270"/>
      <c r="AW50" s="1270"/>
      <c r="AX50" s="1271"/>
      <c r="AY50" s="1690" t="s">
        <v>392</v>
      </c>
      <c r="AZ50" s="1691"/>
      <c r="BA50" s="1691">
        <f>'横方'!P41</f>
        <v>0</v>
      </c>
      <c r="BB50" s="1691"/>
      <c r="BC50" s="1691"/>
      <c r="BD50" s="1541" t="s">
        <v>373</v>
      </c>
      <c r="BE50" s="1541"/>
      <c r="BF50" s="1541"/>
      <c r="BG50" s="1541">
        <f>'横方'!V41</f>
        <v>12.8</v>
      </c>
      <c r="BH50" s="1541"/>
      <c r="BI50" s="1541"/>
      <c r="BJ50" s="252"/>
      <c r="BK50" s="1692" t="s">
        <v>391</v>
      </c>
      <c r="BL50" s="1693"/>
      <c r="BM50" s="1540" t="s">
        <v>380</v>
      </c>
      <c r="BN50" s="1540"/>
      <c r="BO50" s="1540">
        <f>'横方'!AD41</f>
        <v>12</v>
      </c>
      <c r="BP50" s="1540"/>
      <c r="BQ50" s="1540"/>
      <c r="BR50" s="1541" t="s">
        <v>382</v>
      </c>
      <c r="BS50" s="1541"/>
      <c r="BT50" s="1540">
        <f>'横方'!AI41</f>
        <v>100</v>
      </c>
      <c r="BU50" s="1540"/>
      <c r="BV50" s="1702"/>
      <c r="BW50" s="1539"/>
      <c r="BX50" s="1703"/>
      <c r="CJ50" s="1"/>
    </row>
    <row r="51" spans="1:88" ht="13.5">
      <c r="A51" s="113"/>
      <c r="B51" s="1276"/>
      <c r="C51" s="1517" t="s">
        <v>374</v>
      </c>
      <c r="D51" s="1687"/>
      <c r="E51" s="1687"/>
      <c r="F51" s="1687"/>
      <c r="G51" s="1687"/>
      <c r="H51" s="1688"/>
      <c r="I51" s="1281" t="s">
        <v>388</v>
      </c>
      <c r="J51" s="1282"/>
      <c r="K51" s="1282"/>
      <c r="L51" s="1283"/>
      <c r="M51" s="1666">
        <f>'横方'!N21</f>
        <v>0</v>
      </c>
      <c r="N51" s="1593"/>
      <c r="O51" s="1593"/>
      <c r="P51" s="1593"/>
      <c r="Q51" s="1666">
        <f>'横方'!R21</f>
        <v>0</v>
      </c>
      <c r="R51" s="1593"/>
      <c r="S51" s="1593"/>
      <c r="T51" s="1594"/>
      <c r="U51" s="1593">
        <f>'横方'!V21</f>
        <v>0</v>
      </c>
      <c r="V51" s="1593"/>
      <c r="W51" s="1593"/>
      <c r="X51" s="1594"/>
      <c r="Y51" s="1666">
        <f>'横方'!Z21</f>
        <v>0</v>
      </c>
      <c r="Z51" s="1593"/>
      <c r="AA51" s="1593"/>
      <c r="AB51" s="1594"/>
      <c r="AC51" s="1593">
        <f>'横方'!AD21</f>
        <v>0</v>
      </c>
      <c r="AD51" s="1593"/>
      <c r="AE51" s="1593"/>
      <c r="AF51" s="1594"/>
      <c r="AG51" s="1593">
        <f>'横方'!AH21</f>
        <v>0</v>
      </c>
      <c r="AH51" s="1593"/>
      <c r="AI51" s="1593"/>
      <c r="AJ51" s="1594"/>
      <c r="AK51" s="1590">
        <f>'横方'!AL21</f>
        <v>0</v>
      </c>
      <c r="AL51" s="1703"/>
      <c r="AM51" s="323"/>
      <c r="AN51" s="1276"/>
      <c r="AO51" s="1517" t="s">
        <v>374</v>
      </c>
      <c r="AP51" s="1687"/>
      <c r="AQ51" s="1687"/>
      <c r="AR51" s="1687"/>
      <c r="AS51" s="1687"/>
      <c r="AT51" s="1688"/>
      <c r="AU51" s="1281" t="s">
        <v>388</v>
      </c>
      <c r="AV51" s="1282"/>
      <c r="AW51" s="1282"/>
      <c r="AX51" s="1283"/>
      <c r="AY51" s="1666">
        <f>'横方'!N42</f>
        <v>0</v>
      </c>
      <c r="AZ51" s="1593"/>
      <c r="BA51" s="1593"/>
      <c r="BB51" s="1593"/>
      <c r="BC51" s="1666">
        <f>'横方'!R42</f>
        <v>0</v>
      </c>
      <c r="BD51" s="1593"/>
      <c r="BE51" s="1593"/>
      <c r="BF51" s="1594"/>
      <c r="BG51" s="1593">
        <f>'横方'!V42</f>
        <v>0</v>
      </c>
      <c r="BH51" s="1593"/>
      <c r="BI51" s="1593"/>
      <c r="BJ51" s="1594"/>
      <c r="BK51" s="1666">
        <f>'横方'!Z42</f>
        <v>0</v>
      </c>
      <c r="BL51" s="1593"/>
      <c r="BM51" s="1593"/>
      <c r="BN51" s="1594"/>
      <c r="BO51" s="1593">
        <f>'横方'!AD42</f>
        <v>0</v>
      </c>
      <c r="BP51" s="1593"/>
      <c r="BQ51" s="1593"/>
      <c r="BR51" s="1594"/>
      <c r="BS51" s="1593">
        <f>'横方'!AH42</f>
        <v>0</v>
      </c>
      <c r="BT51" s="1593"/>
      <c r="BU51" s="1593"/>
      <c r="BV51" s="1594"/>
      <c r="BW51" s="1590">
        <f>'横方'!AL42</f>
        <v>0</v>
      </c>
      <c r="BX51" s="1703"/>
      <c r="CJ51" s="1"/>
    </row>
    <row r="52" spans="1:88" ht="13.5">
      <c r="A52" s="113"/>
      <c r="B52" s="1276"/>
      <c r="C52" s="1694"/>
      <c r="D52" s="1555"/>
      <c r="E52" s="1555"/>
      <c r="F52" s="1555"/>
      <c r="G52" s="1555"/>
      <c r="H52" s="1556"/>
      <c r="I52" s="1281" t="s">
        <v>389</v>
      </c>
      <c r="J52" s="1282"/>
      <c r="K52" s="1282"/>
      <c r="L52" s="1283"/>
      <c r="M52" s="1666">
        <f>'横方'!N22</f>
        <v>0</v>
      </c>
      <c r="N52" s="1593"/>
      <c r="O52" s="1593"/>
      <c r="P52" s="1593"/>
      <c r="Q52" s="1666">
        <f>'横方'!R22</f>
        <v>0</v>
      </c>
      <c r="R52" s="1593"/>
      <c r="S52" s="1593"/>
      <c r="T52" s="1594"/>
      <c r="U52" s="1593">
        <f>'横方'!V22</f>
        <v>0</v>
      </c>
      <c r="V52" s="1593"/>
      <c r="W52" s="1593"/>
      <c r="X52" s="1594"/>
      <c r="Y52" s="1666">
        <f>'横方'!Z22</f>
        <v>0</v>
      </c>
      <c r="Z52" s="1593"/>
      <c r="AA52" s="1593"/>
      <c r="AB52" s="1594"/>
      <c r="AC52" s="1593">
        <f>'横方'!AD22</f>
        <v>0</v>
      </c>
      <c r="AD52" s="1593"/>
      <c r="AE52" s="1593"/>
      <c r="AF52" s="1594"/>
      <c r="AG52" s="1593">
        <f>'横方'!AH22</f>
        <v>0</v>
      </c>
      <c r="AH52" s="1593"/>
      <c r="AI52" s="1593"/>
      <c r="AJ52" s="1594"/>
      <c r="AK52" s="1591"/>
      <c r="AL52" s="1703"/>
      <c r="AM52" s="323"/>
      <c r="AN52" s="1276"/>
      <c r="AO52" s="1694"/>
      <c r="AP52" s="1555"/>
      <c r="AQ52" s="1555"/>
      <c r="AR52" s="1555"/>
      <c r="AS52" s="1555"/>
      <c r="AT52" s="1556"/>
      <c r="AU52" s="1281" t="s">
        <v>389</v>
      </c>
      <c r="AV52" s="1282"/>
      <c r="AW52" s="1282"/>
      <c r="AX52" s="1283"/>
      <c r="AY52" s="1666">
        <f>'横方'!N43</f>
        <v>0</v>
      </c>
      <c r="AZ52" s="1593"/>
      <c r="BA52" s="1593"/>
      <c r="BB52" s="1593"/>
      <c r="BC52" s="1666">
        <f>'横方'!R43</f>
        <v>0</v>
      </c>
      <c r="BD52" s="1593"/>
      <c r="BE52" s="1593"/>
      <c r="BF52" s="1594"/>
      <c r="BG52" s="1593">
        <f>'横方'!V43</f>
        <v>0</v>
      </c>
      <c r="BH52" s="1593"/>
      <c r="BI52" s="1593"/>
      <c r="BJ52" s="1594"/>
      <c r="BK52" s="1666">
        <f>'横方'!Z43</f>
        <v>0</v>
      </c>
      <c r="BL52" s="1593"/>
      <c r="BM52" s="1593"/>
      <c r="BN52" s="1594"/>
      <c r="BO52" s="1593">
        <f>'横方'!AD43</f>
        <v>0</v>
      </c>
      <c r="BP52" s="1593"/>
      <c r="BQ52" s="1593"/>
      <c r="BR52" s="1594"/>
      <c r="BS52" s="1593">
        <f>'横方'!AH43</f>
        <v>0</v>
      </c>
      <c r="BT52" s="1593"/>
      <c r="BU52" s="1593"/>
      <c r="BV52" s="1594"/>
      <c r="BW52" s="1591"/>
      <c r="BX52" s="1703"/>
      <c r="CJ52" s="1"/>
    </row>
    <row r="53" spans="1:88" ht="13.5">
      <c r="A53" s="113"/>
      <c r="B53" s="1277"/>
      <c r="C53" s="1689"/>
      <c r="D53" s="1557"/>
      <c r="E53" s="1557"/>
      <c r="F53" s="1557"/>
      <c r="G53" s="1557"/>
      <c r="H53" s="1558"/>
      <c r="I53" s="1269" t="s">
        <v>341</v>
      </c>
      <c r="J53" s="1270"/>
      <c r="K53" s="1270"/>
      <c r="L53" s="1271"/>
      <c r="M53" s="1690" t="s">
        <v>392</v>
      </c>
      <c r="N53" s="1691"/>
      <c r="O53" s="1541">
        <f>'横方'!P44</f>
        <v>0</v>
      </c>
      <c r="P53" s="1541"/>
      <c r="Q53" s="1541"/>
      <c r="R53" s="1541" t="s">
        <v>373</v>
      </c>
      <c r="S53" s="1541"/>
      <c r="T53" s="1541"/>
      <c r="U53" s="1541">
        <f>'横方'!V44</f>
        <v>12.8</v>
      </c>
      <c r="V53" s="1541"/>
      <c r="W53" s="1541"/>
      <c r="X53" s="252"/>
      <c r="Y53" s="1692" t="s">
        <v>391</v>
      </c>
      <c r="Z53" s="1693"/>
      <c r="AA53" s="1540" t="s">
        <v>380</v>
      </c>
      <c r="AB53" s="1540"/>
      <c r="AC53" s="1540">
        <f>'横方'!AD23</f>
        <v>12</v>
      </c>
      <c r="AD53" s="1540"/>
      <c r="AE53" s="1540"/>
      <c r="AF53" s="1541" t="s">
        <v>382</v>
      </c>
      <c r="AG53" s="1541"/>
      <c r="AH53" s="1540">
        <f>'横方'!AI44</f>
        <v>140</v>
      </c>
      <c r="AI53" s="1540"/>
      <c r="AJ53" s="1702"/>
      <c r="AK53" s="1592"/>
      <c r="AL53" s="1703"/>
      <c r="AM53" s="323"/>
      <c r="AN53" s="1277"/>
      <c r="AO53" s="1689"/>
      <c r="AP53" s="1557"/>
      <c r="AQ53" s="1557"/>
      <c r="AR53" s="1557"/>
      <c r="AS53" s="1557"/>
      <c r="AT53" s="1558"/>
      <c r="AU53" s="1269" t="s">
        <v>341</v>
      </c>
      <c r="AV53" s="1270"/>
      <c r="AW53" s="1270"/>
      <c r="AX53" s="1271"/>
      <c r="AY53" s="1690" t="s">
        <v>392</v>
      </c>
      <c r="AZ53" s="1691"/>
      <c r="BA53" s="1691">
        <f>'横方'!P44</f>
        <v>0</v>
      </c>
      <c r="BB53" s="1691"/>
      <c r="BC53" s="1691"/>
      <c r="BD53" s="1541" t="s">
        <v>373</v>
      </c>
      <c r="BE53" s="1541"/>
      <c r="BF53" s="1541"/>
      <c r="BG53" s="1541">
        <f>U53</f>
        <v>12.8</v>
      </c>
      <c r="BH53" s="1541"/>
      <c r="BI53" s="1541"/>
      <c r="BJ53" s="252"/>
      <c r="BK53" s="1692" t="s">
        <v>391</v>
      </c>
      <c r="BL53" s="1693"/>
      <c r="BM53" s="1540" t="s">
        <v>380</v>
      </c>
      <c r="BN53" s="1540"/>
      <c r="BO53" s="1540">
        <f>AC53</f>
        <v>12</v>
      </c>
      <c r="BP53" s="1540"/>
      <c r="BQ53" s="1540"/>
      <c r="BR53" s="1541" t="s">
        <v>382</v>
      </c>
      <c r="BS53" s="1541"/>
      <c r="BT53" s="1540">
        <f>AH53</f>
        <v>140</v>
      </c>
      <c r="BU53" s="1540"/>
      <c r="BV53" s="1702"/>
      <c r="BW53" s="1592"/>
      <c r="BX53" s="1703"/>
      <c r="CJ53" s="1"/>
    </row>
    <row r="54" spans="1:88" ht="15" customHeight="1">
      <c r="A54" s="113"/>
      <c r="B54" s="1275" t="s">
        <v>376</v>
      </c>
      <c r="C54" s="29"/>
      <c r="D54" s="29"/>
      <c r="E54" s="308"/>
      <c r="F54" s="106"/>
      <c r="G54" s="106"/>
      <c r="H54" s="106"/>
      <c r="I54" s="106"/>
      <c r="J54" s="106"/>
      <c r="K54" s="106"/>
      <c r="L54" s="105"/>
      <c r="M54" s="108"/>
      <c r="N54" s="100"/>
      <c r="O54" s="672"/>
      <c r="P54" s="1695" t="s">
        <v>235</v>
      </c>
      <c r="Q54" s="1695"/>
      <c r="R54" s="100"/>
      <c r="S54" s="100"/>
      <c r="T54" s="104"/>
      <c r="U54" s="692"/>
      <c r="V54" s="693"/>
      <c r="W54" s="100"/>
      <c r="X54" s="1695" t="s">
        <v>612</v>
      </c>
      <c r="Y54" s="1695"/>
      <c r="Z54" s="100"/>
      <c r="AA54" s="672"/>
      <c r="AB54" s="694"/>
      <c r="AC54" s="100"/>
      <c r="AD54" s="100"/>
      <c r="AE54" s="100"/>
      <c r="AF54" s="1695" t="s">
        <v>611</v>
      </c>
      <c r="AG54" s="1695"/>
      <c r="AH54" s="693"/>
      <c r="AI54" s="100"/>
      <c r="AJ54" s="107"/>
      <c r="AK54" s="267"/>
      <c r="AL54" s="1703"/>
      <c r="AM54" s="77"/>
      <c r="AN54" s="1275" t="s">
        <v>376</v>
      </c>
      <c r="AO54" s="29"/>
      <c r="AP54" s="29"/>
      <c r="AQ54" s="308"/>
      <c r="AR54" s="106"/>
      <c r="AS54" s="106"/>
      <c r="AT54" s="106"/>
      <c r="AU54" s="106"/>
      <c r="AV54" s="106"/>
      <c r="AW54" s="106"/>
      <c r="AX54" s="105"/>
      <c r="AY54" s="110"/>
      <c r="AZ54" s="103"/>
      <c r="BA54" s="690"/>
      <c r="BB54" s="1686" t="s">
        <v>235</v>
      </c>
      <c r="BC54" s="1686"/>
      <c r="BD54" s="103"/>
      <c r="BE54" s="103"/>
      <c r="BF54" s="104"/>
      <c r="BG54" s="698"/>
      <c r="BH54" s="699"/>
      <c r="BI54" s="103"/>
      <c r="BJ54" s="1686" t="s">
        <v>612</v>
      </c>
      <c r="BK54" s="1686"/>
      <c r="BL54" s="103"/>
      <c r="BM54" s="690"/>
      <c r="BN54" s="694"/>
      <c r="BO54" s="103"/>
      <c r="BP54" s="103"/>
      <c r="BQ54" s="103"/>
      <c r="BR54" s="1686" t="s">
        <v>611</v>
      </c>
      <c r="BS54" s="1686"/>
      <c r="BT54" s="699"/>
      <c r="BU54" s="103"/>
      <c r="BV54" s="104"/>
      <c r="BW54" s="267"/>
      <c r="BX54" s="1703"/>
      <c r="CJ54" s="1"/>
    </row>
    <row r="55" spans="1:88" ht="14.25">
      <c r="A55" s="113"/>
      <c r="B55" s="1276"/>
      <c r="C55" s="33"/>
      <c r="D55" s="285"/>
      <c r="E55" s="285"/>
      <c r="F55" s="100"/>
      <c r="G55" s="100"/>
      <c r="H55" s="100"/>
      <c r="I55" s="100"/>
      <c r="J55" s="100" t="s">
        <v>377</v>
      </c>
      <c r="K55" s="100"/>
      <c r="L55" s="107"/>
      <c r="M55" s="1120" t="s">
        <v>378</v>
      </c>
      <c r="N55" s="1123"/>
      <c r="O55" s="1123"/>
      <c r="P55" s="1124"/>
      <c r="Q55" s="1123" t="s">
        <v>379</v>
      </c>
      <c r="R55" s="1123"/>
      <c r="S55" s="1123"/>
      <c r="T55" s="1124"/>
      <c r="U55" s="1123" t="s">
        <v>378</v>
      </c>
      <c r="V55" s="1123"/>
      <c r="W55" s="1123"/>
      <c r="X55" s="1124"/>
      <c r="Y55" s="1120" t="s">
        <v>379</v>
      </c>
      <c r="Z55" s="1123"/>
      <c r="AA55" s="1123"/>
      <c r="AB55" s="1124"/>
      <c r="AC55" s="1123" t="s">
        <v>378</v>
      </c>
      <c r="AD55" s="1123"/>
      <c r="AE55" s="1123"/>
      <c r="AF55" s="1124"/>
      <c r="AG55" s="1120" t="s">
        <v>379</v>
      </c>
      <c r="AH55" s="1123"/>
      <c r="AI55" s="1123"/>
      <c r="AJ55" s="1124"/>
      <c r="AK55" s="52" t="s">
        <v>576</v>
      </c>
      <c r="AL55" s="1703"/>
      <c r="AM55" s="77"/>
      <c r="AN55" s="1276"/>
      <c r="AO55" s="33"/>
      <c r="AP55" s="285"/>
      <c r="AQ55" s="285"/>
      <c r="AR55" s="100"/>
      <c r="AS55" s="100"/>
      <c r="AT55" s="100"/>
      <c r="AU55" s="100"/>
      <c r="AV55" s="100" t="s">
        <v>377</v>
      </c>
      <c r="AW55" s="100"/>
      <c r="AX55" s="107"/>
      <c r="AY55" s="1120" t="s">
        <v>378</v>
      </c>
      <c r="AZ55" s="1123"/>
      <c r="BA55" s="1123"/>
      <c r="BB55" s="1124"/>
      <c r="BC55" s="1123" t="s">
        <v>379</v>
      </c>
      <c r="BD55" s="1123"/>
      <c r="BE55" s="1123"/>
      <c r="BF55" s="1124"/>
      <c r="BG55" s="1123" t="s">
        <v>378</v>
      </c>
      <c r="BH55" s="1123"/>
      <c r="BI55" s="1123"/>
      <c r="BJ55" s="1124"/>
      <c r="BK55" s="1120" t="s">
        <v>379</v>
      </c>
      <c r="BL55" s="1123"/>
      <c r="BM55" s="1123"/>
      <c r="BN55" s="1124"/>
      <c r="BO55" s="1123" t="s">
        <v>378</v>
      </c>
      <c r="BP55" s="1123"/>
      <c r="BQ55" s="1123"/>
      <c r="BR55" s="1124"/>
      <c r="BS55" s="1120" t="s">
        <v>379</v>
      </c>
      <c r="BT55" s="1123"/>
      <c r="BU55" s="1123"/>
      <c r="BV55" s="1124"/>
      <c r="BW55" s="52" t="s">
        <v>576</v>
      </c>
      <c r="BX55" s="1703"/>
      <c r="CJ55" s="1"/>
    </row>
    <row r="56" spans="1:88" ht="13.5">
      <c r="A56" s="113"/>
      <c r="B56" s="1276"/>
      <c r="C56" s="1546" t="s">
        <v>188</v>
      </c>
      <c r="D56" s="1518"/>
      <c r="E56" s="1518"/>
      <c r="F56" s="1518"/>
      <c r="G56" s="1518"/>
      <c r="H56" s="1519"/>
      <c r="I56" s="747" t="s">
        <v>390</v>
      </c>
      <c r="J56" s="747"/>
      <c r="K56" s="747"/>
      <c r="L56" s="748"/>
      <c r="M56" s="1526">
        <f>'横方'!N32</f>
        <v>0</v>
      </c>
      <c r="N56" s="1527"/>
      <c r="O56" s="1527"/>
      <c r="P56" s="1528"/>
      <c r="Q56" s="1698">
        <f>'横方'!R32</f>
        <v>0</v>
      </c>
      <c r="R56" s="1699"/>
      <c r="S56" s="1699"/>
      <c r="T56" s="1700"/>
      <c r="U56" s="1696">
        <f>'横方'!V32</f>
        <v>0</v>
      </c>
      <c r="V56" s="1696"/>
      <c r="W56" s="1696"/>
      <c r="X56" s="1697"/>
      <c r="Y56" s="1698">
        <f>'横方'!Z32</f>
        <v>0</v>
      </c>
      <c r="Z56" s="1565"/>
      <c r="AA56" s="1565"/>
      <c r="AB56" s="1566"/>
      <c r="AC56" s="1527">
        <f>'横方'!AD32</f>
        <v>0</v>
      </c>
      <c r="AD56" s="1527"/>
      <c r="AE56" s="1527"/>
      <c r="AF56" s="1528"/>
      <c r="AG56" s="1564">
        <f>'横方'!AH32</f>
        <v>0</v>
      </c>
      <c r="AH56" s="1565"/>
      <c r="AI56" s="1565"/>
      <c r="AJ56" s="1566"/>
      <c r="AK56" s="1578">
        <f>'横方'!AL32</f>
        <v>0</v>
      </c>
      <c r="AL56" s="1703"/>
      <c r="AM56" s="77"/>
      <c r="AN56" s="1276"/>
      <c r="AO56" s="1546" t="s">
        <v>188</v>
      </c>
      <c r="AP56" s="1518"/>
      <c r="AQ56" s="1518"/>
      <c r="AR56" s="1518"/>
      <c r="AS56" s="1518"/>
      <c r="AT56" s="1519"/>
      <c r="AU56" s="747" t="s">
        <v>390</v>
      </c>
      <c r="AV56" s="747"/>
      <c r="AW56" s="747"/>
      <c r="AX56" s="748"/>
      <c r="AY56" s="1526">
        <f>'横方'!N53</f>
        <v>0</v>
      </c>
      <c r="AZ56" s="1527"/>
      <c r="BA56" s="1527"/>
      <c r="BB56" s="1528"/>
      <c r="BC56" s="1698">
        <f>'横方'!R53</f>
        <v>0</v>
      </c>
      <c r="BD56" s="1699"/>
      <c r="BE56" s="1699"/>
      <c r="BF56" s="1700"/>
      <c r="BG56" s="1696">
        <f>'横方'!V53</f>
        <v>0</v>
      </c>
      <c r="BH56" s="1696"/>
      <c r="BI56" s="1696"/>
      <c r="BJ56" s="1697"/>
      <c r="BK56" s="1698">
        <f>'横方'!Z53</f>
        <v>0</v>
      </c>
      <c r="BL56" s="1565"/>
      <c r="BM56" s="1565"/>
      <c r="BN56" s="1566"/>
      <c r="BO56" s="1527">
        <f>'横方'!AD53</f>
        <v>0</v>
      </c>
      <c r="BP56" s="1527"/>
      <c r="BQ56" s="1527"/>
      <c r="BR56" s="1528"/>
      <c r="BS56" s="1564">
        <f>'横方'!AH53</f>
        <v>0</v>
      </c>
      <c r="BT56" s="1565"/>
      <c r="BU56" s="1565"/>
      <c r="BV56" s="1566"/>
      <c r="BW56" s="1578">
        <f>'横方'!AL53</f>
        <v>0</v>
      </c>
      <c r="BX56" s="1703"/>
      <c r="CJ56" s="1"/>
    </row>
    <row r="57" spans="1:88" ht="13.5">
      <c r="A57" s="113"/>
      <c r="B57" s="1276"/>
      <c r="C57" s="1520"/>
      <c r="D57" s="1521"/>
      <c r="E57" s="1521"/>
      <c r="F57" s="1521"/>
      <c r="G57" s="1521"/>
      <c r="H57" s="1522"/>
      <c r="I57" s="874" t="s">
        <v>341</v>
      </c>
      <c r="J57" s="874"/>
      <c r="K57" s="874"/>
      <c r="L57" s="875"/>
      <c r="M57" s="286"/>
      <c r="N57" s="287"/>
      <c r="O57" s="287"/>
      <c r="P57" s="1540" t="s">
        <v>380</v>
      </c>
      <c r="Q57" s="1540"/>
      <c r="R57" s="1540"/>
      <c r="S57" s="1540">
        <f>'横方'!T33</f>
        <v>12</v>
      </c>
      <c r="T57" s="1540"/>
      <c r="U57" s="1540"/>
      <c r="V57" s="1540"/>
      <c r="W57" s="288"/>
      <c r="X57" s="1541" t="s">
        <v>381</v>
      </c>
      <c r="Y57" s="1541"/>
      <c r="Z57" s="1541"/>
      <c r="AA57" s="1540">
        <f>'横方'!AB33</f>
        <v>100</v>
      </c>
      <c r="AB57" s="1540"/>
      <c r="AC57" s="1540"/>
      <c r="AD57" s="1540"/>
      <c r="AE57" s="287"/>
      <c r="AF57" s="289"/>
      <c r="AG57" s="289"/>
      <c r="AH57" s="290"/>
      <c r="AI57" s="291"/>
      <c r="AJ57" s="293"/>
      <c r="AK57" s="1539"/>
      <c r="AL57" s="1703"/>
      <c r="AM57" s="77"/>
      <c r="AN57" s="1276"/>
      <c r="AO57" s="1520"/>
      <c r="AP57" s="1521"/>
      <c r="AQ57" s="1521"/>
      <c r="AR57" s="1521"/>
      <c r="AS57" s="1521"/>
      <c r="AT57" s="1522"/>
      <c r="AU57" s="874" t="s">
        <v>341</v>
      </c>
      <c r="AV57" s="874"/>
      <c r="AW57" s="874"/>
      <c r="AX57" s="875"/>
      <c r="AY57" s="286"/>
      <c r="AZ57" s="287"/>
      <c r="BA57" s="287"/>
      <c r="BB57" s="1540" t="s">
        <v>380</v>
      </c>
      <c r="BC57" s="1540"/>
      <c r="BD57" s="1540"/>
      <c r="BE57" s="1540">
        <f>S57</f>
        <v>12</v>
      </c>
      <c r="BF57" s="1540"/>
      <c r="BG57" s="1540"/>
      <c r="BH57" s="1540"/>
      <c r="BI57" s="288"/>
      <c r="BJ57" s="1541" t="s">
        <v>381</v>
      </c>
      <c r="BK57" s="1541"/>
      <c r="BL57" s="1541"/>
      <c r="BM57" s="1540">
        <f>AA57</f>
        <v>100</v>
      </c>
      <c r="BN57" s="1540"/>
      <c r="BO57" s="1540"/>
      <c r="BP57" s="1540"/>
      <c r="BQ57" s="287"/>
      <c r="BR57" s="289"/>
      <c r="BS57" s="289"/>
      <c r="BT57" s="290"/>
      <c r="BU57" s="291"/>
      <c r="BV57" s="293"/>
      <c r="BW57" s="1539"/>
      <c r="BX57" s="1703"/>
      <c r="CJ57" s="1"/>
    </row>
    <row r="58" spans="1:88" ht="13.5">
      <c r="A58" s="113"/>
      <c r="B58" s="1276"/>
      <c r="C58" s="1546" t="s">
        <v>190</v>
      </c>
      <c r="D58" s="1518"/>
      <c r="E58" s="1518"/>
      <c r="F58" s="1518"/>
      <c r="G58" s="1518"/>
      <c r="H58" s="1519"/>
      <c r="I58" s="747" t="s">
        <v>390</v>
      </c>
      <c r="J58" s="747"/>
      <c r="K58" s="747"/>
      <c r="L58" s="748"/>
      <c r="M58" s="1526">
        <f>'横方'!N34</f>
        <v>0</v>
      </c>
      <c r="N58" s="1527"/>
      <c r="O58" s="1527"/>
      <c r="P58" s="1528"/>
      <c r="Q58" s="1564">
        <f>'横方'!R34</f>
        <v>0</v>
      </c>
      <c r="R58" s="1565"/>
      <c r="S58" s="1565"/>
      <c r="T58" s="1565"/>
      <c r="U58" s="1526">
        <f>'横方'!V34</f>
        <v>0</v>
      </c>
      <c r="V58" s="1527"/>
      <c r="W58" s="1527"/>
      <c r="X58" s="1528"/>
      <c r="Y58" s="1564">
        <f>'横方'!Z34</f>
        <v>0</v>
      </c>
      <c r="Z58" s="1565"/>
      <c r="AA58" s="1565"/>
      <c r="AB58" s="1565"/>
      <c r="AC58" s="1526">
        <f>'横方'!AD34</f>
        <v>0</v>
      </c>
      <c r="AD58" s="1527"/>
      <c r="AE58" s="1527"/>
      <c r="AF58" s="1528"/>
      <c r="AG58" s="1564">
        <f>'横方'!AH34</f>
        <v>0</v>
      </c>
      <c r="AH58" s="1565"/>
      <c r="AI58" s="1565"/>
      <c r="AJ58" s="1701"/>
      <c r="AK58" s="1578">
        <f>'横方'!AL34</f>
        <v>0</v>
      </c>
      <c r="AL58" s="1703"/>
      <c r="AM58" s="77"/>
      <c r="AN58" s="1276"/>
      <c r="AO58" s="1546" t="s">
        <v>190</v>
      </c>
      <c r="AP58" s="1518"/>
      <c r="AQ58" s="1518"/>
      <c r="AR58" s="1518"/>
      <c r="AS58" s="1518"/>
      <c r="AT58" s="1519"/>
      <c r="AU58" s="747" t="s">
        <v>390</v>
      </c>
      <c r="AV58" s="747"/>
      <c r="AW58" s="747"/>
      <c r="AX58" s="748"/>
      <c r="AY58" s="1526">
        <f>'横方'!N55</f>
        <v>0</v>
      </c>
      <c r="AZ58" s="1527"/>
      <c r="BA58" s="1527"/>
      <c r="BB58" s="1528"/>
      <c r="BC58" s="1564">
        <f>'横方'!R55</f>
        <v>0</v>
      </c>
      <c r="BD58" s="1565"/>
      <c r="BE58" s="1565"/>
      <c r="BF58" s="1565"/>
      <c r="BG58" s="1526">
        <f>'横方'!V55</f>
        <v>0</v>
      </c>
      <c r="BH58" s="1527"/>
      <c r="BI58" s="1527"/>
      <c r="BJ58" s="1528"/>
      <c r="BK58" s="1564">
        <f>'横方'!Z55</f>
        <v>0</v>
      </c>
      <c r="BL58" s="1565"/>
      <c r="BM58" s="1565"/>
      <c r="BN58" s="1565"/>
      <c r="BO58" s="1526">
        <f>'横方'!AD55</f>
        <v>0</v>
      </c>
      <c r="BP58" s="1527"/>
      <c r="BQ58" s="1527"/>
      <c r="BR58" s="1528"/>
      <c r="BS58" s="1564">
        <f>'横方'!AH55</f>
        <v>0</v>
      </c>
      <c r="BT58" s="1565"/>
      <c r="BU58" s="1565"/>
      <c r="BV58" s="1701"/>
      <c r="BW58" s="1578">
        <f>'横方'!AL55</f>
        <v>0</v>
      </c>
      <c r="BX58" s="1703"/>
      <c r="CJ58" s="1"/>
    </row>
    <row r="59" spans="1:88" ht="13.5">
      <c r="A59" s="113"/>
      <c r="B59" s="1277"/>
      <c r="C59" s="1520"/>
      <c r="D59" s="1521"/>
      <c r="E59" s="1521"/>
      <c r="F59" s="1521"/>
      <c r="G59" s="1521"/>
      <c r="H59" s="1522"/>
      <c r="I59" s="874" t="s">
        <v>341</v>
      </c>
      <c r="J59" s="874"/>
      <c r="K59" s="874"/>
      <c r="L59" s="875"/>
      <c r="M59" s="286"/>
      <c r="N59" s="287"/>
      <c r="O59" s="287"/>
      <c r="P59" s="1540" t="s">
        <v>380</v>
      </c>
      <c r="Q59" s="1540"/>
      <c r="R59" s="1540"/>
      <c r="S59" s="1540">
        <f>S57</f>
        <v>12</v>
      </c>
      <c r="T59" s="1540"/>
      <c r="U59" s="1540"/>
      <c r="V59" s="1540"/>
      <c r="W59" s="290"/>
      <c r="X59" s="1541" t="s">
        <v>382</v>
      </c>
      <c r="Y59" s="1541"/>
      <c r="Z59" s="1541"/>
      <c r="AA59" s="1540">
        <f>'横方'!AB35</f>
        <v>180</v>
      </c>
      <c r="AB59" s="1540"/>
      <c r="AC59" s="1540"/>
      <c r="AD59" s="1540"/>
      <c r="AE59" s="287"/>
      <c r="AF59" s="287"/>
      <c r="AG59" s="287"/>
      <c r="AH59" s="290"/>
      <c r="AI59" s="290"/>
      <c r="AJ59" s="294"/>
      <c r="AK59" s="1539"/>
      <c r="AL59" s="1704"/>
      <c r="AM59" s="93"/>
      <c r="AN59" s="1277"/>
      <c r="AO59" s="1520"/>
      <c r="AP59" s="1521"/>
      <c r="AQ59" s="1521"/>
      <c r="AR59" s="1521"/>
      <c r="AS59" s="1521"/>
      <c r="AT59" s="1522"/>
      <c r="AU59" s="874" t="s">
        <v>341</v>
      </c>
      <c r="AV59" s="874"/>
      <c r="AW59" s="874"/>
      <c r="AX59" s="875"/>
      <c r="AY59" s="415"/>
      <c r="AZ59" s="416"/>
      <c r="BA59" s="416"/>
      <c r="BB59" s="1540" t="s">
        <v>380</v>
      </c>
      <c r="BC59" s="1540"/>
      <c r="BD59" s="1540"/>
      <c r="BE59" s="1540">
        <f>S59</f>
        <v>12</v>
      </c>
      <c r="BF59" s="1540"/>
      <c r="BG59" s="1540"/>
      <c r="BH59" s="1540"/>
      <c r="BI59" s="292"/>
      <c r="BJ59" s="1541" t="s">
        <v>382</v>
      </c>
      <c r="BK59" s="1541"/>
      <c r="BL59" s="1541"/>
      <c r="BM59" s="1540">
        <f>AA59</f>
        <v>180</v>
      </c>
      <c r="BN59" s="1540"/>
      <c r="BO59" s="1540"/>
      <c r="BP59" s="1540"/>
      <c r="BQ59" s="416"/>
      <c r="BR59" s="416"/>
      <c r="BS59" s="416"/>
      <c r="BT59" s="292"/>
      <c r="BU59" s="292"/>
      <c r="BV59" s="294"/>
      <c r="BW59" s="1539"/>
      <c r="BX59" s="1704"/>
      <c r="CJ59" s="1"/>
    </row>
    <row r="60" spans="1:88" ht="14.25" thickBot="1">
      <c r="A60" s="90"/>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3"/>
    </row>
  </sheetData>
  <sheetProtection formatCells="0" selectLockedCells="1"/>
  <mergeCells count="462">
    <mergeCell ref="CC27:CC30"/>
    <mergeCell ref="BM28:BQ28"/>
    <mergeCell ref="BR28:BV28"/>
    <mergeCell ref="BW28:CA28"/>
    <mergeCell ref="BM29:BO30"/>
    <mergeCell ref="BP29:BQ29"/>
    <mergeCell ref="BR29:BV29"/>
    <mergeCell ref="BW29:CA29"/>
    <mergeCell ref="BP30:BQ30"/>
    <mergeCell ref="BR30:BV30"/>
    <mergeCell ref="BR23:BV23"/>
    <mergeCell ref="BW23:CA23"/>
    <mergeCell ref="BW24:CA24"/>
    <mergeCell ref="BW30:CA30"/>
    <mergeCell ref="BM21:BQ21"/>
    <mergeCell ref="BM22:BQ22"/>
    <mergeCell ref="BR21:CA21"/>
    <mergeCell ref="BR22:CA22"/>
    <mergeCell ref="CH17:CH18"/>
    <mergeCell ref="BS18:BV18"/>
    <mergeCell ref="BW18:CA18"/>
    <mergeCell ref="CB18:CF18"/>
    <mergeCell ref="CB17:CF17"/>
    <mergeCell ref="BW17:CA17"/>
    <mergeCell ref="CH14:CH15"/>
    <mergeCell ref="BS15:BV15"/>
    <mergeCell ref="BW15:CA15"/>
    <mergeCell ref="CB15:CF15"/>
    <mergeCell ref="BW14:CA14"/>
    <mergeCell ref="CG9:CG10"/>
    <mergeCell ref="CG11:CG12"/>
    <mergeCell ref="CH9:CH10"/>
    <mergeCell ref="BS10:BV10"/>
    <mergeCell ref="BW10:CA10"/>
    <mergeCell ref="CB10:CF10"/>
    <mergeCell ref="CH11:CH12"/>
    <mergeCell ref="BS12:BV12"/>
    <mergeCell ref="BW12:CA12"/>
    <mergeCell ref="CB12:CF12"/>
    <mergeCell ref="BM20:BP20"/>
    <mergeCell ref="CB8:CF8"/>
    <mergeCell ref="BM9:BR10"/>
    <mergeCell ref="BS9:BV9"/>
    <mergeCell ref="BW9:CA9"/>
    <mergeCell ref="CB9:CF9"/>
    <mergeCell ref="BW8:CA8"/>
    <mergeCell ref="BM11:BR12"/>
    <mergeCell ref="BS11:BV11"/>
    <mergeCell ref="BW11:CA11"/>
    <mergeCell ref="BM27:BQ27"/>
    <mergeCell ref="BR27:BV27"/>
    <mergeCell ref="BW27:CA27"/>
    <mergeCell ref="BM24:BN26"/>
    <mergeCell ref="BO26:BQ26"/>
    <mergeCell ref="BO24:BQ24"/>
    <mergeCell ref="BR24:BV24"/>
    <mergeCell ref="BO25:BQ25"/>
    <mergeCell ref="BR25:BV25"/>
    <mergeCell ref="BW25:CA25"/>
    <mergeCell ref="BS16:BV16"/>
    <mergeCell ref="BS17:BV17"/>
    <mergeCell ref="BX49:BX59"/>
    <mergeCell ref="BW47:BX47"/>
    <mergeCell ref="BS58:BV58"/>
    <mergeCell ref="BR26:BV26"/>
    <mergeCell ref="BW26:CA26"/>
    <mergeCell ref="BT53:BV53"/>
    <mergeCell ref="BT50:BV50"/>
    <mergeCell ref="BS49:BV49"/>
    <mergeCell ref="BM16:BR18"/>
    <mergeCell ref="AT36:AV36"/>
    <mergeCell ref="AM33:AN33"/>
    <mergeCell ref="AS33:AT33"/>
    <mergeCell ref="AQ35:AS35"/>
    <mergeCell ref="AT35:AV35"/>
    <mergeCell ref="AK36:AM36"/>
    <mergeCell ref="AN36:AP36"/>
    <mergeCell ref="AK35:AM35"/>
    <mergeCell ref="AN35:AP35"/>
    <mergeCell ref="AQ36:AS36"/>
    <mergeCell ref="AX35:AX38"/>
    <mergeCell ref="AK40:AV40"/>
    <mergeCell ref="AK38:AP38"/>
    <mergeCell ref="AQ38:AV38"/>
    <mergeCell ref="BI40:BL40"/>
    <mergeCell ref="AT34:AV34"/>
    <mergeCell ref="BI38:BL38"/>
    <mergeCell ref="BI37:BL37"/>
    <mergeCell ref="BO58:BR58"/>
    <mergeCell ref="BI39:BL39"/>
    <mergeCell ref="AK47:AL47"/>
    <mergeCell ref="BG58:BJ58"/>
    <mergeCell ref="BK58:BN58"/>
    <mergeCell ref="BM57:BP57"/>
    <mergeCell ref="AO58:AT59"/>
    <mergeCell ref="AU58:AX58"/>
    <mergeCell ref="AY58:BB58"/>
    <mergeCell ref="BC58:BF58"/>
    <mergeCell ref="BB57:BD57"/>
    <mergeCell ref="BE57:BH57"/>
    <mergeCell ref="BJ57:BL57"/>
    <mergeCell ref="AU59:AX59"/>
    <mergeCell ref="BB59:BD59"/>
    <mergeCell ref="BE59:BH59"/>
    <mergeCell ref="BJ59:BL59"/>
    <mergeCell ref="BO56:BR56"/>
    <mergeCell ref="BM59:BP59"/>
    <mergeCell ref="BR54:BS54"/>
    <mergeCell ref="AY55:BB55"/>
    <mergeCell ref="BC55:BF55"/>
    <mergeCell ref="BG55:BJ55"/>
    <mergeCell ref="BK55:BN55"/>
    <mergeCell ref="BO55:BR55"/>
    <mergeCell ref="BS55:BV55"/>
    <mergeCell ref="BS56:BV56"/>
    <mergeCell ref="AN54:AN59"/>
    <mergeCell ref="BB54:BC54"/>
    <mergeCell ref="BJ54:BK54"/>
    <mergeCell ref="BG56:BJ56"/>
    <mergeCell ref="BK56:BN56"/>
    <mergeCell ref="AO56:AT57"/>
    <mergeCell ref="AU56:AX56"/>
    <mergeCell ref="AY56:BB56"/>
    <mergeCell ref="BC56:BF56"/>
    <mergeCell ref="AU57:AX57"/>
    <mergeCell ref="BO52:BR52"/>
    <mergeCell ref="BS52:BV52"/>
    <mergeCell ref="BG53:BI53"/>
    <mergeCell ref="BK53:BL53"/>
    <mergeCell ref="BM53:BN53"/>
    <mergeCell ref="BO53:BQ53"/>
    <mergeCell ref="BR53:BS53"/>
    <mergeCell ref="AY51:BB51"/>
    <mergeCell ref="BC51:BF51"/>
    <mergeCell ref="BG52:BJ52"/>
    <mergeCell ref="BK52:BN52"/>
    <mergeCell ref="BD50:BF50"/>
    <mergeCell ref="BG51:BJ51"/>
    <mergeCell ref="BK51:BN51"/>
    <mergeCell ref="BO51:BR51"/>
    <mergeCell ref="BG50:BI50"/>
    <mergeCell ref="BK50:BL50"/>
    <mergeCell ref="BM50:BN50"/>
    <mergeCell ref="BO50:BQ50"/>
    <mergeCell ref="BR50:BS50"/>
    <mergeCell ref="BS51:BV51"/>
    <mergeCell ref="BR47:BS47"/>
    <mergeCell ref="AY48:BB48"/>
    <mergeCell ref="BC48:BF48"/>
    <mergeCell ref="BG48:BJ48"/>
    <mergeCell ref="BK48:BN48"/>
    <mergeCell ref="BO48:BR48"/>
    <mergeCell ref="BS48:BV48"/>
    <mergeCell ref="BB47:BC47"/>
    <mergeCell ref="BJ47:BK47"/>
    <mergeCell ref="AH53:AJ53"/>
    <mergeCell ref="AF50:AG50"/>
    <mergeCell ref="AH50:AJ50"/>
    <mergeCell ref="BC49:BF49"/>
    <mergeCell ref="BC52:BF52"/>
    <mergeCell ref="AU53:AX53"/>
    <mergeCell ref="AY53:AZ53"/>
    <mergeCell ref="BA53:BC53"/>
    <mergeCell ref="BD53:BF53"/>
    <mergeCell ref="AL49:AL59"/>
    <mergeCell ref="AO49:AT50"/>
    <mergeCell ref="AU49:AX49"/>
    <mergeCell ref="AY49:BB49"/>
    <mergeCell ref="AY52:BB52"/>
    <mergeCell ref="AU52:AX52"/>
    <mergeCell ref="AU50:AX50"/>
    <mergeCell ref="AY50:AZ50"/>
    <mergeCell ref="BA50:BC50"/>
    <mergeCell ref="AO51:AT53"/>
    <mergeCell ref="AU51:AX51"/>
    <mergeCell ref="BG49:BJ49"/>
    <mergeCell ref="BK49:BN49"/>
    <mergeCell ref="Y58:AB58"/>
    <mergeCell ref="AC58:AF58"/>
    <mergeCell ref="AG58:AJ58"/>
    <mergeCell ref="AG56:AJ56"/>
    <mergeCell ref="AA57:AD57"/>
    <mergeCell ref="Y55:AB55"/>
    <mergeCell ref="AC55:AF55"/>
    <mergeCell ref="AG55:AJ55"/>
    <mergeCell ref="X59:Z59"/>
    <mergeCell ref="AA59:AD59"/>
    <mergeCell ref="C58:H59"/>
    <mergeCell ref="I58:L58"/>
    <mergeCell ref="M58:P58"/>
    <mergeCell ref="Q58:T58"/>
    <mergeCell ref="I59:L59"/>
    <mergeCell ref="P59:R59"/>
    <mergeCell ref="S59:V59"/>
    <mergeCell ref="U58:X58"/>
    <mergeCell ref="AC53:AE53"/>
    <mergeCell ref="AF53:AG53"/>
    <mergeCell ref="C56:H57"/>
    <mergeCell ref="I56:L56"/>
    <mergeCell ref="M56:P56"/>
    <mergeCell ref="Q56:T56"/>
    <mergeCell ref="I57:L57"/>
    <mergeCell ref="P57:R57"/>
    <mergeCell ref="S57:V57"/>
    <mergeCell ref="X57:Z57"/>
    <mergeCell ref="B54:B59"/>
    <mergeCell ref="P54:Q54"/>
    <mergeCell ref="X54:Y54"/>
    <mergeCell ref="AF54:AG54"/>
    <mergeCell ref="M55:P55"/>
    <mergeCell ref="Q55:T55"/>
    <mergeCell ref="U55:X55"/>
    <mergeCell ref="U56:X56"/>
    <mergeCell ref="Y56:AB56"/>
    <mergeCell ref="AC56:AF56"/>
    <mergeCell ref="R53:T53"/>
    <mergeCell ref="U53:W53"/>
    <mergeCell ref="Y53:Z53"/>
    <mergeCell ref="AA53:AB53"/>
    <mergeCell ref="U52:X52"/>
    <mergeCell ref="Y52:AB52"/>
    <mergeCell ref="AC52:AF52"/>
    <mergeCell ref="AG52:AJ52"/>
    <mergeCell ref="C51:H53"/>
    <mergeCell ref="I51:L51"/>
    <mergeCell ref="M51:P51"/>
    <mergeCell ref="Q51:T51"/>
    <mergeCell ref="I52:L52"/>
    <mergeCell ref="M52:P52"/>
    <mergeCell ref="Q52:T52"/>
    <mergeCell ref="I53:L53"/>
    <mergeCell ref="M53:N53"/>
    <mergeCell ref="O53:Q53"/>
    <mergeCell ref="U51:X51"/>
    <mergeCell ref="Y51:AB51"/>
    <mergeCell ref="AC51:AF51"/>
    <mergeCell ref="AG51:AJ51"/>
    <mergeCell ref="U50:W50"/>
    <mergeCell ref="Y50:Z50"/>
    <mergeCell ref="AA50:AB50"/>
    <mergeCell ref="AC50:AE50"/>
    <mergeCell ref="U49:X49"/>
    <mergeCell ref="Y49:AB49"/>
    <mergeCell ref="AC49:AF49"/>
    <mergeCell ref="AG49:AJ49"/>
    <mergeCell ref="C49:H50"/>
    <mergeCell ref="I49:L49"/>
    <mergeCell ref="M49:P49"/>
    <mergeCell ref="Q49:T49"/>
    <mergeCell ref="I50:L50"/>
    <mergeCell ref="M50:N50"/>
    <mergeCell ref="O50:Q50"/>
    <mergeCell ref="R50:T50"/>
    <mergeCell ref="X47:Y47"/>
    <mergeCell ref="AF47:AG47"/>
    <mergeCell ref="M48:P48"/>
    <mergeCell ref="Q48:T48"/>
    <mergeCell ref="U48:X48"/>
    <mergeCell ref="Y48:AB48"/>
    <mergeCell ref="AC48:AF48"/>
    <mergeCell ref="AG48:AJ48"/>
    <mergeCell ref="C40:E40"/>
    <mergeCell ref="K44:L44"/>
    <mergeCell ref="T44:U44"/>
    <mergeCell ref="P47:Q47"/>
    <mergeCell ref="Q43:S43"/>
    <mergeCell ref="Q40:S40"/>
    <mergeCell ref="F36:F38"/>
    <mergeCell ref="W36:W38"/>
    <mergeCell ref="G38:G39"/>
    <mergeCell ref="Z6:AN6"/>
    <mergeCell ref="H35:I35"/>
    <mergeCell ref="J35:K35"/>
    <mergeCell ref="T35:U35"/>
    <mergeCell ref="AK34:AM34"/>
    <mergeCell ref="AN34:AP34"/>
    <mergeCell ref="Z35:AC37"/>
    <mergeCell ref="AD35:AJ35"/>
    <mergeCell ref="AD36:AG37"/>
    <mergeCell ref="AH37:AJ37"/>
    <mergeCell ref="AW33:AX33"/>
    <mergeCell ref="AN37:AP37"/>
    <mergeCell ref="AQ37:AS37"/>
    <mergeCell ref="AT37:AV37"/>
    <mergeCell ref="AH36:AJ36"/>
    <mergeCell ref="AK37:AM37"/>
    <mergeCell ref="AQ34:AS34"/>
    <mergeCell ref="B33:G33"/>
    <mergeCell ref="R33:V33"/>
    <mergeCell ref="T31:V31"/>
    <mergeCell ref="T32:V32"/>
    <mergeCell ref="B21:I21"/>
    <mergeCell ref="J21:X21"/>
    <mergeCell ref="B24:I26"/>
    <mergeCell ref="AK18:AN18"/>
    <mergeCell ref="AD22:AN22"/>
    <mergeCell ref="Z20:AC22"/>
    <mergeCell ref="AK25:AN25"/>
    <mergeCell ref="J24:X24"/>
    <mergeCell ref="J25:X25"/>
    <mergeCell ref="J26:X26"/>
    <mergeCell ref="B22:I22"/>
    <mergeCell ref="J22:X22"/>
    <mergeCell ref="B23:I23"/>
    <mergeCell ref="J23:X23"/>
    <mergeCell ref="B19:I20"/>
    <mergeCell ref="M19:O20"/>
    <mergeCell ref="P19:R20"/>
    <mergeCell ref="S19:U20"/>
    <mergeCell ref="E16:I16"/>
    <mergeCell ref="J14:X14"/>
    <mergeCell ref="B18:I18"/>
    <mergeCell ref="B15:I15"/>
    <mergeCell ref="J16:X16"/>
    <mergeCell ref="E17:I17"/>
    <mergeCell ref="J17:X17"/>
    <mergeCell ref="J18:X18"/>
    <mergeCell ref="A1:AK1"/>
    <mergeCell ref="C6:H6"/>
    <mergeCell ref="O46:Q46"/>
    <mergeCell ref="B49:B53"/>
    <mergeCell ref="B8:I8"/>
    <mergeCell ref="J8:X8"/>
    <mergeCell ref="B9:I9"/>
    <mergeCell ref="J9:X9"/>
    <mergeCell ref="B10:I12"/>
    <mergeCell ref="J10:X12"/>
    <mergeCell ref="BO49:BR49"/>
    <mergeCell ref="B7:I7"/>
    <mergeCell ref="J7:X7"/>
    <mergeCell ref="A3:AN3"/>
    <mergeCell ref="A4:CI4"/>
    <mergeCell ref="B13:I13"/>
    <mergeCell ref="J13:X13"/>
    <mergeCell ref="B14:I14"/>
    <mergeCell ref="J15:X15"/>
    <mergeCell ref="B16:D17"/>
    <mergeCell ref="BA46:BC46"/>
    <mergeCell ref="AK58:AK59"/>
    <mergeCell ref="BW49:BW50"/>
    <mergeCell ref="BW51:BW53"/>
    <mergeCell ref="BW56:BW57"/>
    <mergeCell ref="BW58:BW59"/>
    <mergeCell ref="AN49:AN53"/>
    <mergeCell ref="AK49:AK50"/>
    <mergeCell ref="AK51:AK53"/>
    <mergeCell ref="AK56:AK57"/>
    <mergeCell ref="AY10:BA10"/>
    <mergeCell ref="BW13:CA13"/>
    <mergeCell ref="CB13:CF13"/>
    <mergeCell ref="BW16:CA16"/>
    <mergeCell ref="CB16:CF16"/>
    <mergeCell ref="CB14:CF14"/>
    <mergeCell ref="CB11:CF11"/>
    <mergeCell ref="BM13:BR15"/>
    <mergeCell ref="BS13:BV13"/>
    <mergeCell ref="BS14:BV14"/>
    <mergeCell ref="AY8:BA8"/>
    <mergeCell ref="BB8:BE8"/>
    <mergeCell ref="BF8:BH8"/>
    <mergeCell ref="BB9:BE9"/>
    <mergeCell ref="BF9:BH9"/>
    <mergeCell ref="Z8:AG10"/>
    <mergeCell ref="AH10:AN10"/>
    <mergeCell ref="AO10:AS10"/>
    <mergeCell ref="AH9:AN9"/>
    <mergeCell ref="AO9:AS9"/>
    <mergeCell ref="AH8:AN8"/>
    <mergeCell ref="AO8:AS8"/>
    <mergeCell ref="AW41:AW42"/>
    <mergeCell ref="AD12:AN12"/>
    <mergeCell ref="AO12:AX12"/>
    <mergeCell ref="AY12:BH12"/>
    <mergeCell ref="Z38:AJ38"/>
    <mergeCell ref="BD17:BF17"/>
    <mergeCell ref="AO22:AX22"/>
    <mergeCell ref="AU26:AX26"/>
    <mergeCell ref="AK28:AN28"/>
    <mergeCell ref="AY22:BH22"/>
    <mergeCell ref="AO15:AX15"/>
    <mergeCell ref="AY15:BH15"/>
    <mergeCell ref="AO7:AS7"/>
    <mergeCell ref="AT7:AX7"/>
    <mergeCell ref="AY7:BH7"/>
    <mergeCell ref="AO11:AX11"/>
    <mergeCell ref="AY11:BH11"/>
    <mergeCell ref="AT9:AX9"/>
    <mergeCell ref="AY9:BA9"/>
    <mergeCell ref="AT8:AX8"/>
    <mergeCell ref="Z15:AG16"/>
    <mergeCell ref="AH16:AN16"/>
    <mergeCell ref="Z17:AC19"/>
    <mergeCell ref="AH15:AN15"/>
    <mergeCell ref="AD17:AN17"/>
    <mergeCell ref="AD18:AJ19"/>
    <mergeCell ref="AK19:AN19"/>
    <mergeCell ref="BD18:BF18"/>
    <mergeCell ref="AY16:BH16"/>
    <mergeCell ref="AO16:AX16"/>
    <mergeCell ref="AO17:AX17"/>
    <mergeCell ref="BA17:BC17"/>
    <mergeCell ref="AO18:AX18"/>
    <mergeCell ref="BA18:BC18"/>
    <mergeCell ref="AD20:AN20"/>
    <mergeCell ref="AO20:AX20"/>
    <mergeCell ref="AY20:BH20"/>
    <mergeCell ref="AD21:AN21"/>
    <mergeCell ref="AO21:AX21"/>
    <mergeCell ref="AY21:BH21"/>
    <mergeCell ref="AY23:BH23"/>
    <mergeCell ref="AO24:AX24"/>
    <mergeCell ref="AY24:BH24"/>
    <mergeCell ref="AO19:AX19"/>
    <mergeCell ref="BA19:BC19"/>
    <mergeCell ref="Z23:AC26"/>
    <mergeCell ref="AD25:AJ26"/>
    <mergeCell ref="AO25:AX25"/>
    <mergeCell ref="AK26:AN26"/>
    <mergeCell ref="AO26:AP26"/>
    <mergeCell ref="AD23:AN23"/>
    <mergeCell ref="AO23:AX23"/>
    <mergeCell ref="AY28:BH28"/>
    <mergeCell ref="AD24:AN24"/>
    <mergeCell ref="AY25:BH25"/>
    <mergeCell ref="AY26:BH26"/>
    <mergeCell ref="AQ26:AS26"/>
    <mergeCell ref="Z11:AC13"/>
    <mergeCell ref="AD13:AN13"/>
    <mergeCell ref="AO13:AX13"/>
    <mergeCell ref="AY13:BH13"/>
    <mergeCell ref="AD11:AN11"/>
    <mergeCell ref="Z27:AC29"/>
    <mergeCell ref="AD27:AN27"/>
    <mergeCell ref="AD28:AJ29"/>
    <mergeCell ref="AO28:AX28"/>
    <mergeCell ref="AK29:AN29"/>
    <mergeCell ref="AO29:AP29"/>
    <mergeCell ref="AQ29:AS29"/>
    <mergeCell ref="AT29:AV29"/>
    <mergeCell ref="AO27:AX27"/>
    <mergeCell ref="AY29:BH29"/>
    <mergeCell ref="AX41:AX44"/>
    <mergeCell ref="BJ8:BJ13"/>
    <mergeCell ref="BJ15:BJ25"/>
    <mergeCell ref="BJ27:BJ28"/>
    <mergeCell ref="BD19:BF19"/>
    <mergeCell ref="AT10:AX10"/>
    <mergeCell ref="BB10:BE10"/>
    <mergeCell ref="BF10:BH10"/>
    <mergeCell ref="AY27:BH27"/>
    <mergeCell ref="AF44:AJ44"/>
    <mergeCell ref="AK44:AV44"/>
    <mergeCell ref="Z43:AE44"/>
    <mergeCell ref="AF43:AJ43"/>
    <mergeCell ref="AK43:AV43"/>
    <mergeCell ref="Z41:AE42"/>
    <mergeCell ref="AF41:AJ41"/>
    <mergeCell ref="AK41:AV41"/>
    <mergeCell ref="AF42:AJ42"/>
    <mergeCell ref="AL42:AN42"/>
    <mergeCell ref="AO42:AR42"/>
    <mergeCell ref="AS42:AV42"/>
  </mergeCells>
  <conditionalFormatting sqref="CB26:CB30 CB24:CC24 CC25:CC27 CG9:CH18 AW35:AW38 AK56:AK59 AK49:AK53 BW49:BW53 BW56:BW59 CI17:CI20 BI35 BI8:BI13 BI41:BI44 BJ29 BI15:BI32 BJ26 AW41 AW43:AW44">
    <cfRule type="cellIs" priority="1" dxfId="0" operator="equal" stopIfTrue="1">
      <formula>"△"</formula>
    </cfRule>
    <cfRule type="cellIs" priority="2" dxfId="1" operator="equal" stopIfTrue="1">
      <formula>"×"</formula>
    </cfRule>
  </conditionalFormatting>
  <conditionalFormatting sqref="BO39:BO40">
    <cfRule type="cellIs" priority="3" dxfId="2" operator="equal" stopIfTrue="1">
      <formula>"×"</formula>
    </cfRule>
    <cfRule type="cellIs" priority="4" dxfId="0" operator="equal" stopIfTrue="1">
      <formula>"△"</formula>
    </cfRule>
  </conditionalFormatting>
  <printOptions/>
  <pageMargins left="0.7874015748031497" right="0.3937007874015748" top="0.7086614173228347" bottom="0.15748031496062992" header="0.4724409448818898" footer="0.2755905511811024"/>
  <pageSetup horizontalDpi="600" verticalDpi="600" orientation="landscape" paperSize="9" scale="68" r:id="rId2"/>
  <headerFooter alignWithMargins="0">
    <oddHeader>&amp;L&amp;"ＭＳ Ｐ明朝,標準"&amp;8H24-080</oddHeader>
  </headerFooter>
  <drawing r:id="rId1"/>
</worksheet>
</file>

<file path=xl/worksheets/sheet2.xml><?xml version="1.0" encoding="utf-8"?>
<worksheet xmlns="http://schemas.openxmlformats.org/spreadsheetml/2006/main" xmlns:r="http://schemas.openxmlformats.org/officeDocument/2006/relationships">
  <dimension ref="A1:AX60"/>
  <sheetViews>
    <sheetView showGridLines="0" view="pageBreakPreview" zoomScaleSheetLayoutView="100" workbookViewId="0" topLeftCell="A1">
      <selection activeCell="F5" sqref="F5:AN5"/>
    </sheetView>
  </sheetViews>
  <sheetFormatPr defaultColWidth="9.00390625" defaultRowHeight="13.5"/>
  <cols>
    <col min="1" max="1" width="1.75390625" style="0" customWidth="1"/>
    <col min="2" max="2" width="1.875" style="0" customWidth="1"/>
    <col min="3" max="37" width="2.25390625" style="0" customWidth="1"/>
    <col min="38" max="38" width="2.625" style="0" customWidth="1"/>
    <col min="39" max="39" width="3.875" style="0" customWidth="1"/>
    <col min="40" max="40" width="2.75390625" style="0" customWidth="1"/>
    <col min="4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row>
    <row r="2" spans="1:40" ht="12"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84" t="s">
        <v>640</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59" t="s">
        <v>112</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row>
    <row r="5" spans="1:40" ht="13.5">
      <c r="A5" s="760" t="s">
        <v>113</v>
      </c>
      <c r="B5" s="761"/>
      <c r="C5" s="761"/>
      <c r="D5" s="761"/>
      <c r="E5" s="762"/>
      <c r="F5" s="763" t="s">
        <v>652</v>
      </c>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56"/>
    </row>
    <row r="6" spans="1:40" ht="13.5">
      <c r="A6" s="757" t="s">
        <v>114</v>
      </c>
      <c r="B6" s="750"/>
      <c r="C6" s="755" t="s">
        <v>115</v>
      </c>
      <c r="D6" s="747"/>
      <c r="E6" s="747"/>
      <c r="F6" s="747"/>
      <c r="G6" s="747"/>
      <c r="H6" s="747"/>
      <c r="I6" s="747"/>
      <c r="J6" s="747"/>
      <c r="K6" s="747"/>
      <c r="L6" s="747"/>
      <c r="M6" s="747"/>
      <c r="N6" s="747"/>
      <c r="O6" s="747"/>
      <c r="P6" s="747"/>
      <c r="Q6" s="747"/>
      <c r="R6" s="747"/>
      <c r="S6" s="747"/>
      <c r="T6" s="748"/>
      <c r="U6" s="755" t="s">
        <v>116</v>
      </c>
      <c r="V6" s="747"/>
      <c r="W6" s="747"/>
      <c r="X6" s="747"/>
      <c r="Y6" s="747"/>
      <c r="Z6" s="747"/>
      <c r="AA6" s="747"/>
      <c r="AB6" s="748"/>
      <c r="AC6" s="755" t="s">
        <v>117</v>
      </c>
      <c r="AD6" s="747"/>
      <c r="AE6" s="747"/>
      <c r="AF6" s="747"/>
      <c r="AG6" s="747"/>
      <c r="AH6" s="747"/>
      <c r="AI6" s="747"/>
      <c r="AJ6" s="747"/>
      <c r="AK6" s="747"/>
      <c r="AL6" s="747"/>
      <c r="AM6" s="747"/>
      <c r="AN6" s="749"/>
    </row>
    <row r="7" spans="1:40" ht="13.5">
      <c r="A7" s="751"/>
      <c r="B7" s="752"/>
      <c r="C7" s="740"/>
      <c r="D7" s="741"/>
      <c r="E7" s="741"/>
      <c r="F7" s="741"/>
      <c r="G7" s="741"/>
      <c r="H7" s="741"/>
      <c r="I7" s="741"/>
      <c r="J7" s="741"/>
      <c r="K7" s="741"/>
      <c r="L7" s="741"/>
      <c r="M7" s="741"/>
      <c r="N7" s="741"/>
      <c r="O7" s="741"/>
      <c r="P7" s="741"/>
      <c r="Q7" s="741"/>
      <c r="R7" s="741"/>
      <c r="S7" s="741"/>
      <c r="T7" s="742"/>
      <c r="U7" s="740"/>
      <c r="V7" s="746"/>
      <c r="W7" s="746"/>
      <c r="X7" s="746"/>
      <c r="Y7" s="746"/>
      <c r="Z7" s="746"/>
      <c r="AA7" s="746"/>
      <c r="AB7" s="736"/>
      <c r="AC7" s="734" t="s">
        <v>118</v>
      </c>
      <c r="AD7" s="735"/>
      <c r="AE7" s="735"/>
      <c r="AF7" s="735"/>
      <c r="AG7" s="735"/>
      <c r="AH7" s="735"/>
      <c r="AI7" s="735"/>
      <c r="AJ7" s="735"/>
      <c r="AK7" s="735"/>
      <c r="AL7" s="735"/>
      <c r="AM7" s="735"/>
      <c r="AN7" s="726"/>
    </row>
    <row r="8" spans="1:40" ht="13.5">
      <c r="A8" s="753"/>
      <c r="B8" s="754"/>
      <c r="C8" s="743"/>
      <c r="D8" s="744"/>
      <c r="E8" s="744"/>
      <c r="F8" s="744"/>
      <c r="G8" s="744"/>
      <c r="H8" s="744"/>
      <c r="I8" s="744"/>
      <c r="J8" s="744"/>
      <c r="K8" s="744"/>
      <c r="L8" s="744"/>
      <c r="M8" s="744"/>
      <c r="N8" s="744"/>
      <c r="O8" s="744"/>
      <c r="P8" s="744"/>
      <c r="Q8" s="744"/>
      <c r="R8" s="744"/>
      <c r="S8" s="744"/>
      <c r="T8" s="745"/>
      <c r="U8" s="737"/>
      <c r="V8" s="738"/>
      <c r="W8" s="738"/>
      <c r="X8" s="738"/>
      <c r="Y8" s="738"/>
      <c r="Z8" s="738"/>
      <c r="AA8" s="738"/>
      <c r="AB8" s="739"/>
      <c r="AC8" s="727"/>
      <c r="AD8" s="728"/>
      <c r="AE8" s="728"/>
      <c r="AF8" s="728"/>
      <c r="AG8" s="728"/>
      <c r="AH8" s="728"/>
      <c r="AI8" s="728"/>
      <c r="AJ8" s="728"/>
      <c r="AK8" s="728"/>
      <c r="AL8" s="728"/>
      <c r="AM8" s="728"/>
      <c r="AN8" s="729"/>
    </row>
    <row r="9" spans="1:40" ht="13.5">
      <c r="A9" s="730" t="s">
        <v>119</v>
      </c>
      <c r="B9" s="747"/>
      <c r="C9" s="747"/>
      <c r="D9" s="747"/>
      <c r="E9" s="748"/>
      <c r="F9" s="755" t="s">
        <v>120</v>
      </c>
      <c r="G9" s="747"/>
      <c r="H9" s="747"/>
      <c r="I9" s="747"/>
      <c r="J9" s="747"/>
      <c r="K9" s="747"/>
      <c r="L9" s="747"/>
      <c r="M9" s="747"/>
      <c r="N9" s="747"/>
      <c r="O9" s="747"/>
      <c r="P9" s="747"/>
      <c r="Q9" s="747"/>
      <c r="R9" s="747"/>
      <c r="S9" s="747"/>
      <c r="T9" s="748"/>
      <c r="U9" s="755" t="s">
        <v>121</v>
      </c>
      <c r="V9" s="747"/>
      <c r="W9" s="747"/>
      <c r="X9" s="747"/>
      <c r="Y9" s="747"/>
      <c r="Z9" s="747"/>
      <c r="AA9" s="747"/>
      <c r="AB9" s="747"/>
      <c r="AC9" s="747"/>
      <c r="AD9" s="747"/>
      <c r="AE9" s="747"/>
      <c r="AF9" s="747"/>
      <c r="AG9" s="747"/>
      <c r="AH9" s="747"/>
      <c r="AI9" s="747"/>
      <c r="AJ9" s="747"/>
      <c r="AK9" s="747"/>
      <c r="AL9" s="747"/>
      <c r="AM9" s="747"/>
      <c r="AN9" s="749"/>
    </row>
    <row r="10" spans="1:40" ht="13.5">
      <c r="A10" s="731" t="s">
        <v>122</v>
      </c>
      <c r="B10" s="732"/>
      <c r="C10" s="732"/>
      <c r="D10" s="732"/>
      <c r="E10" s="733"/>
      <c r="F10" s="740"/>
      <c r="G10" s="741"/>
      <c r="H10" s="741"/>
      <c r="I10" s="741"/>
      <c r="J10" s="741"/>
      <c r="K10" s="741"/>
      <c r="L10" s="741"/>
      <c r="M10" s="741"/>
      <c r="N10" s="741"/>
      <c r="O10" s="741"/>
      <c r="P10" s="741"/>
      <c r="Q10" s="741"/>
      <c r="R10" s="741"/>
      <c r="S10" s="741"/>
      <c r="T10" s="742"/>
      <c r="U10" s="713" t="s">
        <v>123</v>
      </c>
      <c r="V10" s="710"/>
      <c r="W10" s="710"/>
      <c r="X10" s="710"/>
      <c r="Y10" s="710"/>
      <c r="Z10" s="710"/>
      <c r="AA10" s="710"/>
      <c r="AB10" s="710"/>
      <c r="AC10" s="710"/>
      <c r="AD10" s="710"/>
      <c r="AE10" s="710"/>
      <c r="AF10" s="710"/>
      <c r="AG10" s="710"/>
      <c r="AH10" s="710"/>
      <c r="AI10" s="710"/>
      <c r="AJ10" s="710"/>
      <c r="AK10" s="710"/>
      <c r="AL10" s="710"/>
      <c r="AM10" s="710"/>
      <c r="AN10" s="711"/>
    </row>
    <row r="11" spans="1:40" ht="13.5">
      <c r="A11" s="725"/>
      <c r="B11" s="722"/>
      <c r="C11" s="722"/>
      <c r="D11" s="722"/>
      <c r="E11" s="723"/>
      <c r="F11" s="720"/>
      <c r="G11" s="721"/>
      <c r="H11" s="721"/>
      <c r="I11" s="721"/>
      <c r="J11" s="721"/>
      <c r="K11" s="721"/>
      <c r="L11" s="721"/>
      <c r="M11" s="721"/>
      <c r="N11" s="721"/>
      <c r="O11" s="721"/>
      <c r="P11" s="721"/>
      <c r="Q11" s="721"/>
      <c r="R11" s="721"/>
      <c r="S11" s="721"/>
      <c r="T11" s="714"/>
      <c r="U11" s="713" t="s">
        <v>655</v>
      </c>
      <c r="V11" s="710"/>
      <c r="W11" s="710"/>
      <c r="X11" s="710"/>
      <c r="Y11" s="710"/>
      <c r="Z11" s="710"/>
      <c r="AA11" s="710"/>
      <c r="AB11" s="710"/>
      <c r="AC11" s="710"/>
      <c r="AD11" s="710"/>
      <c r="AE11" s="710"/>
      <c r="AF11" s="710"/>
      <c r="AG11" s="710"/>
      <c r="AH11" s="710"/>
      <c r="AI11" s="710"/>
      <c r="AJ11" s="710"/>
      <c r="AK11" s="710"/>
      <c r="AL11" s="710"/>
      <c r="AM11" s="710"/>
      <c r="AN11" s="711"/>
    </row>
    <row r="12" spans="1:40" ht="14.25" thickBot="1">
      <c r="A12" s="724"/>
      <c r="B12" s="718"/>
      <c r="C12" s="718"/>
      <c r="D12" s="718"/>
      <c r="E12" s="719"/>
      <c r="F12" s="715"/>
      <c r="G12" s="716"/>
      <c r="H12" s="716"/>
      <c r="I12" s="716"/>
      <c r="J12" s="716"/>
      <c r="K12" s="716"/>
      <c r="L12" s="716"/>
      <c r="M12" s="716"/>
      <c r="N12" s="716"/>
      <c r="O12" s="716"/>
      <c r="P12" s="716"/>
      <c r="Q12" s="716"/>
      <c r="R12" s="716"/>
      <c r="S12" s="716"/>
      <c r="T12" s="717"/>
      <c r="U12" s="712" t="s">
        <v>124</v>
      </c>
      <c r="V12" s="653"/>
      <c r="W12" s="653"/>
      <c r="X12" s="653"/>
      <c r="Y12" s="653"/>
      <c r="Z12" s="653"/>
      <c r="AA12" s="653"/>
      <c r="AB12" s="653"/>
      <c r="AC12" s="653"/>
      <c r="AD12" s="653"/>
      <c r="AE12" s="653"/>
      <c r="AF12" s="653"/>
      <c r="AG12" s="653"/>
      <c r="AH12" s="653"/>
      <c r="AI12" s="653"/>
      <c r="AJ12" s="653"/>
      <c r="AK12" s="653"/>
      <c r="AL12" s="653"/>
      <c r="AM12" s="653"/>
      <c r="AN12" s="654"/>
    </row>
    <row r="13" spans="1:40" ht="14.25" thickTop="1">
      <c r="A13" s="655" t="s">
        <v>77</v>
      </c>
      <c r="B13" s="795"/>
      <c r="C13" s="795"/>
      <c r="D13" s="795"/>
      <c r="E13" s="796"/>
      <c r="F13" s="803" t="s">
        <v>78</v>
      </c>
      <c r="G13" s="804"/>
      <c r="H13" s="804"/>
      <c r="I13" s="804"/>
      <c r="J13" s="804"/>
      <c r="K13" s="804"/>
      <c r="L13" s="804"/>
      <c r="M13" s="804"/>
      <c r="N13" s="804"/>
      <c r="O13" s="804"/>
      <c r="P13" s="804"/>
      <c r="Q13" s="804"/>
      <c r="R13" s="804"/>
      <c r="S13" s="804"/>
      <c r="T13" s="804"/>
      <c r="U13" s="804"/>
      <c r="V13" s="804"/>
      <c r="W13" s="804"/>
      <c r="X13" s="805"/>
      <c r="Y13" s="803" t="s">
        <v>125</v>
      </c>
      <c r="Z13" s="804"/>
      <c r="AA13" s="804"/>
      <c r="AB13" s="804"/>
      <c r="AC13" s="804"/>
      <c r="AD13" s="804"/>
      <c r="AE13" s="805"/>
      <c r="AF13" s="803" t="s">
        <v>126</v>
      </c>
      <c r="AG13" s="804"/>
      <c r="AH13" s="804"/>
      <c r="AI13" s="804"/>
      <c r="AJ13" s="804"/>
      <c r="AK13" s="804"/>
      <c r="AL13" s="804"/>
      <c r="AM13" s="804"/>
      <c r="AN13" s="806"/>
    </row>
    <row r="14" spans="1:40" ht="13.5">
      <c r="A14" s="797"/>
      <c r="B14" s="798"/>
      <c r="C14" s="798"/>
      <c r="D14" s="798"/>
      <c r="E14" s="799"/>
      <c r="F14" s="713"/>
      <c r="G14" s="710"/>
      <c r="H14" s="710"/>
      <c r="I14" s="710"/>
      <c r="J14" s="710"/>
      <c r="K14" s="710"/>
      <c r="L14" s="710"/>
      <c r="M14" s="710"/>
      <c r="N14" s="710"/>
      <c r="O14" s="710"/>
      <c r="P14" s="710"/>
      <c r="Q14" s="710"/>
      <c r="R14" s="710"/>
      <c r="S14" s="710"/>
      <c r="T14" s="710"/>
      <c r="U14" s="710"/>
      <c r="V14" s="710"/>
      <c r="W14" s="710"/>
      <c r="X14" s="807"/>
      <c r="Y14" s="808"/>
      <c r="Z14" s="809"/>
      <c r="AA14" s="809"/>
      <c r="AB14" s="809"/>
      <c r="AC14" s="809"/>
      <c r="AD14" s="809"/>
      <c r="AE14" s="810"/>
      <c r="AF14" s="808"/>
      <c r="AG14" s="809"/>
      <c r="AH14" s="809"/>
      <c r="AI14" s="809"/>
      <c r="AJ14" s="809"/>
      <c r="AK14" s="809"/>
      <c r="AL14" s="809"/>
      <c r="AM14" s="809"/>
      <c r="AN14" s="811"/>
    </row>
    <row r="15" spans="1:40" ht="14.25" thickBot="1">
      <c r="A15" s="800"/>
      <c r="B15" s="801"/>
      <c r="C15" s="801"/>
      <c r="D15" s="801"/>
      <c r="E15" s="802"/>
      <c r="F15" s="712"/>
      <c r="G15" s="653"/>
      <c r="H15" s="653"/>
      <c r="I15" s="653"/>
      <c r="J15" s="653"/>
      <c r="K15" s="653"/>
      <c r="L15" s="653"/>
      <c r="M15" s="653"/>
      <c r="N15" s="653"/>
      <c r="O15" s="653"/>
      <c r="P15" s="653"/>
      <c r="Q15" s="653"/>
      <c r="R15" s="653"/>
      <c r="S15" s="653"/>
      <c r="T15" s="653"/>
      <c r="U15" s="653"/>
      <c r="V15" s="653"/>
      <c r="W15" s="653"/>
      <c r="X15" s="812"/>
      <c r="Y15" s="813"/>
      <c r="Z15" s="814"/>
      <c r="AA15" s="814"/>
      <c r="AB15" s="814"/>
      <c r="AC15" s="814"/>
      <c r="AD15" s="814"/>
      <c r="AE15" s="815"/>
      <c r="AF15" s="813"/>
      <c r="AG15" s="814"/>
      <c r="AH15" s="814"/>
      <c r="AI15" s="814"/>
      <c r="AJ15" s="814"/>
      <c r="AK15" s="814"/>
      <c r="AL15" s="814"/>
      <c r="AM15" s="814"/>
      <c r="AN15" s="816"/>
    </row>
    <row r="16" spans="1:40" ht="14.25" thickTop="1">
      <c r="A16" s="817" t="s">
        <v>127</v>
      </c>
      <c r="B16" s="818"/>
      <c r="C16" s="821" t="s">
        <v>128</v>
      </c>
      <c r="D16" s="822"/>
      <c r="E16" s="822"/>
      <c r="F16" s="822"/>
      <c r="G16" s="822"/>
      <c r="H16" s="823"/>
      <c r="I16" s="824"/>
      <c r="J16" s="825"/>
      <c r="K16" s="825"/>
      <c r="L16" s="825"/>
      <c r="M16" s="825"/>
      <c r="N16" s="825"/>
      <c r="O16" s="825"/>
      <c r="P16" s="825"/>
      <c r="Q16" s="825"/>
      <c r="R16" s="825"/>
      <c r="S16" s="825"/>
      <c r="T16" s="826"/>
      <c r="U16" s="827" t="s">
        <v>129</v>
      </c>
      <c r="V16" s="828"/>
      <c r="W16" s="828"/>
      <c r="X16" s="828"/>
      <c r="Y16" s="828"/>
      <c r="Z16" s="829"/>
      <c r="AA16" s="755" t="s">
        <v>130</v>
      </c>
      <c r="AB16" s="747"/>
      <c r="AC16" s="747"/>
      <c r="AD16" s="748"/>
      <c r="AE16" s="808" t="s">
        <v>131</v>
      </c>
      <c r="AF16" s="728"/>
      <c r="AG16" s="728"/>
      <c r="AH16" s="728"/>
      <c r="AI16" s="728"/>
      <c r="AJ16" s="728"/>
      <c r="AK16" s="728"/>
      <c r="AL16" s="728"/>
      <c r="AM16" s="728"/>
      <c r="AN16" s="729"/>
    </row>
    <row r="17" spans="1:40" ht="13.5">
      <c r="A17" s="819"/>
      <c r="B17" s="820"/>
      <c r="C17" s="841" t="s">
        <v>132</v>
      </c>
      <c r="D17" s="842"/>
      <c r="E17" s="842"/>
      <c r="F17" s="842"/>
      <c r="G17" s="842"/>
      <c r="H17" s="843"/>
      <c r="I17" s="808" t="s">
        <v>133</v>
      </c>
      <c r="J17" s="836"/>
      <c r="K17" s="836"/>
      <c r="L17" s="836"/>
      <c r="M17" s="836"/>
      <c r="N17" s="836"/>
      <c r="O17" s="836"/>
      <c r="P17" s="836"/>
      <c r="Q17" s="836"/>
      <c r="R17" s="836"/>
      <c r="S17" s="836"/>
      <c r="T17" s="837"/>
      <c r="U17" s="830"/>
      <c r="V17" s="831"/>
      <c r="W17" s="831"/>
      <c r="X17" s="831"/>
      <c r="Y17" s="831"/>
      <c r="Z17" s="832"/>
      <c r="AA17" s="755" t="s">
        <v>134</v>
      </c>
      <c r="AB17" s="747"/>
      <c r="AC17" s="747"/>
      <c r="AD17" s="748"/>
      <c r="AE17" s="808" t="s">
        <v>131</v>
      </c>
      <c r="AF17" s="809"/>
      <c r="AG17" s="809"/>
      <c r="AH17" s="809"/>
      <c r="AI17" s="809"/>
      <c r="AJ17" s="809"/>
      <c r="AK17" s="809"/>
      <c r="AL17" s="809"/>
      <c r="AM17" s="809"/>
      <c r="AN17" s="811"/>
    </row>
    <row r="18" spans="1:40" ht="13.5">
      <c r="A18" s="819"/>
      <c r="B18" s="820"/>
      <c r="C18" s="833" t="s">
        <v>135</v>
      </c>
      <c r="D18" s="834"/>
      <c r="E18" s="834"/>
      <c r="F18" s="834"/>
      <c r="G18" s="834"/>
      <c r="H18" s="835"/>
      <c r="I18" s="808" t="s">
        <v>135</v>
      </c>
      <c r="J18" s="836"/>
      <c r="K18" s="836"/>
      <c r="L18" s="836"/>
      <c r="M18" s="836"/>
      <c r="N18" s="836"/>
      <c r="O18" s="836"/>
      <c r="P18" s="836"/>
      <c r="Q18" s="836"/>
      <c r="R18" s="836"/>
      <c r="S18" s="836"/>
      <c r="T18" s="837"/>
      <c r="U18" s="833" t="s">
        <v>136</v>
      </c>
      <c r="V18" s="834"/>
      <c r="W18" s="834"/>
      <c r="X18" s="834"/>
      <c r="Y18" s="834"/>
      <c r="Z18" s="835"/>
      <c r="AA18" s="808"/>
      <c r="AB18" s="809"/>
      <c r="AC18" s="809"/>
      <c r="AD18" s="809"/>
      <c r="AE18" s="809"/>
      <c r="AF18" s="809"/>
      <c r="AG18" s="809"/>
      <c r="AH18" s="809"/>
      <c r="AI18" s="809"/>
      <c r="AJ18" s="809"/>
      <c r="AK18" s="809"/>
      <c r="AL18" s="809"/>
      <c r="AM18" s="809"/>
      <c r="AN18" s="811"/>
    </row>
    <row r="19" spans="1:40" ht="13.5">
      <c r="A19" s="819"/>
      <c r="B19" s="820"/>
      <c r="C19" s="833" t="s">
        <v>137</v>
      </c>
      <c r="D19" s="834"/>
      <c r="E19" s="834"/>
      <c r="F19" s="834"/>
      <c r="G19" s="834"/>
      <c r="H19" s="835"/>
      <c r="I19" s="838">
        <v>0</v>
      </c>
      <c r="J19" s="839"/>
      <c r="K19" s="839"/>
      <c r="L19" s="839"/>
      <c r="M19" s="839"/>
      <c r="N19" s="839"/>
      <c r="O19" s="839"/>
      <c r="P19" s="839"/>
      <c r="Q19" s="839"/>
      <c r="R19" s="839"/>
      <c r="S19" s="839"/>
      <c r="T19" s="840"/>
      <c r="U19" s="833" t="s">
        <v>138</v>
      </c>
      <c r="V19" s="834"/>
      <c r="W19" s="834"/>
      <c r="X19" s="834"/>
      <c r="Y19" s="834"/>
      <c r="Z19" s="835"/>
      <c r="AA19" s="808" t="s">
        <v>139</v>
      </c>
      <c r="AB19" s="809"/>
      <c r="AC19" s="809"/>
      <c r="AD19" s="809"/>
      <c r="AE19" s="809"/>
      <c r="AF19" s="809"/>
      <c r="AG19" s="809"/>
      <c r="AH19" s="809"/>
      <c r="AI19" s="809"/>
      <c r="AJ19" s="809"/>
      <c r="AK19" s="809"/>
      <c r="AL19" s="809"/>
      <c r="AM19" s="809"/>
      <c r="AN19" s="811"/>
    </row>
    <row r="20" spans="1:40" ht="13.5">
      <c r="A20" s="819"/>
      <c r="B20" s="820"/>
      <c r="C20" s="833" t="s">
        <v>140</v>
      </c>
      <c r="D20" s="834"/>
      <c r="E20" s="834"/>
      <c r="F20" s="834"/>
      <c r="G20" s="834"/>
      <c r="H20" s="835"/>
      <c r="I20" s="838">
        <v>0</v>
      </c>
      <c r="J20" s="839"/>
      <c r="K20" s="839"/>
      <c r="L20" s="839"/>
      <c r="M20" s="839"/>
      <c r="N20" s="839"/>
      <c r="O20" s="839"/>
      <c r="P20" s="839"/>
      <c r="Q20" s="839"/>
      <c r="R20" s="839"/>
      <c r="S20" s="839"/>
      <c r="T20" s="840"/>
      <c r="U20" s="833" t="s">
        <v>141</v>
      </c>
      <c r="V20" s="834"/>
      <c r="W20" s="834"/>
      <c r="X20" s="834"/>
      <c r="Y20" s="834"/>
      <c r="Z20" s="835"/>
      <c r="AA20" s="808"/>
      <c r="AB20" s="809"/>
      <c r="AC20" s="809"/>
      <c r="AD20" s="809"/>
      <c r="AE20" s="809"/>
      <c r="AF20" s="809"/>
      <c r="AG20" s="809"/>
      <c r="AH20" s="809"/>
      <c r="AI20" s="809"/>
      <c r="AJ20" s="809"/>
      <c r="AK20" s="809"/>
      <c r="AL20" s="809"/>
      <c r="AM20" s="809"/>
      <c r="AN20" s="811"/>
    </row>
    <row r="21" spans="1:40" ht="13.5">
      <c r="A21" s="819"/>
      <c r="B21" s="820"/>
      <c r="C21" s="833" t="s">
        <v>142</v>
      </c>
      <c r="D21" s="834"/>
      <c r="E21" s="834"/>
      <c r="F21" s="834"/>
      <c r="G21" s="834"/>
      <c r="H21" s="835"/>
      <c r="I21" s="844">
        <v>0</v>
      </c>
      <c r="J21" s="845"/>
      <c r="K21" s="845"/>
      <c r="L21" s="845"/>
      <c r="M21" s="845"/>
      <c r="N21" s="845"/>
      <c r="O21" s="845"/>
      <c r="P21" s="845"/>
      <c r="Q21" s="845"/>
      <c r="R21" s="845"/>
      <c r="S21" s="845"/>
      <c r="T21" s="846"/>
      <c r="U21" s="833" t="s">
        <v>653</v>
      </c>
      <c r="V21" s="834"/>
      <c r="W21" s="834"/>
      <c r="X21" s="834"/>
      <c r="Y21" s="834"/>
      <c r="Z21" s="835"/>
      <c r="AA21" s="734"/>
      <c r="AB21" s="809"/>
      <c r="AC21" s="809"/>
      <c r="AD21" s="809"/>
      <c r="AE21" s="809"/>
      <c r="AF21" s="809"/>
      <c r="AG21" s="809"/>
      <c r="AH21" s="809"/>
      <c r="AI21" s="809"/>
      <c r="AJ21" s="809"/>
      <c r="AK21" s="809"/>
      <c r="AL21" s="809"/>
      <c r="AM21" s="809"/>
      <c r="AN21" s="811"/>
    </row>
    <row r="22" spans="1:40" ht="13.5">
      <c r="A22" s="819"/>
      <c r="B22" s="820"/>
      <c r="C22" s="833"/>
      <c r="D22" s="834"/>
      <c r="E22" s="834"/>
      <c r="F22" s="834"/>
      <c r="G22" s="834"/>
      <c r="H22" s="835"/>
      <c r="I22" s="847"/>
      <c r="J22" s="848"/>
      <c r="K22" s="848"/>
      <c r="L22" s="848"/>
      <c r="M22" s="848"/>
      <c r="N22" s="848"/>
      <c r="O22" s="848"/>
      <c r="P22" s="848"/>
      <c r="Q22" s="848"/>
      <c r="R22" s="848"/>
      <c r="S22" s="848"/>
      <c r="T22" s="849"/>
      <c r="U22" s="833" t="s">
        <v>143</v>
      </c>
      <c r="V22" s="834"/>
      <c r="W22" s="834"/>
      <c r="X22" s="834"/>
      <c r="Y22" s="834"/>
      <c r="Z22" s="835"/>
      <c r="AA22" s="850" t="s">
        <v>144</v>
      </c>
      <c r="AB22" s="851"/>
      <c r="AC22" s="851"/>
      <c r="AD22" s="852"/>
      <c r="AE22" s="808" t="s">
        <v>145</v>
      </c>
      <c r="AF22" s="809"/>
      <c r="AG22" s="809"/>
      <c r="AH22" s="809"/>
      <c r="AI22" s="809"/>
      <c r="AJ22" s="809"/>
      <c r="AK22" s="809"/>
      <c r="AL22" s="809"/>
      <c r="AM22" s="809"/>
      <c r="AN22" s="811"/>
    </row>
    <row r="23" spans="1:40" ht="13.5">
      <c r="A23" s="819"/>
      <c r="B23" s="820"/>
      <c r="C23" s="833" t="s">
        <v>146</v>
      </c>
      <c r="D23" s="834"/>
      <c r="E23" s="834"/>
      <c r="F23" s="834"/>
      <c r="G23" s="834"/>
      <c r="H23" s="835"/>
      <c r="I23" s="838">
        <v>0</v>
      </c>
      <c r="J23" s="839"/>
      <c r="K23" s="839"/>
      <c r="L23" s="839"/>
      <c r="M23" s="839"/>
      <c r="N23" s="839"/>
      <c r="O23" s="839"/>
      <c r="P23" s="839"/>
      <c r="Q23" s="839"/>
      <c r="R23" s="839"/>
      <c r="S23" s="839"/>
      <c r="T23" s="840"/>
      <c r="U23" s="833" t="s">
        <v>147</v>
      </c>
      <c r="V23" s="834"/>
      <c r="W23" s="834"/>
      <c r="X23" s="834"/>
      <c r="Y23" s="834"/>
      <c r="Z23" s="835"/>
      <c r="AA23" s="854" t="s">
        <v>148</v>
      </c>
      <c r="AB23" s="722"/>
      <c r="AC23" s="722"/>
      <c r="AD23" s="722"/>
      <c r="AE23" s="722"/>
      <c r="AF23" s="722"/>
      <c r="AG23" s="722"/>
      <c r="AH23" s="722"/>
      <c r="AI23" s="722"/>
      <c r="AJ23" s="723"/>
      <c r="AK23" s="853" t="s">
        <v>149</v>
      </c>
      <c r="AL23" s="728"/>
      <c r="AM23" s="728"/>
      <c r="AN23" s="729"/>
    </row>
    <row r="24" spans="1:40" ht="13.5">
      <c r="A24" s="819"/>
      <c r="B24" s="820"/>
      <c r="C24" s="833" t="s">
        <v>150</v>
      </c>
      <c r="D24" s="834"/>
      <c r="E24" s="834"/>
      <c r="F24" s="834"/>
      <c r="G24" s="834"/>
      <c r="H24" s="835"/>
      <c r="I24" s="808" t="s">
        <v>151</v>
      </c>
      <c r="J24" s="809"/>
      <c r="K24" s="809"/>
      <c r="L24" s="809"/>
      <c r="M24" s="809"/>
      <c r="N24" s="809"/>
      <c r="O24" s="809"/>
      <c r="P24" s="809"/>
      <c r="Q24" s="809"/>
      <c r="R24" s="809"/>
      <c r="S24" s="809"/>
      <c r="T24" s="810"/>
      <c r="U24" s="833" t="s">
        <v>152</v>
      </c>
      <c r="V24" s="834"/>
      <c r="W24" s="834"/>
      <c r="X24" s="834"/>
      <c r="Y24" s="834"/>
      <c r="Z24" s="835"/>
      <c r="AA24" s="808"/>
      <c r="AB24" s="809"/>
      <c r="AC24" s="809"/>
      <c r="AD24" s="809"/>
      <c r="AE24" s="809"/>
      <c r="AF24" s="809"/>
      <c r="AG24" s="809"/>
      <c r="AH24" s="809"/>
      <c r="AI24" s="809"/>
      <c r="AJ24" s="809"/>
      <c r="AK24" s="809"/>
      <c r="AL24" s="809"/>
      <c r="AM24" s="809"/>
      <c r="AN24" s="811"/>
    </row>
    <row r="25" spans="1:40" ht="13.5">
      <c r="A25" s="819"/>
      <c r="B25" s="820"/>
      <c r="C25" s="833" t="s">
        <v>153</v>
      </c>
      <c r="D25" s="834"/>
      <c r="E25" s="834"/>
      <c r="F25" s="834"/>
      <c r="G25" s="834"/>
      <c r="H25" s="835"/>
      <c r="I25" s="855" t="s">
        <v>154</v>
      </c>
      <c r="J25" s="856"/>
      <c r="K25" s="856"/>
      <c r="L25" s="856"/>
      <c r="M25" s="856"/>
      <c r="N25" s="856"/>
      <c r="O25" s="856"/>
      <c r="P25" s="856"/>
      <c r="Q25" s="856"/>
      <c r="R25" s="856"/>
      <c r="S25" s="856"/>
      <c r="T25" s="857"/>
      <c r="U25" s="833" t="s">
        <v>155</v>
      </c>
      <c r="V25" s="834"/>
      <c r="W25" s="834"/>
      <c r="X25" s="834"/>
      <c r="Y25" s="834"/>
      <c r="Z25" s="835"/>
      <c r="AA25" s="858"/>
      <c r="AB25" s="859"/>
      <c r="AC25" s="859"/>
      <c r="AD25" s="859"/>
      <c r="AE25" s="859"/>
      <c r="AF25" s="859"/>
      <c r="AG25" s="859"/>
      <c r="AH25" s="859"/>
      <c r="AI25" s="859"/>
      <c r="AJ25" s="859"/>
      <c r="AK25" s="859"/>
      <c r="AL25" s="859"/>
      <c r="AM25" s="859"/>
      <c r="AN25" s="860"/>
    </row>
    <row r="26" spans="1:40" ht="13.5">
      <c r="A26" s="819"/>
      <c r="B26" s="820"/>
      <c r="C26" s="833" t="s">
        <v>156</v>
      </c>
      <c r="D26" s="834"/>
      <c r="E26" s="834"/>
      <c r="F26" s="834"/>
      <c r="G26" s="834"/>
      <c r="H26" s="835"/>
      <c r="I26" s="861" t="s">
        <v>157</v>
      </c>
      <c r="J26" s="862"/>
      <c r="K26" s="862"/>
      <c r="L26" s="862"/>
      <c r="M26" s="862"/>
      <c r="N26" s="862"/>
      <c r="O26" s="862"/>
      <c r="P26" s="862"/>
      <c r="Q26" s="862"/>
      <c r="R26" s="862"/>
      <c r="S26" s="862"/>
      <c r="T26" s="863"/>
      <c r="U26" s="28" t="s">
        <v>158</v>
      </c>
      <c r="Z26" s="29"/>
      <c r="AA26" s="30"/>
      <c r="AB26" s="30"/>
      <c r="AC26" s="30"/>
      <c r="AD26" s="30"/>
      <c r="AE26" s="30"/>
      <c r="AF26" s="30"/>
      <c r="AG26" s="30"/>
      <c r="AH26" s="30"/>
      <c r="AI26" s="30"/>
      <c r="AJ26" s="30"/>
      <c r="AK26" s="30"/>
      <c r="AL26" s="30"/>
      <c r="AM26" s="30"/>
      <c r="AN26" s="31"/>
    </row>
    <row r="27" spans="1:40" ht="13.5">
      <c r="A27" s="819"/>
      <c r="B27" s="820"/>
      <c r="C27" s="850" t="s">
        <v>159</v>
      </c>
      <c r="D27" s="851"/>
      <c r="E27" s="851"/>
      <c r="F27" s="851"/>
      <c r="G27" s="851"/>
      <c r="H27" s="852"/>
      <c r="I27" s="808"/>
      <c r="J27" s="809"/>
      <c r="K27" s="809"/>
      <c r="L27" s="809"/>
      <c r="M27" s="809"/>
      <c r="N27" s="809"/>
      <c r="O27" s="809"/>
      <c r="P27" s="809"/>
      <c r="Q27" s="809"/>
      <c r="R27" s="809"/>
      <c r="S27" s="809"/>
      <c r="T27" s="810"/>
      <c r="U27" s="32"/>
      <c r="V27" s="33"/>
      <c r="W27" s="33"/>
      <c r="X27" s="33"/>
      <c r="Y27" s="33"/>
      <c r="Z27" s="33"/>
      <c r="AA27" s="34"/>
      <c r="AB27" s="35"/>
      <c r="AC27" s="35"/>
      <c r="AD27" s="35"/>
      <c r="AE27" s="35"/>
      <c r="AF27" s="35"/>
      <c r="AG27" s="35"/>
      <c r="AH27" s="35"/>
      <c r="AI27" s="35"/>
      <c r="AJ27" s="35"/>
      <c r="AK27" s="35"/>
      <c r="AL27" s="35"/>
      <c r="AM27" s="35"/>
      <c r="AN27" s="36"/>
    </row>
    <row r="28" spans="1:40" ht="13.5">
      <c r="A28" s="83"/>
      <c r="B28" s="84"/>
      <c r="C28" s="26"/>
      <c r="D28" s="26"/>
      <c r="E28" s="26"/>
      <c r="F28" s="26"/>
      <c r="G28" s="21"/>
      <c r="H28" s="21"/>
      <c r="I28" s="27"/>
      <c r="J28" s="27"/>
      <c r="K28" s="27"/>
      <c r="L28" s="27"/>
      <c r="M28" s="27"/>
      <c r="N28" s="27"/>
      <c r="O28" s="27"/>
      <c r="P28" s="27"/>
      <c r="Q28" s="27"/>
      <c r="R28" s="27"/>
      <c r="S28" s="27"/>
      <c r="T28" s="27"/>
      <c r="U28" s="37"/>
      <c r="V28" s="37"/>
      <c r="W28" s="37"/>
      <c r="X28" s="37"/>
      <c r="Y28" s="37"/>
      <c r="Z28" s="37"/>
      <c r="AA28" s="37"/>
      <c r="AB28" s="37"/>
      <c r="AC28" s="37"/>
      <c r="AD28" s="38"/>
      <c r="AE28" s="38"/>
      <c r="AF28" s="38"/>
      <c r="AG28" s="38"/>
      <c r="AH28" s="38"/>
      <c r="AI28" s="38"/>
      <c r="AJ28" s="38"/>
      <c r="AK28" s="38"/>
      <c r="AL28" s="69"/>
      <c r="AM28" s="69"/>
      <c r="AN28" s="82"/>
    </row>
    <row r="29" spans="1:40" ht="14.25">
      <c r="A29" s="971" t="s">
        <v>175</v>
      </c>
      <c r="B29" s="972"/>
      <c r="C29" s="39"/>
      <c r="D29" s="40"/>
      <c r="E29" s="40"/>
      <c r="F29" s="41" t="s">
        <v>161</v>
      </c>
      <c r="G29" s="40"/>
      <c r="H29" s="40"/>
      <c r="I29" s="40"/>
      <c r="J29" s="40"/>
      <c r="K29" s="40"/>
      <c r="L29" s="42" t="s">
        <v>162</v>
      </c>
      <c r="M29" s="40"/>
      <c r="N29" s="40"/>
      <c r="O29" s="40"/>
      <c r="P29" s="40"/>
      <c r="Q29" s="43"/>
      <c r="R29" s="40"/>
      <c r="S29" s="40"/>
      <c r="T29" s="44" t="s">
        <v>228</v>
      </c>
      <c r="V29" s="40"/>
      <c r="W29" s="40"/>
      <c r="X29" s="40"/>
      <c r="Y29" s="40"/>
      <c r="Z29" s="40"/>
      <c r="AA29" s="40"/>
      <c r="AB29" s="40"/>
      <c r="AC29" s="40"/>
      <c r="AD29" s="45"/>
      <c r="AE29" s="45"/>
      <c r="AF29" s="45"/>
      <c r="AG29" s="42" t="s">
        <v>163</v>
      </c>
      <c r="AH29" s="45"/>
      <c r="AI29" s="45"/>
      <c r="AJ29" s="45"/>
      <c r="AK29" s="45"/>
      <c r="AN29" s="82"/>
    </row>
    <row r="30" spans="1:40" ht="13.5">
      <c r="A30" s="971"/>
      <c r="B30" s="972"/>
      <c r="C30" s="927" t="s">
        <v>167</v>
      </c>
      <c r="D30" s="766"/>
      <c r="E30" s="766"/>
      <c r="F30" s="766"/>
      <c r="G30" s="766"/>
      <c r="H30" s="766"/>
      <c r="I30" s="766"/>
      <c r="J30" s="766"/>
      <c r="K30" s="766"/>
      <c r="L30" s="767"/>
      <c r="M30" s="870">
        <v>36</v>
      </c>
      <c r="N30" s="871"/>
      <c r="O30" s="871"/>
      <c r="P30" s="871"/>
      <c r="Q30" s="872"/>
      <c r="R30" s="49"/>
      <c r="S30" s="50"/>
      <c r="T30" s="50"/>
      <c r="U30" s="50"/>
      <c r="V30" s="50"/>
      <c r="W30" s="50"/>
      <c r="X30" s="50"/>
      <c r="Y30" s="51"/>
      <c r="Z30" s="873" t="s">
        <v>168</v>
      </c>
      <c r="AA30" s="874"/>
      <c r="AB30" s="874"/>
      <c r="AC30" s="874"/>
      <c r="AD30" s="874"/>
      <c r="AE30" s="874"/>
      <c r="AF30" s="874"/>
      <c r="AG30" s="875"/>
      <c r="AH30" s="873" t="s">
        <v>169</v>
      </c>
      <c r="AI30" s="874"/>
      <c r="AJ30" s="874"/>
      <c r="AK30" s="875"/>
      <c r="AL30" s="755" t="s">
        <v>160</v>
      </c>
      <c r="AM30" s="747"/>
      <c r="AN30" s="749"/>
    </row>
    <row r="31" spans="1:40" ht="13.5">
      <c r="A31" s="971"/>
      <c r="B31" s="972"/>
      <c r="C31" s="755" t="s">
        <v>230</v>
      </c>
      <c r="D31" s="747"/>
      <c r="E31" s="747"/>
      <c r="F31" s="747"/>
      <c r="G31" s="747"/>
      <c r="H31" s="747"/>
      <c r="I31" s="747"/>
      <c r="J31" s="747"/>
      <c r="K31" s="747"/>
      <c r="L31" s="748"/>
      <c r="M31" s="867">
        <v>0</v>
      </c>
      <c r="N31" s="868"/>
      <c r="O31" s="868"/>
      <c r="P31" s="868"/>
      <c r="Q31" s="869"/>
      <c r="R31" s="53"/>
      <c r="S31" s="54"/>
      <c r="T31" s="54"/>
      <c r="U31" s="54"/>
      <c r="V31" s="54"/>
      <c r="W31" s="54"/>
      <c r="X31" s="54"/>
      <c r="Y31" s="55"/>
      <c r="Z31" s="864" t="s">
        <v>172</v>
      </c>
      <c r="AA31" s="865"/>
      <c r="AB31" s="865"/>
      <c r="AC31" s="866"/>
      <c r="AD31" s="864" t="s">
        <v>173</v>
      </c>
      <c r="AE31" s="865"/>
      <c r="AF31" s="865"/>
      <c r="AG31" s="866"/>
      <c r="AH31" s="864" t="s">
        <v>174</v>
      </c>
      <c r="AI31" s="865"/>
      <c r="AJ31" s="865"/>
      <c r="AK31" s="866"/>
      <c r="AL31" s="46" t="s">
        <v>164</v>
      </c>
      <c r="AM31" s="47" t="s">
        <v>165</v>
      </c>
      <c r="AN31" s="48" t="s">
        <v>166</v>
      </c>
    </row>
    <row r="32" spans="1:40" ht="13.5" customHeight="1">
      <c r="A32" s="971"/>
      <c r="B32" s="972"/>
      <c r="C32" s="953" t="s">
        <v>170</v>
      </c>
      <c r="D32" s="954"/>
      <c r="E32" s="954"/>
      <c r="F32" s="955"/>
      <c r="G32" s="879" t="s">
        <v>171</v>
      </c>
      <c r="H32" s="880"/>
      <c r="I32" s="880"/>
      <c r="J32" s="880"/>
      <c r="K32" s="880"/>
      <c r="L32" s="881"/>
      <c r="M32" s="870">
        <v>15.4</v>
      </c>
      <c r="N32" s="871"/>
      <c r="O32" s="871"/>
      <c r="P32" s="871"/>
      <c r="Q32" s="872"/>
      <c r="R32" s="886" t="s">
        <v>177</v>
      </c>
      <c r="S32" s="887"/>
      <c r="T32" s="887"/>
      <c r="U32" s="887"/>
      <c r="V32" s="888"/>
      <c r="W32" s="892" t="s">
        <v>178</v>
      </c>
      <c r="X32" s="893"/>
      <c r="Y32" s="894"/>
      <c r="Z32" s="895" t="s">
        <v>179</v>
      </c>
      <c r="AA32" s="896"/>
      <c r="AB32" s="896"/>
      <c r="AC32" s="897"/>
      <c r="AD32" s="876" t="s">
        <v>180</v>
      </c>
      <c r="AE32" s="877"/>
      <c r="AF32" s="877"/>
      <c r="AG32" s="878"/>
      <c r="AH32" s="876" t="s">
        <v>181</v>
      </c>
      <c r="AI32" s="877"/>
      <c r="AJ32" s="877"/>
      <c r="AK32" s="878"/>
      <c r="AL32" s="550"/>
      <c r="AM32" s="898"/>
      <c r="AN32" s="785" t="s">
        <v>182</v>
      </c>
    </row>
    <row r="33" spans="1:40" ht="13.5">
      <c r="A33" s="971"/>
      <c r="B33" s="972"/>
      <c r="C33" s="956"/>
      <c r="D33" s="954"/>
      <c r="E33" s="954"/>
      <c r="F33" s="955"/>
      <c r="G33" s="885" t="s">
        <v>176</v>
      </c>
      <c r="H33" s="765"/>
      <c r="I33" s="765"/>
      <c r="J33" s="765"/>
      <c r="K33" s="765"/>
      <c r="L33" s="758"/>
      <c r="M33" s="870">
        <v>12.8</v>
      </c>
      <c r="N33" s="871"/>
      <c r="O33" s="871"/>
      <c r="P33" s="871"/>
      <c r="Q33" s="872"/>
      <c r="R33" s="889"/>
      <c r="S33" s="890"/>
      <c r="T33" s="890"/>
      <c r="U33" s="890"/>
      <c r="V33" s="891"/>
      <c r="W33" s="906" t="s">
        <v>185</v>
      </c>
      <c r="X33" s="907"/>
      <c r="Y33" s="908"/>
      <c r="Z33" s="909" t="s">
        <v>46</v>
      </c>
      <c r="AA33" s="910"/>
      <c r="AB33" s="910"/>
      <c r="AC33" s="911"/>
      <c r="AD33" s="909" t="s">
        <v>186</v>
      </c>
      <c r="AE33" s="910"/>
      <c r="AF33" s="910"/>
      <c r="AG33" s="911"/>
      <c r="AH33" s="909" t="s">
        <v>187</v>
      </c>
      <c r="AI33" s="910"/>
      <c r="AJ33" s="910"/>
      <c r="AK33" s="911"/>
      <c r="AL33" s="550"/>
      <c r="AM33" s="899"/>
      <c r="AN33" s="901"/>
    </row>
    <row r="34" spans="1:40" ht="13.5">
      <c r="A34" s="971"/>
      <c r="B34" s="972"/>
      <c r="C34" s="957" t="s">
        <v>183</v>
      </c>
      <c r="D34" s="887"/>
      <c r="E34" s="958"/>
      <c r="F34" s="879" t="s">
        <v>171</v>
      </c>
      <c r="G34" s="880"/>
      <c r="H34" s="880"/>
      <c r="I34" s="880"/>
      <c r="J34" s="880"/>
      <c r="K34" s="880"/>
      <c r="L34" s="881"/>
      <c r="M34" s="903" t="s">
        <v>184</v>
      </c>
      <c r="N34" s="904"/>
      <c r="O34" s="904"/>
      <c r="P34" s="904"/>
      <c r="Q34" s="905"/>
      <c r="R34" s="913" t="s">
        <v>189</v>
      </c>
      <c r="S34" s="914"/>
      <c r="T34" s="914"/>
      <c r="U34" s="914"/>
      <c r="V34" s="914"/>
      <c r="W34" s="914"/>
      <c r="X34" s="914"/>
      <c r="Y34" s="915"/>
      <c r="Z34" s="882">
        <v>1850</v>
      </c>
      <c r="AA34" s="883"/>
      <c r="AB34" s="883"/>
      <c r="AC34" s="884"/>
      <c r="AD34" s="882">
        <v>1850</v>
      </c>
      <c r="AE34" s="883"/>
      <c r="AF34" s="883"/>
      <c r="AG34" s="884"/>
      <c r="AH34" s="882">
        <v>1800</v>
      </c>
      <c r="AI34" s="883"/>
      <c r="AJ34" s="883"/>
      <c r="AK34" s="884"/>
      <c r="AL34" s="550"/>
      <c r="AM34" s="899"/>
      <c r="AN34" s="901"/>
    </row>
    <row r="35" spans="1:40" ht="13.5">
      <c r="A35" s="971"/>
      <c r="B35" s="972"/>
      <c r="C35" s="961"/>
      <c r="D35" s="962"/>
      <c r="E35" s="963"/>
      <c r="F35" s="879" t="s">
        <v>188</v>
      </c>
      <c r="G35" s="880"/>
      <c r="H35" s="880"/>
      <c r="I35" s="880"/>
      <c r="J35" s="880"/>
      <c r="K35" s="880"/>
      <c r="L35" s="881"/>
      <c r="M35" s="912">
        <v>0</v>
      </c>
      <c r="N35" s="904"/>
      <c r="O35" s="904"/>
      <c r="P35" s="904"/>
      <c r="Q35" s="905"/>
      <c r="R35" s="913" t="s">
        <v>192</v>
      </c>
      <c r="S35" s="914"/>
      <c r="T35" s="914"/>
      <c r="U35" s="914"/>
      <c r="V35" s="914"/>
      <c r="W35" s="914"/>
      <c r="X35" s="914"/>
      <c r="Y35" s="915"/>
      <c r="Z35" s="882">
        <v>1600</v>
      </c>
      <c r="AA35" s="883"/>
      <c r="AB35" s="883"/>
      <c r="AC35" s="884"/>
      <c r="AD35" s="882">
        <v>1600</v>
      </c>
      <c r="AE35" s="883"/>
      <c r="AF35" s="883"/>
      <c r="AG35" s="884"/>
      <c r="AH35" s="882">
        <v>1500</v>
      </c>
      <c r="AI35" s="883"/>
      <c r="AJ35" s="883"/>
      <c r="AK35" s="884"/>
      <c r="AL35" s="550"/>
      <c r="AM35" s="899"/>
      <c r="AN35" s="901"/>
    </row>
    <row r="36" spans="1:40" ht="13.5">
      <c r="A36" s="971"/>
      <c r="B36" s="972"/>
      <c r="C36" s="961"/>
      <c r="D36" s="962"/>
      <c r="E36" s="963"/>
      <c r="F36" s="885" t="s">
        <v>190</v>
      </c>
      <c r="G36" s="765"/>
      <c r="H36" s="765"/>
      <c r="I36" s="765"/>
      <c r="J36" s="765"/>
      <c r="K36" s="765"/>
      <c r="L36" s="758"/>
      <c r="M36" s="903" t="s">
        <v>191</v>
      </c>
      <c r="N36" s="904"/>
      <c r="O36" s="904"/>
      <c r="P36" s="904"/>
      <c r="Q36" s="905"/>
      <c r="R36" s="918" t="s">
        <v>195</v>
      </c>
      <c r="S36" s="919"/>
      <c r="T36" s="919"/>
      <c r="U36" s="920"/>
      <c r="V36" s="927" t="s">
        <v>196</v>
      </c>
      <c r="W36" s="766"/>
      <c r="X36" s="766"/>
      <c r="Y36" s="767"/>
      <c r="Z36" s="882">
        <v>1440</v>
      </c>
      <c r="AA36" s="883"/>
      <c r="AB36" s="883"/>
      <c r="AC36" s="884"/>
      <c r="AD36" s="882">
        <v>1440</v>
      </c>
      <c r="AE36" s="883"/>
      <c r="AF36" s="883"/>
      <c r="AG36" s="884"/>
      <c r="AH36" s="882">
        <v>1350</v>
      </c>
      <c r="AI36" s="883"/>
      <c r="AJ36" s="883"/>
      <c r="AK36" s="884"/>
      <c r="AL36" s="550"/>
      <c r="AM36" s="899"/>
      <c r="AN36" s="901"/>
    </row>
    <row r="37" spans="1:40" ht="13.5">
      <c r="A37" s="971"/>
      <c r="B37" s="972"/>
      <c r="C37" s="961"/>
      <c r="D37" s="962"/>
      <c r="E37" s="963"/>
      <c r="F37" s="885" t="s">
        <v>193</v>
      </c>
      <c r="G37" s="765"/>
      <c r="H37" s="765"/>
      <c r="I37" s="765"/>
      <c r="J37" s="765"/>
      <c r="K37" s="765"/>
      <c r="L37" s="758"/>
      <c r="M37" s="916" t="s">
        <v>194</v>
      </c>
      <c r="N37" s="809"/>
      <c r="O37" s="809"/>
      <c r="P37" s="809"/>
      <c r="Q37" s="917"/>
      <c r="R37" s="921"/>
      <c r="S37" s="922"/>
      <c r="T37" s="922"/>
      <c r="U37" s="923"/>
      <c r="V37" s="885" t="s">
        <v>198</v>
      </c>
      <c r="W37" s="765"/>
      <c r="X37" s="765"/>
      <c r="Y37" s="758"/>
      <c r="Z37" s="882">
        <v>1295</v>
      </c>
      <c r="AA37" s="883"/>
      <c r="AB37" s="883"/>
      <c r="AC37" s="884"/>
      <c r="AD37" s="882">
        <v>1295</v>
      </c>
      <c r="AE37" s="883"/>
      <c r="AF37" s="883"/>
      <c r="AG37" s="884"/>
      <c r="AH37" s="882">
        <v>1260</v>
      </c>
      <c r="AI37" s="883"/>
      <c r="AJ37" s="883"/>
      <c r="AK37" s="884"/>
      <c r="AL37" s="550"/>
      <c r="AM37" s="899"/>
      <c r="AN37" s="901"/>
    </row>
    <row r="38" spans="1:40" ht="13.5">
      <c r="A38" s="971"/>
      <c r="B38" s="972"/>
      <c r="C38" s="959"/>
      <c r="D38" s="890"/>
      <c r="E38" s="960"/>
      <c r="F38" s="885" t="s">
        <v>197</v>
      </c>
      <c r="G38" s="765"/>
      <c r="H38" s="765"/>
      <c r="I38" s="765"/>
      <c r="J38" s="765"/>
      <c r="K38" s="765"/>
      <c r="L38" s="758"/>
      <c r="M38" s="916" t="s">
        <v>99</v>
      </c>
      <c r="N38" s="809"/>
      <c r="O38" s="809"/>
      <c r="P38" s="809"/>
      <c r="Q38" s="917"/>
      <c r="R38" s="924"/>
      <c r="S38" s="925"/>
      <c r="T38" s="925"/>
      <c r="U38" s="926"/>
      <c r="V38" s="927" t="s">
        <v>176</v>
      </c>
      <c r="W38" s="766"/>
      <c r="X38" s="766"/>
      <c r="Y38" s="767"/>
      <c r="Z38" s="882">
        <v>1110</v>
      </c>
      <c r="AA38" s="883"/>
      <c r="AB38" s="883"/>
      <c r="AC38" s="884"/>
      <c r="AD38" s="882">
        <v>1110</v>
      </c>
      <c r="AE38" s="883"/>
      <c r="AF38" s="883"/>
      <c r="AG38" s="884"/>
      <c r="AH38" s="882">
        <v>1080</v>
      </c>
      <c r="AI38" s="883"/>
      <c r="AJ38" s="883"/>
      <c r="AK38" s="884"/>
      <c r="AL38" s="550"/>
      <c r="AM38" s="900"/>
      <c r="AN38" s="902"/>
    </row>
    <row r="39" spans="1:40" ht="13.5">
      <c r="A39" s="971"/>
      <c r="B39" s="972"/>
      <c r="C39" s="957" t="s">
        <v>229</v>
      </c>
      <c r="D39" s="887"/>
      <c r="E39" s="887"/>
      <c r="F39" s="887"/>
      <c r="G39" s="887"/>
      <c r="H39" s="887"/>
      <c r="I39" s="887"/>
      <c r="J39" s="887"/>
      <c r="K39" s="887"/>
      <c r="L39" s="958"/>
      <c r="M39" s="928">
        <v>0.51</v>
      </c>
      <c r="N39" s="929"/>
      <c r="O39" s="929"/>
      <c r="P39" s="929"/>
      <c r="Q39" s="930"/>
      <c r="R39" s="56" t="s">
        <v>199</v>
      </c>
      <c r="S39" s="57"/>
      <c r="T39" s="57"/>
      <c r="U39" s="58"/>
      <c r="V39" s="59"/>
      <c r="W39" s="59"/>
      <c r="X39" s="59"/>
      <c r="Y39" s="58"/>
      <c r="Z39" s="865"/>
      <c r="AA39" s="865"/>
      <c r="AB39" s="865"/>
      <c r="AC39" s="865"/>
      <c r="AD39" s="865"/>
      <c r="AE39" s="865"/>
      <c r="AF39" s="865"/>
      <c r="AG39" s="865"/>
      <c r="AH39" s="865"/>
      <c r="AI39" s="865"/>
      <c r="AJ39" s="865"/>
      <c r="AK39" s="866"/>
      <c r="AL39" s="46" t="s">
        <v>164</v>
      </c>
      <c r="AM39" s="47" t="s">
        <v>165</v>
      </c>
      <c r="AN39" s="48" t="s">
        <v>166</v>
      </c>
    </row>
    <row r="40" spans="1:40" ht="14.25" customHeight="1">
      <c r="A40" s="971"/>
      <c r="B40" s="972"/>
      <c r="C40" s="959"/>
      <c r="D40" s="890"/>
      <c r="E40" s="890"/>
      <c r="F40" s="890"/>
      <c r="G40" s="890"/>
      <c r="H40" s="890"/>
      <c r="I40" s="890"/>
      <c r="J40" s="890"/>
      <c r="K40" s="890"/>
      <c r="L40" s="960"/>
      <c r="M40" s="928"/>
      <c r="N40" s="929"/>
      <c r="O40" s="929"/>
      <c r="P40" s="929"/>
      <c r="Q40" s="930"/>
      <c r="R40" s="769" t="s">
        <v>201</v>
      </c>
      <c r="S40" s="766"/>
      <c r="T40" s="766"/>
      <c r="U40" s="766"/>
      <c r="V40" s="766"/>
      <c r="W40" s="766"/>
      <c r="X40" s="766"/>
      <c r="Y40" s="767"/>
      <c r="Z40" s="770" t="s">
        <v>202</v>
      </c>
      <c r="AA40" s="771"/>
      <c r="AB40" s="771"/>
      <c r="AC40" s="771"/>
      <c r="AD40" s="771"/>
      <c r="AE40" s="771"/>
      <c r="AF40" s="771"/>
      <c r="AG40" s="771"/>
      <c r="AH40" s="771"/>
      <c r="AI40" s="771"/>
      <c r="AJ40" s="771"/>
      <c r="AK40" s="772"/>
      <c r="AL40" s="550"/>
      <c r="AM40" s="778"/>
      <c r="AN40" s="785" t="s">
        <v>203</v>
      </c>
    </row>
    <row r="41" spans="1:40" ht="14.25">
      <c r="A41" s="971"/>
      <c r="B41" s="972"/>
      <c r="C41" s="885" t="s">
        <v>200</v>
      </c>
      <c r="D41" s="765"/>
      <c r="E41" s="765"/>
      <c r="F41" s="765"/>
      <c r="G41" s="765"/>
      <c r="H41" s="765"/>
      <c r="I41" s="765"/>
      <c r="J41" s="765"/>
      <c r="K41" s="765"/>
      <c r="L41" s="758"/>
      <c r="M41" s="912">
        <v>4.78</v>
      </c>
      <c r="N41" s="904"/>
      <c r="O41" s="904"/>
      <c r="P41" s="904"/>
      <c r="Q41" s="905"/>
      <c r="R41" s="768" t="s">
        <v>210</v>
      </c>
      <c r="S41" s="765"/>
      <c r="T41" s="765"/>
      <c r="U41" s="765"/>
      <c r="V41" s="765"/>
      <c r="W41" s="765"/>
      <c r="X41" s="765"/>
      <c r="Y41" s="758"/>
      <c r="Z41" s="770">
        <v>1664.4</v>
      </c>
      <c r="AA41" s="771"/>
      <c r="AB41" s="771"/>
      <c r="AC41" s="772"/>
      <c r="AD41" s="770">
        <v>2635.3</v>
      </c>
      <c r="AE41" s="771"/>
      <c r="AF41" s="771"/>
      <c r="AG41" s="772"/>
      <c r="AH41" s="770">
        <v>532.4</v>
      </c>
      <c r="AI41" s="771"/>
      <c r="AJ41" s="771"/>
      <c r="AK41" s="772"/>
      <c r="AL41" s="550"/>
      <c r="AM41" s="774"/>
      <c r="AN41" s="786"/>
    </row>
    <row r="42" spans="1:40" ht="13.5" customHeight="1">
      <c r="A42" s="971"/>
      <c r="B42" s="972"/>
      <c r="C42" s="969" t="s">
        <v>204</v>
      </c>
      <c r="D42" s="922"/>
      <c r="E42" s="922"/>
      <c r="F42" s="922"/>
      <c r="G42" s="923"/>
      <c r="H42" s="964" t="s">
        <v>205</v>
      </c>
      <c r="I42" s="965"/>
      <c r="J42" s="965"/>
      <c r="K42" s="965"/>
      <c r="L42" s="966"/>
      <c r="M42" s="931" t="s">
        <v>598</v>
      </c>
      <c r="N42" s="932"/>
      <c r="O42" s="932"/>
      <c r="P42" s="932"/>
      <c r="Q42" s="933"/>
      <c r="R42" s="61" t="s">
        <v>213</v>
      </c>
      <c r="S42" s="63"/>
      <c r="T42" s="63"/>
      <c r="U42" s="63"/>
      <c r="V42" s="63"/>
      <c r="W42" s="63"/>
      <c r="X42" s="63"/>
      <c r="Y42" s="63"/>
      <c r="Z42" s="63"/>
      <c r="AA42" s="63"/>
      <c r="AB42" s="63"/>
      <c r="AC42" s="63"/>
      <c r="AD42" s="63"/>
      <c r="AE42" s="63"/>
      <c r="AF42" s="42" t="s">
        <v>214</v>
      </c>
      <c r="AG42" s="63"/>
      <c r="AH42" s="63"/>
      <c r="AI42" s="63"/>
      <c r="AJ42" s="63"/>
      <c r="AK42" s="316"/>
      <c r="AL42" s="46" t="s">
        <v>164</v>
      </c>
      <c r="AM42" s="47" t="s">
        <v>165</v>
      </c>
      <c r="AN42" s="48" t="s">
        <v>166</v>
      </c>
    </row>
    <row r="43" spans="1:40" ht="13.5" customHeight="1">
      <c r="A43" s="971"/>
      <c r="B43" s="972"/>
      <c r="C43" s="970"/>
      <c r="D43" s="925"/>
      <c r="E43" s="925"/>
      <c r="F43" s="925"/>
      <c r="G43" s="926"/>
      <c r="H43" s="755" t="s">
        <v>176</v>
      </c>
      <c r="I43" s="967"/>
      <c r="J43" s="967"/>
      <c r="K43" s="967"/>
      <c r="L43" s="968"/>
      <c r="M43" s="903" t="s">
        <v>599</v>
      </c>
      <c r="N43" s="904"/>
      <c r="O43" s="904"/>
      <c r="P43" s="904"/>
      <c r="Q43" s="904"/>
      <c r="R43" s="934" t="s">
        <v>215</v>
      </c>
      <c r="S43" s="935"/>
      <c r="T43" s="935"/>
      <c r="U43" s="935"/>
      <c r="V43" s="935"/>
      <c r="W43" s="935"/>
      <c r="X43" s="935"/>
      <c r="Y43" s="935"/>
      <c r="Z43" s="935"/>
      <c r="AA43" s="935"/>
      <c r="AB43" s="935"/>
      <c r="AC43" s="935"/>
      <c r="AD43" s="935"/>
      <c r="AE43" s="936"/>
      <c r="AF43" s="770" t="s">
        <v>216</v>
      </c>
      <c r="AG43" s="771"/>
      <c r="AH43" s="771"/>
      <c r="AI43" s="771"/>
      <c r="AJ43" s="771"/>
      <c r="AK43" s="772"/>
      <c r="AL43" s="550"/>
      <c r="AM43" s="778"/>
      <c r="AN43" s="319"/>
    </row>
    <row r="44" spans="1:40" ht="13.5">
      <c r="A44" s="971"/>
      <c r="B44" s="972"/>
      <c r="C44" s="885" t="s">
        <v>100</v>
      </c>
      <c r="D44" s="765"/>
      <c r="E44" s="765"/>
      <c r="F44" s="765"/>
      <c r="G44" s="765"/>
      <c r="H44" s="765"/>
      <c r="I44" s="765"/>
      <c r="J44" s="765"/>
      <c r="K44" s="765"/>
      <c r="L44" s="758"/>
      <c r="M44" s="867">
        <v>11</v>
      </c>
      <c r="N44" s="868"/>
      <c r="O44" s="868"/>
      <c r="P44" s="868"/>
      <c r="Q44" s="869"/>
      <c r="R44" s="787" t="s">
        <v>223</v>
      </c>
      <c r="S44" s="788"/>
      <c r="T44" s="788"/>
      <c r="U44" s="789"/>
      <c r="V44" s="937" t="s">
        <v>217</v>
      </c>
      <c r="W44" s="938"/>
      <c r="X44" s="938"/>
      <c r="Y44" s="939"/>
      <c r="Z44" s="947" t="s">
        <v>205</v>
      </c>
      <c r="AA44" s="935"/>
      <c r="AB44" s="935"/>
      <c r="AC44" s="935"/>
      <c r="AD44" s="935"/>
      <c r="AE44" s="936"/>
      <c r="AF44" s="770">
        <v>100</v>
      </c>
      <c r="AG44" s="771"/>
      <c r="AH44" s="771"/>
      <c r="AI44" s="771"/>
      <c r="AJ44" s="771"/>
      <c r="AK44" s="772"/>
      <c r="AL44" s="552"/>
      <c r="AM44" s="776"/>
      <c r="AN44" s="785" t="s">
        <v>397</v>
      </c>
    </row>
    <row r="45" spans="1:40" ht="13.5">
      <c r="A45" s="971"/>
      <c r="B45" s="972"/>
      <c r="D45" s="978" t="s">
        <v>206</v>
      </c>
      <c r="E45" s="978"/>
      <c r="F45" s="978"/>
      <c r="G45" s="978"/>
      <c r="H45" s="978"/>
      <c r="I45" s="978"/>
      <c r="J45" s="978"/>
      <c r="K45" s="978"/>
      <c r="L45" s="978"/>
      <c r="M45" s="978"/>
      <c r="N45" s="978"/>
      <c r="O45" s="978"/>
      <c r="P45" s="978"/>
      <c r="Q45" s="978"/>
      <c r="R45" s="790"/>
      <c r="S45" s="791"/>
      <c r="T45" s="791"/>
      <c r="U45" s="792"/>
      <c r="V45" s="940"/>
      <c r="W45" s="941"/>
      <c r="X45" s="941"/>
      <c r="Y45" s="942"/>
      <c r="Z45" s="947" t="s">
        <v>176</v>
      </c>
      <c r="AA45" s="935"/>
      <c r="AB45" s="935"/>
      <c r="AC45" s="935"/>
      <c r="AD45" s="935"/>
      <c r="AE45" s="936"/>
      <c r="AF45" s="770">
        <v>180</v>
      </c>
      <c r="AG45" s="771"/>
      <c r="AH45" s="771"/>
      <c r="AI45" s="771"/>
      <c r="AJ45" s="771"/>
      <c r="AK45" s="772"/>
      <c r="AL45" s="553"/>
      <c r="AM45" s="776"/>
      <c r="AN45" s="775"/>
    </row>
    <row r="46" spans="1:40" ht="14.25" customHeight="1">
      <c r="A46" s="971"/>
      <c r="B46" s="972"/>
      <c r="C46" s="60" t="s">
        <v>207</v>
      </c>
      <c r="D46" s="78"/>
      <c r="E46" s="78"/>
      <c r="F46" s="78"/>
      <c r="G46" s="78"/>
      <c r="Q46" s="69"/>
      <c r="R46" s="790"/>
      <c r="S46" s="791"/>
      <c r="T46" s="791"/>
      <c r="U46" s="792"/>
      <c r="V46" s="937" t="s">
        <v>220</v>
      </c>
      <c r="W46" s="938"/>
      <c r="X46" s="938"/>
      <c r="Y46" s="939"/>
      <c r="Z46" s="947" t="s">
        <v>205</v>
      </c>
      <c r="AA46" s="935"/>
      <c r="AB46" s="935"/>
      <c r="AC46" s="935"/>
      <c r="AD46" s="935"/>
      <c r="AE46" s="936"/>
      <c r="AF46" s="770">
        <v>100</v>
      </c>
      <c r="AG46" s="771"/>
      <c r="AH46" s="771"/>
      <c r="AI46" s="771"/>
      <c r="AJ46" s="771"/>
      <c r="AK46" s="772"/>
      <c r="AL46" s="554"/>
      <c r="AM46" s="776"/>
      <c r="AN46" s="775"/>
    </row>
    <row r="47" spans="1:40" ht="14.25" customHeight="1">
      <c r="A47" s="971"/>
      <c r="B47" s="972"/>
      <c r="C47" s="969" t="s">
        <v>208</v>
      </c>
      <c r="D47" s="962"/>
      <c r="E47" s="962"/>
      <c r="F47" s="962"/>
      <c r="G47" s="962"/>
      <c r="H47" s="885" t="s">
        <v>176</v>
      </c>
      <c r="I47" s="765"/>
      <c r="J47" s="765"/>
      <c r="K47" s="765"/>
      <c r="L47" s="758"/>
      <c r="M47" s="770" t="s">
        <v>209</v>
      </c>
      <c r="N47" s="771"/>
      <c r="O47" s="771"/>
      <c r="P47" s="771"/>
      <c r="Q47" s="771"/>
      <c r="R47" s="790"/>
      <c r="S47" s="791"/>
      <c r="T47" s="791"/>
      <c r="U47" s="792"/>
      <c r="V47" s="940"/>
      <c r="W47" s="941"/>
      <c r="X47" s="941"/>
      <c r="Y47" s="942"/>
      <c r="Z47" s="947" t="s">
        <v>176</v>
      </c>
      <c r="AA47" s="935"/>
      <c r="AB47" s="935"/>
      <c r="AC47" s="935"/>
      <c r="AD47" s="935"/>
      <c r="AE47" s="936"/>
      <c r="AF47" s="770">
        <v>140</v>
      </c>
      <c r="AG47" s="771"/>
      <c r="AH47" s="771"/>
      <c r="AI47" s="771"/>
      <c r="AJ47" s="771"/>
      <c r="AK47" s="772"/>
      <c r="AL47" s="550"/>
      <c r="AM47" s="776"/>
      <c r="AN47" s="775"/>
    </row>
    <row r="48" spans="1:40" ht="12.75" customHeight="1">
      <c r="A48" s="971"/>
      <c r="B48" s="972"/>
      <c r="C48" s="961"/>
      <c r="D48" s="962"/>
      <c r="E48" s="962"/>
      <c r="F48" s="962"/>
      <c r="G48" s="962"/>
      <c r="H48" s="957" t="s">
        <v>211</v>
      </c>
      <c r="I48" s="919"/>
      <c r="J48" s="919"/>
      <c r="K48" s="919"/>
      <c r="L48" s="920"/>
      <c r="M48" s="979" t="s">
        <v>212</v>
      </c>
      <c r="N48" s="945"/>
      <c r="O48" s="945"/>
      <c r="P48" s="945"/>
      <c r="Q48" s="945"/>
      <c r="R48" s="793"/>
      <c r="S48" s="794"/>
      <c r="T48" s="794"/>
      <c r="U48" s="777"/>
      <c r="V48" s="947" t="s">
        <v>221</v>
      </c>
      <c r="W48" s="935"/>
      <c r="X48" s="935"/>
      <c r="Y48" s="935"/>
      <c r="Z48" s="935"/>
      <c r="AA48" s="935"/>
      <c r="AB48" s="935"/>
      <c r="AC48" s="935"/>
      <c r="AD48" s="935"/>
      <c r="AE48" s="936"/>
      <c r="AF48" s="770">
        <v>200</v>
      </c>
      <c r="AG48" s="771"/>
      <c r="AH48" s="771"/>
      <c r="AI48" s="771"/>
      <c r="AJ48" s="771"/>
      <c r="AK48" s="772"/>
      <c r="AL48" s="550"/>
      <c r="AM48" s="774"/>
      <c r="AN48" s="773"/>
    </row>
    <row r="49" spans="1:40" ht="13.5">
      <c r="A49" s="971"/>
      <c r="B49" s="972"/>
      <c r="C49" s="961"/>
      <c r="D49" s="962"/>
      <c r="E49" s="962"/>
      <c r="F49" s="962"/>
      <c r="G49" s="962"/>
      <c r="H49" s="970"/>
      <c r="I49" s="925"/>
      <c r="J49" s="925"/>
      <c r="K49" s="925"/>
      <c r="L49" s="926"/>
      <c r="M49" s="943"/>
      <c r="N49" s="944"/>
      <c r="O49" s="944"/>
      <c r="P49" s="944"/>
      <c r="Q49" s="980"/>
      <c r="R49" s="67"/>
      <c r="S49" s="68"/>
      <c r="T49" s="61" t="s">
        <v>227</v>
      </c>
      <c r="Z49" s="33"/>
      <c r="AA49" s="33"/>
      <c r="AB49" s="33"/>
      <c r="AC49" s="33"/>
      <c r="AD49" s="33"/>
      <c r="AE49" s="33"/>
      <c r="AF49" s="33"/>
      <c r="AG49" s="33"/>
      <c r="AL49" s="46" t="s">
        <v>164</v>
      </c>
      <c r="AM49" s="47" t="s">
        <v>165</v>
      </c>
      <c r="AN49" s="48" t="s">
        <v>166</v>
      </c>
    </row>
    <row r="50" spans="1:50" ht="14.25">
      <c r="A50" s="971"/>
      <c r="B50" s="972"/>
      <c r="C50" s="959"/>
      <c r="D50" s="890"/>
      <c r="E50" s="890"/>
      <c r="F50" s="890"/>
      <c r="G50" s="890"/>
      <c r="H50" s="755"/>
      <c r="I50" s="747"/>
      <c r="J50" s="747"/>
      <c r="K50" s="747"/>
      <c r="L50" s="748"/>
      <c r="M50" s="728"/>
      <c r="N50" s="728"/>
      <c r="O50" s="728"/>
      <c r="P50" s="728"/>
      <c r="Q50" s="988"/>
      <c r="R50" s="948" t="s">
        <v>201</v>
      </c>
      <c r="S50" s="865"/>
      <c r="T50" s="865"/>
      <c r="U50" s="865"/>
      <c r="V50" s="865"/>
      <c r="W50" s="865"/>
      <c r="X50" s="865"/>
      <c r="Y50" s="865"/>
      <c r="Z50" s="69"/>
      <c r="AA50" s="69"/>
      <c r="AB50" s="69"/>
      <c r="AC50" s="69"/>
      <c r="AD50" s="69"/>
      <c r="AE50" s="70"/>
      <c r="AF50" s="943" t="s">
        <v>202</v>
      </c>
      <c r="AG50" s="944"/>
      <c r="AH50" s="771"/>
      <c r="AI50" s="771"/>
      <c r="AJ50" s="945"/>
      <c r="AK50" s="946"/>
      <c r="AL50" s="555"/>
      <c r="AM50" s="601"/>
      <c r="AN50" s="556"/>
      <c r="AX50" s="64"/>
    </row>
    <row r="51" spans="1:40" ht="13.5" customHeight="1">
      <c r="A51" s="971"/>
      <c r="B51" s="972"/>
      <c r="C51" s="987" t="s">
        <v>222</v>
      </c>
      <c r="D51" s="887"/>
      <c r="E51" s="887"/>
      <c r="F51" s="887"/>
      <c r="G51" s="958"/>
      <c r="H51" s="885" t="s">
        <v>224</v>
      </c>
      <c r="I51" s="765"/>
      <c r="J51" s="765"/>
      <c r="K51" s="765"/>
      <c r="L51" s="758"/>
      <c r="M51" s="770">
        <v>2.6</v>
      </c>
      <c r="N51" s="836"/>
      <c r="O51" s="836"/>
      <c r="P51" s="836"/>
      <c r="Q51" s="949"/>
      <c r="R51" s="318"/>
      <c r="S51" s="71" t="s">
        <v>331</v>
      </c>
      <c r="T51" s="71"/>
      <c r="U51" s="71"/>
      <c r="AJ51" s="29"/>
      <c r="AK51" s="29"/>
      <c r="AL51" s="265"/>
      <c r="AM51" s="30"/>
      <c r="AN51" s="320"/>
    </row>
    <row r="52" spans="1:40" ht="13.5">
      <c r="A52" s="971"/>
      <c r="B52" s="972"/>
      <c r="C52" s="959"/>
      <c r="D52" s="890"/>
      <c r="E52" s="890"/>
      <c r="F52" s="890"/>
      <c r="G52" s="960"/>
      <c r="H52" s="885"/>
      <c r="I52" s="765"/>
      <c r="J52" s="765"/>
      <c r="K52" s="765"/>
      <c r="L52" s="758"/>
      <c r="M52" s="950">
        <v>0</v>
      </c>
      <c r="N52" s="951"/>
      <c r="O52" s="951"/>
      <c r="P52" s="951"/>
      <c r="Q52" s="952"/>
      <c r="R52" s="318"/>
      <c r="S52" s="94" t="s">
        <v>335</v>
      </c>
      <c r="T52" s="71"/>
      <c r="U52" s="71"/>
      <c r="V52" s="64"/>
      <c r="W52" s="64"/>
      <c r="X52" s="64"/>
      <c r="Y52" s="64"/>
      <c r="Z52" s="64"/>
      <c r="AA52" s="64"/>
      <c r="AB52" s="64"/>
      <c r="AC52" s="64"/>
      <c r="AD52" s="64"/>
      <c r="AE52" s="64"/>
      <c r="AF52" s="64"/>
      <c r="AG52" s="64"/>
      <c r="AK52" s="64"/>
      <c r="AL52" s="23"/>
      <c r="AM52" s="28"/>
      <c r="AN52" s="85"/>
    </row>
    <row r="53" spans="1:40" ht="14.25">
      <c r="A53" s="971"/>
      <c r="B53" s="972"/>
      <c r="C53" s="961" t="s">
        <v>226</v>
      </c>
      <c r="D53" s="962"/>
      <c r="E53" s="962"/>
      <c r="F53" s="962"/>
      <c r="G53" s="963"/>
      <c r="H53" s="975" t="s">
        <v>225</v>
      </c>
      <c r="I53" s="976"/>
      <c r="J53" s="976"/>
      <c r="K53" s="976"/>
      <c r="L53" s="977"/>
      <c r="M53" s="770" t="s">
        <v>219</v>
      </c>
      <c r="N53" s="836"/>
      <c r="O53" s="836"/>
      <c r="P53" s="836"/>
      <c r="Q53" s="949"/>
      <c r="S53" s="981" t="s">
        <v>398</v>
      </c>
      <c r="T53" s="982"/>
      <c r="U53" s="982"/>
      <c r="V53" s="982"/>
      <c r="W53" s="982"/>
      <c r="X53" s="982"/>
      <c r="Y53" s="982"/>
      <c r="Z53" s="982"/>
      <c r="AA53" s="982"/>
      <c r="AB53" s="982"/>
      <c r="AC53" s="982"/>
      <c r="AD53" s="982"/>
      <c r="AE53" s="982"/>
      <c r="AF53" s="982"/>
      <c r="AG53" s="982"/>
      <c r="AH53" s="982"/>
      <c r="AI53" s="982"/>
      <c r="AJ53" s="982"/>
      <c r="AK53" s="982"/>
      <c r="AL53" s="982"/>
      <c r="AM53" s="24"/>
      <c r="AN53" s="81"/>
    </row>
    <row r="54" spans="1:40" ht="13.5">
      <c r="A54" s="973"/>
      <c r="B54" s="974"/>
      <c r="C54" s="959"/>
      <c r="D54" s="890"/>
      <c r="E54" s="890"/>
      <c r="F54" s="890"/>
      <c r="G54" s="960"/>
      <c r="H54" s="885"/>
      <c r="I54" s="765"/>
      <c r="J54" s="765"/>
      <c r="K54" s="765"/>
      <c r="L54" s="758"/>
      <c r="M54" s="808"/>
      <c r="N54" s="809"/>
      <c r="O54" s="809"/>
      <c r="P54" s="809"/>
      <c r="Q54" s="917"/>
      <c r="R54" s="317"/>
      <c r="S54" s="983"/>
      <c r="T54" s="983"/>
      <c r="U54" s="983"/>
      <c r="V54" s="983"/>
      <c r="W54" s="983"/>
      <c r="X54" s="983"/>
      <c r="Y54" s="983"/>
      <c r="Z54" s="983"/>
      <c r="AA54" s="983"/>
      <c r="AB54" s="983"/>
      <c r="AC54" s="983"/>
      <c r="AD54" s="983"/>
      <c r="AE54" s="983"/>
      <c r="AF54" s="983"/>
      <c r="AG54" s="983"/>
      <c r="AH54" s="983"/>
      <c r="AI54" s="983"/>
      <c r="AJ54" s="983"/>
      <c r="AK54" s="983"/>
      <c r="AL54" s="983"/>
      <c r="AM54" s="34"/>
      <c r="AN54" s="321"/>
    </row>
    <row r="55" spans="1:40" ht="13.5">
      <c r="A55" s="79"/>
      <c r="B55" s="80"/>
      <c r="C55" s="984" t="s">
        <v>399</v>
      </c>
      <c r="D55" s="985"/>
      <c r="E55" s="985"/>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28"/>
      <c r="AN55" s="85"/>
    </row>
    <row r="56" spans="1:40" ht="13.5">
      <c r="A56" s="62"/>
      <c r="B56" s="65"/>
      <c r="C56" s="986"/>
      <c r="D56" s="986"/>
      <c r="E56" s="986"/>
      <c r="F56" s="986"/>
      <c r="G56" s="986"/>
      <c r="H56" s="986"/>
      <c r="I56" s="986"/>
      <c r="J56" s="986"/>
      <c r="K56" s="986"/>
      <c r="L56" s="986"/>
      <c r="M56" s="986"/>
      <c r="N56" s="986"/>
      <c r="O56" s="986"/>
      <c r="P56" s="986"/>
      <c r="Q56" s="986"/>
      <c r="R56" s="986"/>
      <c r="S56" s="986"/>
      <c r="T56" s="986"/>
      <c r="U56" s="986"/>
      <c r="V56" s="986"/>
      <c r="W56" s="986"/>
      <c r="X56" s="986"/>
      <c r="Y56" s="986"/>
      <c r="Z56" s="986"/>
      <c r="AA56" s="986"/>
      <c r="AB56" s="986"/>
      <c r="AC56" s="986"/>
      <c r="AD56" s="986"/>
      <c r="AE56" s="986"/>
      <c r="AF56" s="986"/>
      <c r="AG56" s="986"/>
      <c r="AH56" s="986"/>
      <c r="AI56" s="986"/>
      <c r="AJ56" s="986"/>
      <c r="AK56" s="986"/>
      <c r="AL56" s="986"/>
      <c r="AM56" s="24"/>
      <c r="AN56" s="81"/>
    </row>
    <row r="57" spans="1:40" ht="13.5">
      <c r="A57" s="62"/>
      <c r="B57" s="65"/>
      <c r="C57" s="65"/>
      <c r="D57" s="65"/>
      <c r="E57" s="65"/>
      <c r="F57" s="65"/>
      <c r="G57" s="65"/>
      <c r="H57" s="65"/>
      <c r="I57" s="65"/>
      <c r="J57" s="65"/>
      <c r="K57" s="65"/>
      <c r="L57" s="65"/>
      <c r="O57" s="94"/>
      <c r="P57" s="94"/>
      <c r="Q57" s="94"/>
      <c r="R57" s="94"/>
      <c r="S57" s="94"/>
      <c r="T57" s="94"/>
      <c r="U57" s="94"/>
      <c r="V57" s="94"/>
      <c r="W57" s="94"/>
      <c r="X57" s="94"/>
      <c r="Y57" s="94"/>
      <c r="Z57" s="94"/>
      <c r="AA57" s="94"/>
      <c r="AB57" s="94"/>
      <c r="AC57" s="94"/>
      <c r="AD57" s="23"/>
      <c r="AE57" s="23"/>
      <c r="AF57" s="23"/>
      <c r="AG57" s="23"/>
      <c r="AH57" s="23"/>
      <c r="AI57" s="23"/>
      <c r="AJ57" s="23"/>
      <c r="AK57" s="23"/>
      <c r="AL57" s="147"/>
      <c r="AM57" s="23"/>
      <c r="AN57" s="73"/>
    </row>
    <row r="58" spans="1:40" ht="13.5">
      <c r="A58" s="62"/>
      <c r="B58" s="65"/>
      <c r="C58" s="65"/>
      <c r="D58" s="65"/>
      <c r="E58" s="65"/>
      <c r="F58" s="65"/>
      <c r="G58" s="65"/>
      <c r="H58" s="65"/>
      <c r="I58" s="65"/>
      <c r="J58" s="65"/>
      <c r="K58" s="65"/>
      <c r="L58" s="65"/>
      <c r="M58" s="65"/>
      <c r="N58" s="77"/>
      <c r="O58" s="94"/>
      <c r="P58" s="94"/>
      <c r="Q58" s="94"/>
      <c r="R58" s="94"/>
      <c r="S58" s="94"/>
      <c r="T58" s="94"/>
      <c r="U58" s="94"/>
      <c r="V58" s="94"/>
      <c r="W58" s="94"/>
      <c r="X58" s="94"/>
      <c r="Y58" s="94"/>
      <c r="Z58" s="94"/>
      <c r="AA58" s="94"/>
      <c r="AB58" s="94"/>
      <c r="AC58" s="94"/>
      <c r="AD58" s="23"/>
      <c r="AE58" s="23"/>
      <c r="AF58" s="23"/>
      <c r="AG58" s="23"/>
      <c r="AH58" s="23"/>
      <c r="AI58" s="23"/>
      <c r="AJ58" s="23"/>
      <c r="AK58" s="23"/>
      <c r="AL58" s="147"/>
      <c r="AM58" s="23"/>
      <c r="AN58" s="73"/>
    </row>
    <row r="59" spans="1:40" ht="13.5">
      <c r="A59" s="62"/>
      <c r="B59" s="65"/>
      <c r="C59" s="65"/>
      <c r="D59" s="65"/>
      <c r="E59" s="65"/>
      <c r="F59" s="65"/>
      <c r="G59" s="65"/>
      <c r="H59" s="65"/>
      <c r="I59" s="65"/>
      <c r="J59" s="65"/>
      <c r="K59" s="65"/>
      <c r="L59" s="65"/>
      <c r="M59" s="94"/>
      <c r="N59" s="94"/>
      <c r="O59" s="94"/>
      <c r="P59" s="94"/>
      <c r="Q59" s="94"/>
      <c r="R59" s="94"/>
      <c r="S59" s="94"/>
      <c r="T59" s="94"/>
      <c r="U59" s="94"/>
      <c r="V59" s="94"/>
      <c r="W59" s="94"/>
      <c r="X59" s="94"/>
      <c r="Y59" s="94"/>
      <c r="Z59" s="94"/>
      <c r="AA59" s="94"/>
      <c r="AB59" s="94"/>
      <c r="AC59" s="94"/>
      <c r="AD59" s="23"/>
      <c r="AE59" s="23"/>
      <c r="AF59" s="23"/>
      <c r="AG59" s="23"/>
      <c r="AH59" s="23"/>
      <c r="AI59" s="23"/>
      <c r="AJ59" s="23"/>
      <c r="AK59" s="23"/>
      <c r="AL59" s="147"/>
      <c r="AM59" s="23"/>
      <c r="AN59" s="1"/>
    </row>
    <row r="60" spans="1:40" ht="14.25" thickBot="1">
      <c r="A60" s="5"/>
      <c r="B60" s="2"/>
      <c r="C60" s="2"/>
      <c r="D60" s="2"/>
      <c r="E60" s="2"/>
      <c r="F60" s="2"/>
      <c r="G60" s="2"/>
      <c r="H60" s="2"/>
      <c r="I60" s="2"/>
      <c r="J60" s="2"/>
      <c r="K60" s="2"/>
      <c r="L60" s="2"/>
      <c r="M60" s="91"/>
      <c r="N60" s="91"/>
      <c r="O60" s="91"/>
      <c r="P60" s="91"/>
      <c r="Q60" s="91"/>
      <c r="R60" s="91"/>
      <c r="S60" s="91"/>
      <c r="T60" s="91"/>
      <c r="U60" s="91"/>
      <c r="V60" s="91"/>
      <c r="W60" s="91"/>
      <c r="X60" s="91"/>
      <c r="Y60" s="91"/>
      <c r="Z60" s="91"/>
      <c r="AA60" s="91"/>
      <c r="AB60" s="91"/>
      <c r="AC60" s="91"/>
      <c r="AD60" s="258"/>
      <c r="AE60" s="258"/>
      <c r="AF60" s="258"/>
      <c r="AG60" s="258"/>
      <c r="AH60" s="258"/>
      <c r="AI60" s="258"/>
      <c r="AJ60" s="258"/>
      <c r="AK60" s="258"/>
      <c r="AL60" s="322"/>
      <c r="AM60" s="258"/>
      <c r="AN60" s="3"/>
    </row>
  </sheetData>
  <sheetProtection password="9350" sheet="1" scenarios="1" formatCells="0" selectLockedCells="1"/>
  <mergeCells count="196">
    <mergeCell ref="M44:Q44"/>
    <mergeCell ref="S53:AL54"/>
    <mergeCell ref="C55:AL56"/>
    <mergeCell ref="M54:Q54"/>
    <mergeCell ref="M53:Q53"/>
    <mergeCell ref="H52:L52"/>
    <mergeCell ref="C51:G52"/>
    <mergeCell ref="H48:L49"/>
    <mergeCell ref="M50:Q50"/>
    <mergeCell ref="C47:G50"/>
    <mergeCell ref="A29:B54"/>
    <mergeCell ref="C31:L31"/>
    <mergeCell ref="H53:L53"/>
    <mergeCell ref="H54:L54"/>
    <mergeCell ref="H47:L47"/>
    <mergeCell ref="C30:L30"/>
    <mergeCell ref="C53:G54"/>
    <mergeCell ref="D45:Q45"/>
    <mergeCell ref="M48:Q49"/>
    <mergeCell ref="H50:L50"/>
    <mergeCell ref="C32:F33"/>
    <mergeCell ref="C39:L40"/>
    <mergeCell ref="C34:E38"/>
    <mergeCell ref="H51:L51"/>
    <mergeCell ref="H42:L42"/>
    <mergeCell ref="F36:L36"/>
    <mergeCell ref="H43:L43"/>
    <mergeCell ref="C41:L41"/>
    <mergeCell ref="C42:G43"/>
    <mergeCell ref="C44:L44"/>
    <mergeCell ref="M47:Q47"/>
    <mergeCell ref="M51:Q51"/>
    <mergeCell ref="M52:Q52"/>
    <mergeCell ref="AF45:AK45"/>
    <mergeCell ref="AF46:AK46"/>
    <mergeCell ref="AF47:AK47"/>
    <mergeCell ref="AF48:AK48"/>
    <mergeCell ref="V44:Y45"/>
    <mergeCell ref="Z44:AE44"/>
    <mergeCell ref="Z45:AE45"/>
    <mergeCell ref="V46:Y47"/>
    <mergeCell ref="AF50:AK50"/>
    <mergeCell ref="Z46:AE46"/>
    <mergeCell ref="Z47:AE47"/>
    <mergeCell ref="V48:AE48"/>
    <mergeCell ref="R50:Y50"/>
    <mergeCell ref="M39:Q40"/>
    <mergeCell ref="AD41:AG41"/>
    <mergeCell ref="M43:Q43"/>
    <mergeCell ref="M42:Q42"/>
    <mergeCell ref="R43:AE43"/>
    <mergeCell ref="AF43:AK43"/>
    <mergeCell ref="M41:Q41"/>
    <mergeCell ref="AF44:AK44"/>
    <mergeCell ref="AD38:AG38"/>
    <mergeCell ref="AH38:AK38"/>
    <mergeCell ref="Z39:AC39"/>
    <mergeCell ref="AD39:AG39"/>
    <mergeCell ref="AH39:AK39"/>
    <mergeCell ref="AD36:AG36"/>
    <mergeCell ref="AH36:AK36"/>
    <mergeCell ref="F38:L38"/>
    <mergeCell ref="M38:Q38"/>
    <mergeCell ref="V37:Y37"/>
    <mergeCell ref="Z37:AC37"/>
    <mergeCell ref="AD37:AG37"/>
    <mergeCell ref="AH37:AK37"/>
    <mergeCell ref="F37:L37"/>
    <mergeCell ref="Z38:AC38"/>
    <mergeCell ref="M37:Q37"/>
    <mergeCell ref="R36:U38"/>
    <mergeCell ref="V36:Y36"/>
    <mergeCell ref="V38:Y38"/>
    <mergeCell ref="M36:Q36"/>
    <mergeCell ref="AD35:AG35"/>
    <mergeCell ref="AH35:AK35"/>
    <mergeCell ref="M35:Q35"/>
    <mergeCell ref="R34:Y34"/>
    <mergeCell ref="Z34:AC34"/>
    <mergeCell ref="R35:Y35"/>
    <mergeCell ref="Z35:AC35"/>
    <mergeCell ref="AH34:AK34"/>
    <mergeCell ref="Z36:AC36"/>
    <mergeCell ref="AM32:AM38"/>
    <mergeCell ref="AN32:AN38"/>
    <mergeCell ref="F34:L34"/>
    <mergeCell ref="M34:Q34"/>
    <mergeCell ref="W33:Y33"/>
    <mergeCell ref="Z33:AC33"/>
    <mergeCell ref="AD33:AG33"/>
    <mergeCell ref="AH33:AK33"/>
    <mergeCell ref="F35:L35"/>
    <mergeCell ref="AD32:AG32"/>
    <mergeCell ref="AH32:AK32"/>
    <mergeCell ref="G32:L32"/>
    <mergeCell ref="AD34:AG34"/>
    <mergeCell ref="G33:L33"/>
    <mergeCell ref="M33:Q33"/>
    <mergeCell ref="R32:V33"/>
    <mergeCell ref="W32:Y32"/>
    <mergeCell ref="M32:Q32"/>
    <mergeCell ref="Z32:AC32"/>
    <mergeCell ref="Z31:AC31"/>
    <mergeCell ref="M31:Q31"/>
    <mergeCell ref="AL30:AN30"/>
    <mergeCell ref="M30:Q30"/>
    <mergeCell ref="Z30:AG30"/>
    <mergeCell ref="AH30:AK30"/>
    <mergeCell ref="AD31:AG31"/>
    <mergeCell ref="AH31:AK31"/>
    <mergeCell ref="C26:H26"/>
    <mergeCell ref="I26:T26"/>
    <mergeCell ref="C27:H27"/>
    <mergeCell ref="I27:T27"/>
    <mergeCell ref="C25:H25"/>
    <mergeCell ref="I25:T25"/>
    <mergeCell ref="U25:Z25"/>
    <mergeCell ref="AA25:AN25"/>
    <mergeCell ref="AK23:AN23"/>
    <mergeCell ref="C24:H24"/>
    <mergeCell ref="I24:T24"/>
    <mergeCell ref="U24:Z24"/>
    <mergeCell ref="AA24:AN24"/>
    <mergeCell ref="C23:H23"/>
    <mergeCell ref="I23:T23"/>
    <mergeCell ref="U23:Z23"/>
    <mergeCell ref="AA23:AJ23"/>
    <mergeCell ref="AA20:AN20"/>
    <mergeCell ref="C21:H22"/>
    <mergeCell ref="I21:T22"/>
    <mergeCell ref="U21:Z21"/>
    <mergeCell ref="AA21:AN21"/>
    <mergeCell ref="U22:Z22"/>
    <mergeCell ref="AA22:AD22"/>
    <mergeCell ref="AE22:AN22"/>
    <mergeCell ref="AA18:AN18"/>
    <mergeCell ref="C19:H19"/>
    <mergeCell ref="I19:T19"/>
    <mergeCell ref="U19:Z19"/>
    <mergeCell ref="AA19:AN19"/>
    <mergeCell ref="AA16:AD16"/>
    <mergeCell ref="AE16:AN16"/>
    <mergeCell ref="C17:H17"/>
    <mergeCell ref="I17:T17"/>
    <mergeCell ref="AA17:AD17"/>
    <mergeCell ref="AE17:AN17"/>
    <mergeCell ref="A16:B27"/>
    <mergeCell ref="C16:H16"/>
    <mergeCell ref="I16:T16"/>
    <mergeCell ref="U16:Z17"/>
    <mergeCell ref="C18:H18"/>
    <mergeCell ref="I18:T18"/>
    <mergeCell ref="U18:Z18"/>
    <mergeCell ref="C20:H20"/>
    <mergeCell ref="I20:T20"/>
    <mergeCell ref="U20:Z20"/>
    <mergeCell ref="A13:E15"/>
    <mergeCell ref="F13:X13"/>
    <mergeCell ref="Y13:AE13"/>
    <mergeCell ref="AF13:AN13"/>
    <mergeCell ref="F14:X14"/>
    <mergeCell ref="Y14:AE14"/>
    <mergeCell ref="AF14:AN14"/>
    <mergeCell ref="F15:X15"/>
    <mergeCell ref="Y15:AE15"/>
    <mergeCell ref="AF15:AN15"/>
    <mergeCell ref="A9:E9"/>
    <mergeCell ref="F9:T9"/>
    <mergeCell ref="U9:AN9"/>
    <mergeCell ref="A10:E12"/>
    <mergeCell ref="F10:T12"/>
    <mergeCell ref="U10:AN10"/>
    <mergeCell ref="U11:AN11"/>
    <mergeCell ref="U12:AN12"/>
    <mergeCell ref="A6:B8"/>
    <mergeCell ref="C6:T6"/>
    <mergeCell ref="U6:AB6"/>
    <mergeCell ref="AC6:AN6"/>
    <mergeCell ref="C7:T8"/>
    <mergeCell ref="U7:AB8"/>
    <mergeCell ref="AC7:AN8"/>
    <mergeCell ref="A1:AN1"/>
    <mergeCell ref="A4:AN4"/>
    <mergeCell ref="A5:E5"/>
    <mergeCell ref="F5:AN5"/>
    <mergeCell ref="A3:AN3"/>
    <mergeCell ref="AN40:AN41"/>
    <mergeCell ref="R44:U48"/>
    <mergeCell ref="AM43:AM48"/>
    <mergeCell ref="AN44:AN48"/>
    <mergeCell ref="AH41:AK41"/>
    <mergeCell ref="Z41:AC41"/>
    <mergeCell ref="AM40:AM41"/>
    <mergeCell ref="R40:Y40"/>
    <mergeCell ref="Z40:AK40"/>
    <mergeCell ref="R41:Y41"/>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drawing r:id="rId1"/>
</worksheet>
</file>

<file path=xl/worksheets/sheet3.xml><?xml version="1.0" encoding="utf-8"?>
<worksheet xmlns="http://schemas.openxmlformats.org/spreadsheetml/2006/main" xmlns:r="http://schemas.openxmlformats.org/officeDocument/2006/relationships">
  <dimension ref="A1:BE62"/>
  <sheetViews>
    <sheetView showGridLines="0" view="pageBreakPreview" zoomScaleSheetLayoutView="100" workbookViewId="0" topLeftCell="A1">
      <selection activeCell="E10" sqref="E10:E12"/>
    </sheetView>
  </sheetViews>
  <sheetFormatPr defaultColWidth="9.00390625" defaultRowHeight="13.5"/>
  <cols>
    <col min="1" max="36" width="2.25390625" style="0" customWidth="1"/>
    <col min="37" max="37" width="2.50390625" style="0" customWidth="1"/>
    <col min="38" max="38" width="3.50390625" style="0" customWidth="1"/>
    <col min="39" max="39" width="2.75390625" style="0" customWidth="1"/>
    <col min="40" max="73"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6"/>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84" t="s">
        <v>642</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71</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430"/>
    </row>
    <row r="5" spans="1:40" ht="13.5">
      <c r="A5" s="114"/>
      <c r="B5" s="115"/>
      <c r="C5" s="116"/>
      <c r="D5" s="116"/>
      <c r="E5" s="117"/>
      <c r="F5" s="117"/>
      <c r="G5" s="71"/>
      <c r="H5" s="71"/>
      <c r="I5" s="117"/>
      <c r="J5" s="117"/>
      <c r="K5" s="71"/>
      <c r="L5" s="71"/>
      <c r="M5" s="71"/>
      <c r="N5" s="71"/>
      <c r="O5" s="71"/>
      <c r="P5" s="71"/>
      <c r="Q5" s="71"/>
      <c r="R5" s="71"/>
      <c r="S5" s="117"/>
      <c r="T5" s="117"/>
      <c r="U5" s="71"/>
      <c r="V5" s="71"/>
      <c r="W5" s="71"/>
      <c r="X5" s="71"/>
      <c r="Y5" s="71"/>
      <c r="Z5" s="71"/>
      <c r="AA5" s="71"/>
      <c r="AB5" s="71"/>
      <c r="AC5" s="71"/>
      <c r="AD5" s="71"/>
      <c r="AE5" s="71"/>
      <c r="AG5" s="71"/>
      <c r="AH5" s="117"/>
      <c r="AI5" s="117"/>
      <c r="AJ5" s="71"/>
      <c r="AK5" s="71"/>
      <c r="AL5" s="66"/>
      <c r="AM5" s="118"/>
      <c r="AN5" s="4"/>
    </row>
    <row r="6" spans="1:39" ht="13.5">
      <c r="A6" s="4"/>
      <c r="B6" s="119"/>
      <c r="C6" s="120"/>
      <c r="D6" s="120"/>
      <c r="E6" s="115"/>
      <c r="F6" s="115"/>
      <c r="G6" s="64"/>
      <c r="H6" s="64"/>
      <c r="I6" s="115"/>
      <c r="J6" s="115"/>
      <c r="K6" s="76"/>
      <c r="L6" s="64"/>
      <c r="M6" s="64"/>
      <c r="N6" s="64"/>
      <c r="O6" s="64"/>
      <c r="P6" s="64"/>
      <c r="Q6" s="64"/>
      <c r="R6" s="64"/>
      <c r="S6" s="115"/>
      <c r="T6" s="656" t="s">
        <v>401</v>
      </c>
      <c r="U6" s="64"/>
      <c r="V6" s="64"/>
      <c r="W6" s="64"/>
      <c r="X6" s="64"/>
      <c r="Y6" s="64"/>
      <c r="Z6" s="64"/>
      <c r="AA6" s="64"/>
      <c r="AB6" s="64"/>
      <c r="AC6" s="64"/>
      <c r="AD6" s="64"/>
      <c r="AE6" s="64"/>
      <c r="AF6" s="64"/>
      <c r="AG6" s="64"/>
      <c r="AH6" s="115"/>
      <c r="AI6" s="115"/>
      <c r="AJ6" s="64"/>
      <c r="AK6" s="64"/>
      <c r="AM6" s="1"/>
    </row>
    <row r="7" spans="1:39" ht="13.5">
      <c r="A7" s="4"/>
      <c r="B7" s="119"/>
      <c r="C7" s="120"/>
      <c r="D7" s="120"/>
      <c r="E7" s="115"/>
      <c r="F7" s="115"/>
      <c r="G7" s="64"/>
      <c r="H7" s="64"/>
      <c r="I7" s="115"/>
      <c r="J7" s="115"/>
      <c r="K7" s="657" t="s">
        <v>1</v>
      </c>
      <c r="L7" s="122"/>
      <c r="M7" s="122"/>
      <c r="N7" s="64"/>
      <c r="O7" s="64"/>
      <c r="P7" s="64"/>
      <c r="Q7" s="64"/>
      <c r="R7" s="64"/>
      <c r="S7" s="115"/>
      <c r="T7" s="115"/>
      <c r="U7" s="64"/>
      <c r="V7" s="64"/>
      <c r="W7" s="64"/>
      <c r="X7" s="122"/>
      <c r="Y7" s="64"/>
      <c r="Z7" s="121" t="s">
        <v>31</v>
      </c>
      <c r="AA7" s="64"/>
      <c r="AB7" s="64"/>
      <c r="AC7" s="64"/>
      <c r="AD7" s="64"/>
      <c r="AE7" s="64"/>
      <c r="AF7" s="64"/>
      <c r="AG7" s="64"/>
      <c r="AH7" s="115"/>
      <c r="AI7" s="71" t="s">
        <v>240</v>
      </c>
      <c r="AJ7" s="64"/>
      <c r="AK7" s="64"/>
      <c r="AM7" s="1"/>
    </row>
    <row r="8" spans="1:39" ht="13.5">
      <c r="A8" s="4"/>
      <c r="B8" s="64"/>
      <c r="C8" s="123"/>
      <c r="D8" s="77"/>
      <c r="E8" s="94"/>
      <c r="F8" s="77"/>
      <c r="G8" s="77"/>
      <c r="H8" s="77"/>
      <c r="I8" s="77"/>
      <c r="J8" s="77"/>
      <c r="K8" s="77"/>
      <c r="L8" s="77"/>
      <c r="M8" s="77"/>
      <c r="N8" s="77"/>
      <c r="P8" s="791" t="s">
        <v>241</v>
      </c>
      <c r="Q8" s="791"/>
      <c r="R8" s="791"/>
      <c r="S8" s="992"/>
      <c r="T8" s="993">
        <v>11.5</v>
      </c>
      <c r="U8" s="994"/>
      <c r="V8" s="995"/>
      <c r="W8" s="135" t="s">
        <v>636</v>
      </c>
      <c r="X8" s="64"/>
      <c r="Y8" s="77"/>
      <c r="Z8" s="77"/>
      <c r="AA8" s="77"/>
      <c r="AB8" s="77"/>
      <c r="AC8" s="77"/>
      <c r="AD8" s="77"/>
      <c r="AE8" s="77"/>
      <c r="AF8" s="77"/>
      <c r="AG8" s="77"/>
      <c r="AH8" s="77"/>
      <c r="AI8" s="77"/>
      <c r="AJ8" s="77"/>
      <c r="AK8" s="77"/>
      <c r="AL8" s="77"/>
      <c r="AM8" s="89"/>
    </row>
    <row r="9" spans="1:39" ht="13.5" customHeight="1">
      <c r="A9" s="4"/>
      <c r="B9" s="64"/>
      <c r="C9" s="123"/>
      <c r="D9" s="77"/>
      <c r="E9" s="124"/>
      <c r="F9" s="77"/>
      <c r="G9" s="77"/>
      <c r="H9" s="93"/>
      <c r="I9" s="77"/>
      <c r="J9" s="77"/>
      <c r="K9" s="77"/>
      <c r="L9" s="77"/>
      <c r="M9" s="77"/>
      <c r="N9" s="94"/>
      <c r="O9" s="74"/>
      <c r="P9" s="74"/>
      <c r="Q9" s="74"/>
      <c r="R9" s="74"/>
      <c r="U9" s="125"/>
      <c r="V9" s="125"/>
      <c r="W9" s="125"/>
      <c r="Y9" s="77"/>
      <c r="Z9" s="77"/>
      <c r="AA9" s="77"/>
      <c r="AB9" s="77"/>
      <c r="AC9" s="77"/>
      <c r="AD9" s="77"/>
      <c r="AE9" s="77"/>
      <c r="AF9" s="77"/>
      <c r="AG9" s="77"/>
      <c r="AH9" s="93"/>
      <c r="AI9" s="77"/>
      <c r="AJ9" s="77"/>
      <c r="AK9" s="77"/>
      <c r="AL9" s="77"/>
      <c r="AM9" s="89"/>
    </row>
    <row r="10" spans="1:39" ht="13.5" customHeight="1">
      <c r="A10" s="4"/>
      <c r="B10" s="64"/>
      <c r="C10" s="123"/>
      <c r="D10" s="126"/>
      <c r="E10" s="998">
        <v>0.25</v>
      </c>
      <c r="F10" s="77"/>
      <c r="G10" s="77"/>
      <c r="H10" s="77"/>
      <c r="I10" s="95"/>
      <c r="J10" s="77"/>
      <c r="K10" s="77"/>
      <c r="L10" s="77"/>
      <c r="M10" s="77"/>
      <c r="N10" s="77"/>
      <c r="O10" s="77"/>
      <c r="P10" s="77"/>
      <c r="Q10" s="77"/>
      <c r="S10" s="1008" t="s">
        <v>242</v>
      </c>
      <c r="T10" s="1004">
        <v>0.28</v>
      </c>
      <c r="U10" s="152"/>
      <c r="Y10" s="77"/>
      <c r="Z10" s="77"/>
      <c r="AA10" s="77"/>
      <c r="AB10" s="77"/>
      <c r="AC10" s="77"/>
      <c r="AD10" s="77"/>
      <c r="AE10" s="77"/>
      <c r="AF10" s="77"/>
      <c r="AG10" s="77"/>
      <c r="AH10" s="93"/>
      <c r="AI10" s="77"/>
      <c r="AJ10" s="94"/>
      <c r="AK10" s="437"/>
      <c r="AL10" s="77"/>
      <c r="AM10" s="89"/>
    </row>
    <row r="11" spans="1:39" ht="13.5" customHeight="1">
      <c r="A11" s="4"/>
      <c r="C11" s="94"/>
      <c r="D11" s="126"/>
      <c r="E11" s="999"/>
      <c r="F11" s="77"/>
      <c r="G11" s="77"/>
      <c r="H11" s="93"/>
      <c r="I11" s="77"/>
      <c r="J11" s="77"/>
      <c r="K11" s="77"/>
      <c r="L11" s="77"/>
      <c r="M11" s="77"/>
      <c r="N11" s="77"/>
      <c r="O11" s="77"/>
      <c r="P11" s="77"/>
      <c r="Q11" s="77"/>
      <c r="S11" s="1008"/>
      <c r="T11" s="1005"/>
      <c r="U11" s="153"/>
      <c r="V11" s="77"/>
      <c r="W11" s="94"/>
      <c r="X11" s="77"/>
      <c r="Y11" s="77"/>
      <c r="Z11" s="77"/>
      <c r="AA11" s="77"/>
      <c r="AB11" s="77"/>
      <c r="AC11" s="77"/>
      <c r="AD11" s="77"/>
      <c r="AE11" s="77"/>
      <c r="AF11" s="94"/>
      <c r="AG11" s="77"/>
      <c r="AH11" s="93"/>
      <c r="AI11" s="77"/>
      <c r="AJ11" s="94"/>
      <c r="AK11" s="437"/>
      <c r="AL11" s="77"/>
      <c r="AM11" s="89"/>
    </row>
    <row r="12" spans="1:39" ht="13.5" customHeight="1">
      <c r="A12" s="4"/>
      <c r="C12" s="77"/>
      <c r="D12" s="126"/>
      <c r="E12" s="1000"/>
      <c r="F12" s="100"/>
      <c r="G12" s="100"/>
      <c r="H12" s="93"/>
      <c r="I12" s="95"/>
      <c r="J12" s="94"/>
      <c r="K12" s="94"/>
      <c r="L12" s="94"/>
      <c r="M12" s="94"/>
      <c r="N12" s="94"/>
      <c r="O12" s="94"/>
      <c r="P12" s="94"/>
      <c r="Q12" s="94"/>
      <c r="S12" s="1008"/>
      <c r="T12" s="1005"/>
      <c r="U12" s="129"/>
      <c r="V12" s="132"/>
      <c r="W12" s="64"/>
      <c r="X12" s="94"/>
      <c r="Y12" s="94"/>
      <c r="Z12" s="94"/>
      <c r="AA12" s="94"/>
      <c r="AB12" s="94"/>
      <c r="AC12" s="94"/>
      <c r="AD12" s="94"/>
      <c r="AE12" s="94"/>
      <c r="AF12" s="94"/>
      <c r="AG12" s="94"/>
      <c r="AH12" s="93"/>
      <c r="AI12" s="95"/>
      <c r="AJ12" s="94"/>
      <c r="AK12" s="437"/>
      <c r="AL12" s="94"/>
      <c r="AM12" s="89"/>
    </row>
    <row r="13" spans="1:39" ht="10.5" customHeight="1">
      <c r="A13" s="4"/>
      <c r="C13" s="77"/>
      <c r="D13" s="77"/>
      <c r="E13" s="77"/>
      <c r="F13" s="103"/>
      <c r="G13" s="103"/>
      <c r="H13" s="89"/>
      <c r="I13" s="77"/>
      <c r="J13" s="77"/>
      <c r="K13" s="77"/>
      <c r="L13" s="77"/>
      <c r="M13" s="77"/>
      <c r="N13" s="77"/>
      <c r="O13" s="77"/>
      <c r="P13" s="77"/>
      <c r="Q13" s="77"/>
      <c r="R13" s="94"/>
      <c r="S13" s="126"/>
      <c r="T13" s="1016">
        <v>0.25</v>
      </c>
      <c r="U13" s="129"/>
      <c r="V13" s="130"/>
      <c r="W13" s="1017">
        <v>0.25</v>
      </c>
      <c r="X13" s="94"/>
      <c r="Y13" s="94"/>
      <c r="Z13" s="94"/>
      <c r="AA13" s="77"/>
      <c r="AB13" s="77"/>
      <c r="AC13" s="77"/>
      <c r="AD13" s="77"/>
      <c r="AE13" s="77"/>
      <c r="AF13" s="77"/>
      <c r="AG13" s="77"/>
      <c r="AH13" s="89"/>
      <c r="AI13" s="88"/>
      <c r="AJ13" s="94"/>
      <c r="AK13" s="94"/>
      <c r="AL13" s="437"/>
      <c r="AM13" s="89"/>
    </row>
    <row r="14" spans="1:39" ht="10.5" customHeight="1">
      <c r="A14" s="4"/>
      <c r="C14" s="77"/>
      <c r="D14" s="77"/>
      <c r="F14" s="1071">
        <v>0.2</v>
      </c>
      <c r="G14" s="100"/>
      <c r="H14" s="107"/>
      <c r="I14" s="100"/>
      <c r="J14" s="94"/>
      <c r="K14" s="94"/>
      <c r="L14" s="77"/>
      <c r="M14" s="77"/>
      <c r="N14" s="77"/>
      <c r="O14" s="77"/>
      <c r="P14" s="100"/>
      <c r="Q14" s="107"/>
      <c r="R14" s="100"/>
      <c r="S14" s="100"/>
      <c r="T14" s="1016"/>
      <c r="U14" s="129"/>
      <c r="V14" s="132"/>
      <c r="W14" s="1017"/>
      <c r="X14" s="108"/>
      <c r="Y14" s="107"/>
      <c r="Z14" s="108"/>
      <c r="AA14" s="100"/>
      <c r="AB14" s="124"/>
      <c r="AC14" s="77"/>
      <c r="AD14" s="77"/>
      <c r="AE14" s="156"/>
      <c r="AF14" s="156"/>
      <c r="AG14" s="156"/>
      <c r="AH14" s="93"/>
      <c r="AI14" s="94"/>
      <c r="AJ14" s="94"/>
      <c r="AK14" s="94"/>
      <c r="AL14" s="437"/>
      <c r="AM14" s="89"/>
    </row>
    <row r="15" spans="1:39" ht="13.5" customHeight="1">
      <c r="A15" s="4"/>
      <c r="C15" s="77"/>
      <c r="D15" s="77"/>
      <c r="E15" s="165"/>
      <c r="F15" s="1072"/>
      <c r="G15" s="77"/>
      <c r="H15" s="93"/>
      <c r="I15" s="77"/>
      <c r="J15" s="1001">
        <v>2.3</v>
      </c>
      <c r="K15" s="1002"/>
      <c r="L15" s="1003"/>
      <c r="M15" s="89"/>
      <c r="N15" s="133"/>
      <c r="O15" s="1011">
        <v>1</v>
      </c>
      <c r="P15" s="997"/>
      <c r="Q15" s="1012"/>
      <c r="R15" s="94"/>
      <c r="S15" s="94"/>
      <c r="T15" s="1016"/>
      <c r="U15" s="129"/>
      <c r="V15" s="94"/>
      <c r="W15" s="1017"/>
      <c r="X15" s="94"/>
      <c r="Y15" s="75"/>
      <c r="Z15" s="996">
        <v>1</v>
      </c>
      <c r="AA15" s="997"/>
      <c r="AB15" s="997"/>
      <c r="AC15" s="89"/>
      <c r="AD15" s="77"/>
      <c r="AE15" s="1051">
        <v>2.3</v>
      </c>
      <c r="AF15" s="997"/>
      <c r="AG15" s="1052"/>
      <c r="AH15" s="93"/>
      <c r="AI15" s="77"/>
      <c r="AJ15" s="94"/>
      <c r="AK15" s="64"/>
      <c r="AL15" s="437"/>
      <c r="AM15" s="89"/>
    </row>
    <row r="16" spans="1:39" ht="13.5">
      <c r="A16" s="4"/>
      <c r="C16" s="77"/>
      <c r="D16" s="1004">
        <v>3</v>
      </c>
      <c r="E16" s="989">
        <v>2.5</v>
      </c>
      <c r="F16" s="1073"/>
      <c r="G16" s="77"/>
      <c r="H16" s="94"/>
      <c r="I16" s="94"/>
      <c r="J16" s="94"/>
      <c r="K16" s="94"/>
      <c r="L16" s="94"/>
      <c r="M16" s="89"/>
      <c r="N16" s="133"/>
      <c r="O16" s="77"/>
      <c r="P16" s="77"/>
      <c r="Q16" s="77"/>
      <c r="R16" s="1053">
        <v>2.8</v>
      </c>
      <c r="S16" s="1054"/>
      <c r="T16" s="1055"/>
      <c r="U16" s="128"/>
      <c r="V16" s="77"/>
      <c r="W16" s="1053">
        <v>2.9</v>
      </c>
      <c r="X16" s="1054"/>
      <c r="Y16" s="1054"/>
      <c r="Z16" s="131"/>
      <c r="AA16" s="94"/>
      <c r="AB16" s="94"/>
      <c r="AC16" s="89"/>
      <c r="AD16" s="77"/>
      <c r="AE16" s="94"/>
      <c r="AF16" s="94"/>
      <c r="AG16" s="94"/>
      <c r="AH16" s="94"/>
      <c r="AI16" s="94"/>
      <c r="AJ16" s="94"/>
      <c r="AK16" s="146"/>
      <c r="AL16" s="146"/>
      <c r="AM16" s="89"/>
    </row>
    <row r="17" spans="1:39" ht="13.5" customHeight="1">
      <c r="A17" s="4"/>
      <c r="C17" s="77"/>
      <c r="D17" s="1005"/>
      <c r="E17" s="990"/>
      <c r="F17" s="145"/>
      <c r="G17" s="94"/>
      <c r="H17" s="77"/>
      <c r="I17" s="77"/>
      <c r="J17" s="77"/>
      <c r="K17" s="77"/>
      <c r="L17" s="77"/>
      <c r="M17" s="89"/>
      <c r="N17" s="133"/>
      <c r="O17" s="88"/>
      <c r="P17" s="94"/>
      <c r="Q17" s="94"/>
      <c r="R17" s="159"/>
      <c r="S17" s="64"/>
      <c r="U17" s="128"/>
      <c r="V17" s="77"/>
      <c r="W17" s="77"/>
      <c r="X17" s="77"/>
      <c r="Y17" s="77"/>
      <c r="Z17" s="77"/>
      <c r="AA17" s="94"/>
      <c r="AB17" s="94"/>
      <c r="AC17" s="89"/>
      <c r="AD17" s="77"/>
      <c r="AE17" s="77"/>
      <c r="AF17" s="77"/>
      <c r="AG17" s="77"/>
      <c r="AH17" s="77"/>
      <c r="AI17" s="77"/>
      <c r="AJ17" s="94"/>
      <c r="AK17" s="146"/>
      <c r="AL17" s="125"/>
      <c r="AM17" s="89"/>
    </row>
    <row r="18" spans="1:39" ht="13.5" customHeight="1">
      <c r="A18" s="4"/>
      <c r="C18" s="77"/>
      <c r="D18" s="1006"/>
      <c r="E18" s="991"/>
      <c r="F18" s="94"/>
      <c r="G18" s="77"/>
      <c r="H18" s="77"/>
      <c r="I18" s="77"/>
      <c r="J18" s="77"/>
      <c r="K18" s="77"/>
      <c r="L18" s="77"/>
      <c r="M18" s="89"/>
      <c r="N18" s="133"/>
      <c r="O18" s="157"/>
      <c r="P18" s="135"/>
      <c r="Q18" s="135"/>
      <c r="R18" s="145"/>
      <c r="S18" s="77"/>
      <c r="T18" s="77"/>
      <c r="U18" s="128"/>
      <c r="V18" s="132"/>
      <c r="Y18" s="77"/>
      <c r="Z18" s="77"/>
      <c r="AA18" s="94"/>
      <c r="AB18" s="94"/>
      <c r="AC18" s="89"/>
      <c r="AD18" s="77"/>
      <c r="AE18" s="77"/>
      <c r="AF18" s="77"/>
      <c r="AG18" s="77"/>
      <c r="AH18" s="77"/>
      <c r="AI18" s="77"/>
      <c r="AJ18" s="94"/>
      <c r="AK18" s="146"/>
      <c r="AL18" s="125"/>
      <c r="AM18" s="89"/>
    </row>
    <row r="19" spans="1:39" ht="14.25" customHeight="1">
      <c r="A19" s="4"/>
      <c r="C19" s="77"/>
      <c r="D19" s="1069" t="s">
        <v>244</v>
      </c>
      <c r="E19" s="163"/>
      <c r="F19" s="94"/>
      <c r="G19" s="77"/>
      <c r="H19" s="77"/>
      <c r="I19" s="77"/>
      <c r="J19" s="77"/>
      <c r="K19" s="77"/>
      <c r="L19" s="77"/>
      <c r="M19" s="89"/>
      <c r="N19" s="133"/>
      <c r="O19" s="88"/>
      <c r="P19" s="156" t="s">
        <v>266</v>
      </c>
      <c r="Q19" s="156"/>
      <c r="R19" s="145"/>
      <c r="S19" s="156"/>
      <c r="T19" s="156"/>
      <c r="U19" s="128"/>
      <c r="V19" s="132"/>
      <c r="W19" s="125"/>
      <c r="Y19" s="94"/>
      <c r="Z19" s="77"/>
      <c r="AA19" s="94"/>
      <c r="AB19" s="94"/>
      <c r="AC19" s="89"/>
      <c r="AD19" s="77"/>
      <c r="AE19" s="77"/>
      <c r="AF19" s="77"/>
      <c r="AG19" s="77"/>
      <c r="AH19" s="77"/>
      <c r="AI19" s="77"/>
      <c r="AJ19" s="94"/>
      <c r="AK19" s="146"/>
      <c r="AL19" s="125"/>
      <c r="AM19" s="89"/>
    </row>
    <row r="20" spans="1:39" ht="17.25" customHeight="1" thickBot="1">
      <c r="A20" s="4"/>
      <c r="C20" s="77"/>
      <c r="D20" s="1070"/>
      <c r="E20" s="77"/>
      <c r="F20" s="77"/>
      <c r="G20" s="77"/>
      <c r="H20" s="77"/>
      <c r="I20" s="77"/>
      <c r="J20" s="77"/>
      <c r="K20" s="77"/>
      <c r="L20" s="77"/>
      <c r="M20" s="89"/>
      <c r="N20" s="77"/>
      <c r="O20" s="158"/>
      <c r="P20" s="1009">
        <v>0.25</v>
      </c>
      <c r="Q20" s="1010"/>
      <c r="R20" s="164" t="s">
        <v>110</v>
      </c>
      <c r="S20" s="1015">
        <v>0.25</v>
      </c>
      <c r="T20" s="1010"/>
      <c r="U20" s="134"/>
      <c r="V20" s="132"/>
      <c r="W20" s="125"/>
      <c r="Y20" s="77"/>
      <c r="Z20" s="77"/>
      <c r="AA20" s="94"/>
      <c r="AB20" s="94"/>
      <c r="AC20" s="89"/>
      <c r="AD20" s="77"/>
      <c r="AE20" s="98"/>
      <c r="AF20" s="77"/>
      <c r="AG20" s="77"/>
      <c r="AH20" s="77"/>
      <c r="AI20" s="77"/>
      <c r="AJ20" s="77"/>
      <c r="AK20" s="127"/>
      <c r="AL20" s="480"/>
      <c r="AM20" s="89"/>
    </row>
    <row r="21" spans="1:43" ht="20.25" customHeight="1" thickBot="1">
      <c r="A21" s="4"/>
      <c r="C21" s="77"/>
      <c r="D21" s="127"/>
      <c r="E21" s="100"/>
      <c r="F21" s="100"/>
      <c r="G21" s="100"/>
      <c r="H21" s="100"/>
      <c r="I21" s="100"/>
      <c r="J21" s="135"/>
      <c r="K21" s="100"/>
      <c r="L21" s="100"/>
      <c r="M21" s="89"/>
      <c r="N21" s="90"/>
      <c r="O21" s="91"/>
      <c r="P21" s="91"/>
      <c r="Q21" s="91"/>
      <c r="R21" s="91"/>
      <c r="S21" s="91"/>
      <c r="T21" s="91"/>
      <c r="U21" s="134"/>
      <c r="V21" s="136"/>
      <c r="W21" s="91"/>
      <c r="X21" s="160"/>
      <c r="Y21" s="91"/>
      <c r="Z21" s="91"/>
      <c r="AA21" s="91"/>
      <c r="AB21" s="91"/>
      <c r="AC21" s="92"/>
      <c r="AD21" s="77"/>
      <c r="AE21" s="77"/>
      <c r="AF21" s="77"/>
      <c r="AG21" s="77"/>
      <c r="AH21" s="77"/>
      <c r="AI21" s="77"/>
      <c r="AJ21" s="77"/>
      <c r="AK21" s="77"/>
      <c r="AL21" s="480"/>
      <c r="AM21" s="89"/>
      <c r="AQ21" s="478"/>
    </row>
    <row r="22" spans="1:44" ht="13.5">
      <c r="A22" s="4"/>
      <c r="J22" s="29"/>
      <c r="M22" s="77"/>
      <c r="P22" s="77"/>
      <c r="Q22" s="531"/>
      <c r="R22" s="532" t="s">
        <v>243</v>
      </c>
      <c r="S22" s="533"/>
      <c r="U22" s="137"/>
      <c r="V22" s="477"/>
      <c r="W22" s="531"/>
      <c r="X22" s="532" t="s">
        <v>243</v>
      </c>
      <c r="Y22" s="531"/>
      <c r="Z22" s="86"/>
      <c r="AA22" s="86"/>
      <c r="AB22" s="86"/>
      <c r="AC22" s="86"/>
      <c r="AD22" s="94"/>
      <c r="AE22" s="94"/>
      <c r="AF22" s="94"/>
      <c r="AG22" s="94"/>
      <c r="AH22" s="94"/>
      <c r="AI22" s="94"/>
      <c r="AJ22" s="94"/>
      <c r="AK22" s="94"/>
      <c r="AL22" s="123"/>
      <c r="AM22" s="89"/>
      <c r="AQ22" s="479"/>
      <c r="AR22" s="145"/>
    </row>
    <row r="23" spans="1:44" ht="13.5">
      <c r="A23" s="4"/>
      <c r="B23" s="165"/>
      <c r="C23" s="165"/>
      <c r="M23" s="156"/>
      <c r="N23" s="156"/>
      <c r="O23" s="476"/>
      <c r="P23" s="77"/>
      <c r="Q23" s="1048">
        <v>0.35</v>
      </c>
      <c r="R23" s="1049"/>
      <c r="S23" s="1050"/>
      <c r="T23" s="152"/>
      <c r="U23" s="128"/>
      <c r="V23" s="77"/>
      <c r="W23" s="1048">
        <v>0.2</v>
      </c>
      <c r="X23" s="1049"/>
      <c r="Y23" s="1050"/>
      <c r="Z23" s="77"/>
      <c r="AA23" s="94"/>
      <c r="AB23" s="156"/>
      <c r="AC23" s="156"/>
      <c r="AD23" s="156"/>
      <c r="AE23" s="77"/>
      <c r="AF23" s="77"/>
      <c r="AG23" s="77"/>
      <c r="AH23" s="77"/>
      <c r="AI23" s="77"/>
      <c r="AJ23" s="77"/>
      <c r="AK23" s="77"/>
      <c r="AL23" s="94"/>
      <c r="AM23" s="89"/>
      <c r="AQ23" s="479"/>
      <c r="AR23" s="145"/>
    </row>
    <row r="24" spans="1:39" ht="13.5">
      <c r="A24" s="4"/>
      <c r="B24" s="602"/>
      <c r="C24" s="603"/>
      <c r="M24" s="997">
        <v>0.3</v>
      </c>
      <c r="N24" s="997"/>
      <c r="O24" s="1075"/>
      <c r="P24" s="144"/>
      <c r="Q24" s="94"/>
      <c r="R24" s="77"/>
      <c r="U24" s="128"/>
      <c r="V24" s="155"/>
      <c r="W24" s="156"/>
      <c r="X24" s="156"/>
      <c r="Y24" s="94"/>
      <c r="Z24" s="94"/>
      <c r="AA24" s="94"/>
      <c r="AB24" s="993">
        <v>0.5</v>
      </c>
      <c r="AC24" s="994"/>
      <c r="AD24" s="995"/>
      <c r="AE24" s="77"/>
      <c r="AF24" s="77"/>
      <c r="AG24" s="77"/>
      <c r="AH24" s="77"/>
      <c r="AI24" s="77"/>
      <c r="AJ24" s="77"/>
      <c r="AK24" s="77"/>
      <c r="AL24" s="77"/>
      <c r="AM24" s="89"/>
    </row>
    <row r="25" spans="1:39" ht="13.5">
      <c r="A25" s="4"/>
      <c r="B25" s="28" t="s">
        <v>246</v>
      </c>
      <c r="M25" s="64"/>
      <c r="N25" s="64"/>
      <c r="Q25" s="77"/>
      <c r="R25" s="139"/>
      <c r="S25" s="798" t="s">
        <v>245</v>
      </c>
      <c r="T25" s="1013"/>
      <c r="U25" s="1014"/>
      <c r="V25" s="1007">
        <v>3.25</v>
      </c>
      <c r="W25" s="994"/>
      <c r="X25" s="995"/>
      <c r="Y25" s="94"/>
      <c r="Z25" s="94"/>
      <c r="AB25" s="64"/>
      <c r="AC25" s="161"/>
      <c r="AD25" s="94"/>
      <c r="AE25" s="77"/>
      <c r="AF25" s="77"/>
      <c r="AG25" s="77"/>
      <c r="AH25" s="77"/>
      <c r="AI25" s="77"/>
      <c r="AJ25" s="77"/>
      <c r="AK25" s="77"/>
      <c r="AL25" s="77"/>
      <c r="AM25" s="89"/>
    </row>
    <row r="26" spans="1:39" ht="13.5">
      <c r="A26" s="4"/>
      <c r="D26" s="64"/>
      <c r="E26" s="64"/>
      <c r="F26" s="64"/>
      <c r="G26" s="64"/>
      <c r="H26" s="64"/>
      <c r="I26" s="64"/>
      <c r="J26" s="64"/>
      <c r="M26" s="94"/>
      <c r="N26" s="77"/>
      <c r="O26" s="77"/>
      <c r="P26" s="77"/>
      <c r="Q26" s="77"/>
      <c r="V26" s="64"/>
      <c r="W26" s="64"/>
      <c r="X26" s="64"/>
      <c r="Y26" s="77"/>
      <c r="Z26" s="77"/>
      <c r="AA26" s="77"/>
      <c r="AB26" s="94"/>
      <c r="AC26" s="94"/>
      <c r="AD26" s="94"/>
      <c r="AE26" s="77"/>
      <c r="AF26" s="77"/>
      <c r="AG26" s="77"/>
      <c r="AH26" s="77"/>
      <c r="AI26" s="77"/>
      <c r="AJ26" s="77"/>
      <c r="AK26" s="77"/>
      <c r="AL26" s="77"/>
      <c r="AM26" s="89"/>
    </row>
    <row r="27" spans="1:39" ht="13.5">
      <c r="A27" s="4"/>
      <c r="D27" s="64"/>
      <c r="E27" s="64"/>
      <c r="F27" s="64"/>
      <c r="G27" s="64"/>
      <c r="H27" s="64"/>
      <c r="I27" s="64"/>
      <c r="J27" s="64"/>
      <c r="M27" s="94"/>
      <c r="N27" s="77"/>
      <c r="O27" s="77"/>
      <c r="P27" s="77"/>
      <c r="Q27" s="77"/>
      <c r="Y27" s="77"/>
      <c r="Z27" s="77"/>
      <c r="AA27" s="77"/>
      <c r="AB27" s="94"/>
      <c r="AC27" s="94"/>
      <c r="AD27" s="94"/>
      <c r="AE27" s="77"/>
      <c r="AF27" s="77"/>
      <c r="AG27" s="77"/>
      <c r="AH27" s="77"/>
      <c r="AI27" s="77"/>
      <c r="AJ27" s="77"/>
      <c r="AK27" s="77"/>
      <c r="AL27" s="77"/>
      <c r="AM27" s="89"/>
    </row>
    <row r="28" spans="1:39" ht="13.5">
      <c r="A28" s="4"/>
      <c r="D28" s="64"/>
      <c r="E28" s="64"/>
      <c r="F28" s="64"/>
      <c r="G28" s="64"/>
      <c r="H28" s="64"/>
      <c r="I28" s="64"/>
      <c r="J28" s="64"/>
      <c r="M28" s="94"/>
      <c r="N28" s="77"/>
      <c r="O28" s="77"/>
      <c r="P28" s="77"/>
      <c r="Q28" s="77"/>
      <c r="T28" s="656" t="s">
        <v>32</v>
      </c>
      <c r="Y28" s="77"/>
      <c r="Z28" s="77"/>
      <c r="AA28" s="77"/>
      <c r="AB28" s="94"/>
      <c r="AC28" s="94"/>
      <c r="AD28" s="94"/>
      <c r="AE28" s="77"/>
      <c r="AF28" s="98"/>
      <c r="AG28" s="77"/>
      <c r="AH28" s="77"/>
      <c r="AI28" s="77"/>
      <c r="AJ28" s="77"/>
      <c r="AK28" s="77"/>
      <c r="AL28" s="77"/>
      <c r="AM28" s="89"/>
    </row>
    <row r="29" spans="1:39" ht="13.5">
      <c r="A29" s="88"/>
      <c r="F29" s="165"/>
      <c r="G29" s="165"/>
      <c r="H29" s="165"/>
      <c r="J29" s="77"/>
      <c r="K29" s="77"/>
      <c r="L29" s="77"/>
      <c r="M29" s="94"/>
      <c r="N29" s="77"/>
      <c r="O29" s="77"/>
      <c r="P29" s="77"/>
      <c r="Q29" s="77"/>
      <c r="R29" s="77"/>
      <c r="S29" s="77"/>
      <c r="T29" s="77"/>
      <c r="U29" s="77"/>
      <c r="V29" s="77"/>
      <c r="W29" s="77"/>
      <c r="X29" s="77"/>
      <c r="Y29" s="77"/>
      <c r="Z29" s="77"/>
      <c r="AA29" s="77"/>
      <c r="AB29" s="94"/>
      <c r="AC29" s="94"/>
      <c r="AD29" s="94"/>
      <c r="AE29" s="77"/>
      <c r="AF29" s="77"/>
      <c r="AG29" s="77"/>
      <c r="AH29" s="77"/>
      <c r="AI29" s="77"/>
      <c r="AJ29" s="77"/>
      <c r="AK29" s="77"/>
      <c r="AL29" s="77"/>
      <c r="AM29" s="89"/>
    </row>
    <row r="30" spans="1:39" ht="13.5">
      <c r="A30" s="88"/>
      <c r="D30" s="77" t="s">
        <v>3</v>
      </c>
      <c r="E30" s="140"/>
      <c r="F30" s="465" t="s">
        <v>4</v>
      </c>
      <c r="G30" s="156"/>
      <c r="H30" s="464"/>
      <c r="I30" s="1068">
        <v>0</v>
      </c>
      <c r="J30" s="1049"/>
      <c r="K30" s="1050"/>
      <c r="L30" s="77"/>
      <c r="M30" s="77"/>
      <c r="N30" s="77"/>
      <c r="O30" s="94"/>
      <c r="P30" s="77"/>
      <c r="Q30" s="77"/>
      <c r="R30" s="77"/>
      <c r="S30" s="77"/>
      <c r="T30" s="77"/>
      <c r="U30" s="77"/>
      <c r="V30" s="77"/>
      <c r="W30" s="77"/>
      <c r="X30" s="77"/>
      <c r="Y30" s="77"/>
      <c r="Z30" s="77"/>
      <c r="AA30" s="77"/>
      <c r="AB30" s="77"/>
      <c r="AC30" s="77"/>
      <c r="AD30" s="94"/>
      <c r="AE30" s="94"/>
      <c r="AF30" s="94"/>
      <c r="AG30" s="156"/>
      <c r="AH30" s="156"/>
      <c r="AI30" s="156"/>
      <c r="AJ30" s="94"/>
      <c r="AK30" s="94"/>
      <c r="AL30" s="77"/>
      <c r="AM30" s="89"/>
    </row>
    <row r="31" spans="1:39" ht="13.5">
      <c r="A31" s="88"/>
      <c r="D31" s="77"/>
      <c r="E31" s="140"/>
      <c r="F31" s="156" t="s">
        <v>25</v>
      </c>
      <c r="G31" s="156"/>
      <c r="H31" s="464"/>
      <c r="I31" s="1068">
        <v>0</v>
      </c>
      <c r="J31" s="1049"/>
      <c r="K31" s="1050"/>
      <c r="L31" s="77"/>
      <c r="M31" s="77"/>
      <c r="N31" s="77"/>
      <c r="O31" s="94"/>
      <c r="P31" s="77"/>
      <c r="Q31" s="77"/>
      <c r="R31" s="77"/>
      <c r="S31" s="77"/>
      <c r="T31" s="77"/>
      <c r="U31" s="77"/>
      <c r="V31" s="77"/>
      <c r="W31" s="77"/>
      <c r="X31" s="77"/>
      <c r="Y31" s="77"/>
      <c r="Z31" s="77"/>
      <c r="AA31" s="77"/>
      <c r="AB31" s="77"/>
      <c r="AC31" s="77"/>
      <c r="AD31" s="77"/>
      <c r="AE31" s="94" t="s">
        <v>2</v>
      </c>
      <c r="AF31" s="94"/>
      <c r="AG31" s="993">
        <v>30.12</v>
      </c>
      <c r="AH31" s="994"/>
      <c r="AI31" s="995"/>
      <c r="AJ31" s="77"/>
      <c r="AK31" s="77"/>
      <c r="AL31" s="77"/>
      <c r="AM31" s="89"/>
    </row>
    <row r="32" spans="1:39" ht="13.5">
      <c r="A32" s="88"/>
      <c r="D32" s="77"/>
      <c r="E32" s="77"/>
      <c r="F32" s="77"/>
      <c r="G32" s="93"/>
      <c r="H32" s="77"/>
      <c r="I32" s="77"/>
      <c r="J32" s="77"/>
      <c r="K32" s="77"/>
      <c r="L32" s="77"/>
      <c r="M32" s="77"/>
      <c r="N32" s="460"/>
      <c r="O32" s="94"/>
      <c r="P32" s="94"/>
      <c r="Q32" s="94"/>
      <c r="R32" s="94"/>
      <c r="S32" s="94"/>
      <c r="T32" s="94"/>
      <c r="U32" s="94"/>
      <c r="V32" s="94"/>
      <c r="W32" s="94"/>
      <c r="X32" s="94"/>
      <c r="Y32" s="94"/>
      <c r="Z32" s="94"/>
      <c r="AA32" s="77"/>
      <c r="AB32" s="94"/>
      <c r="AC32" s="94"/>
      <c r="AD32" s="77"/>
      <c r="AE32" s="77"/>
      <c r="AF32" s="77"/>
      <c r="AG32" s="77"/>
      <c r="AH32" s="77"/>
      <c r="AI32" s="77"/>
      <c r="AJ32" s="77"/>
      <c r="AK32" s="77"/>
      <c r="AL32" s="94"/>
      <c r="AM32" s="89"/>
    </row>
    <row r="33" spans="1:57" ht="13.5">
      <c r="A33" s="88"/>
      <c r="D33" s="77"/>
      <c r="E33" s="77"/>
      <c r="F33" s="77"/>
      <c r="G33" s="93"/>
      <c r="H33" s="77"/>
      <c r="I33" s="77"/>
      <c r="J33" s="77"/>
      <c r="K33" s="77"/>
      <c r="L33" s="77"/>
      <c r="M33" s="77"/>
      <c r="N33" s="77"/>
      <c r="O33" s="77"/>
      <c r="P33" s="77"/>
      <c r="Q33" s="77"/>
      <c r="R33" s="77"/>
      <c r="S33" s="77"/>
      <c r="T33" s="77"/>
      <c r="U33" s="94"/>
      <c r="V33" s="77"/>
      <c r="W33" s="77"/>
      <c r="X33" s="77"/>
      <c r="Y33" s="94"/>
      <c r="Z33" s="94"/>
      <c r="AA33" s="94"/>
      <c r="AB33" s="77"/>
      <c r="AC33" s="77"/>
      <c r="AD33" s="77"/>
      <c r="AE33" s="77"/>
      <c r="AF33" s="77"/>
      <c r="AG33" s="77"/>
      <c r="AH33" s="325" t="s">
        <v>233</v>
      </c>
      <c r="AI33" s="325"/>
      <c r="AJ33" s="77"/>
      <c r="AK33" s="77"/>
      <c r="AL33" s="77"/>
      <c r="AM33" s="89"/>
      <c r="BE33" s="481"/>
    </row>
    <row r="34" spans="1:39" ht="13.5" customHeight="1" thickBot="1">
      <c r="A34" s="88"/>
      <c r="D34" s="77"/>
      <c r="E34" s="77"/>
      <c r="F34" s="77"/>
      <c r="G34" s="441"/>
      <c r="H34" s="443"/>
      <c r="I34" s="443"/>
      <c r="J34" s="443"/>
      <c r="K34" s="443"/>
      <c r="L34" s="443"/>
      <c r="M34" s="443"/>
      <c r="N34" s="443"/>
      <c r="O34" s="443"/>
      <c r="P34" s="443"/>
      <c r="Q34" s="443"/>
      <c r="R34" s="444"/>
      <c r="S34" s="444"/>
      <c r="T34" s="444"/>
      <c r="U34" s="444"/>
      <c r="V34" s="444"/>
      <c r="W34" s="444"/>
      <c r="X34" s="444"/>
      <c r="Y34" s="445"/>
      <c r="Z34" s="445"/>
      <c r="AA34" s="445"/>
      <c r="AB34" s="443"/>
      <c r="AC34" s="443"/>
      <c r="AD34" s="443"/>
      <c r="AE34" s="443"/>
      <c r="AF34" s="443"/>
      <c r="AG34" s="443"/>
      <c r="AH34" s="446"/>
      <c r="AI34" s="71"/>
      <c r="AJ34" s="71"/>
      <c r="AK34" s="71"/>
      <c r="AL34" s="71"/>
      <c r="AM34" s="449"/>
    </row>
    <row r="35" spans="1:45" ht="8.25" customHeight="1" thickBot="1">
      <c r="A35" s="88"/>
      <c r="D35" s="77"/>
      <c r="E35" s="77"/>
      <c r="F35" s="94"/>
      <c r="G35" s="451"/>
      <c r="H35" s="71"/>
      <c r="I35" s="71"/>
      <c r="J35" s="447"/>
      <c r="K35" s="447"/>
      <c r="L35" s="447"/>
      <c r="M35" s="447"/>
      <c r="N35" s="447"/>
      <c r="O35" s="447"/>
      <c r="P35" s="447"/>
      <c r="Q35" s="447"/>
      <c r="R35" s="447"/>
      <c r="S35" s="447"/>
      <c r="T35" s="447"/>
      <c r="U35" s="461"/>
      <c r="V35" s="462"/>
      <c r="W35" s="448"/>
      <c r="X35" s="447"/>
      <c r="Y35" s="447"/>
      <c r="Z35" s="455"/>
      <c r="AA35" s="447"/>
      <c r="AB35" s="447"/>
      <c r="AC35" s="447"/>
      <c r="AD35" s="447"/>
      <c r="AE35" s="447"/>
      <c r="AF35" s="447"/>
      <c r="AG35" s="447"/>
      <c r="AH35" s="442"/>
      <c r="AI35" s="71"/>
      <c r="AJ35" s="71"/>
      <c r="AK35" s="71"/>
      <c r="AL35" s="71"/>
      <c r="AM35" s="473"/>
      <c r="AR35" s="97"/>
      <c r="AS35" s="97"/>
    </row>
    <row r="36" spans="1:45" ht="13.5" customHeight="1">
      <c r="A36" s="88"/>
      <c r="D36" s="77"/>
      <c r="E36" s="77"/>
      <c r="F36" s="94"/>
      <c r="G36" s="451"/>
      <c r="H36" s="71"/>
      <c r="I36" s="449"/>
      <c r="J36" s="71"/>
      <c r="K36" s="71"/>
      <c r="L36" s="71"/>
      <c r="M36" s="71"/>
      <c r="N36" s="71"/>
      <c r="O36" s="71"/>
      <c r="P36" s="71"/>
      <c r="Q36" s="71"/>
      <c r="R36" s="71"/>
      <c r="S36" s="71"/>
      <c r="T36" s="71"/>
      <c r="U36" s="463"/>
      <c r="V36" s="439"/>
      <c r="W36" s="117"/>
      <c r="X36" s="71"/>
      <c r="Y36" s="456"/>
      <c r="Z36" s="457"/>
      <c r="AA36" s="71"/>
      <c r="AB36" s="71"/>
      <c r="AC36" s="71"/>
      <c r="AD36" s="71"/>
      <c r="AE36" s="71"/>
      <c r="AF36" s="71"/>
      <c r="AG36" s="455"/>
      <c r="AH36" s="458"/>
      <c r="AI36" s="71"/>
      <c r="AJ36" s="71"/>
      <c r="AK36" s="71"/>
      <c r="AL36" s="71"/>
      <c r="AM36" s="473"/>
      <c r="AR36" s="97"/>
      <c r="AS36" s="97"/>
    </row>
    <row r="37" spans="1:45" ht="8.25" customHeight="1">
      <c r="A37" s="88"/>
      <c r="D37" s="77"/>
      <c r="E37" s="77"/>
      <c r="F37" s="94"/>
      <c r="G37" s="451"/>
      <c r="H37" s="71"/>
      <c r="I37" s="449"/>
      <c r="J37" s="71"/>
      <c r="K37" s="71"/>
      <c r="L37" s="71"/>
      <c r="M37" s="71"/>
      <c r="N37" s="71"/>
      <c r="O37" s="71"/>
      <c r="P37" s="71"/>
      <c r="Q37" s="71"/>
      <c r="R37" s="71"/>
      <c r="S37" s="71"/>
      <c r="T37" s="71"/>
      <c r="U37" s="463"/>
      <c r="V37" s="439"/>
      <c r="W37" s="117"/>
      <c r="X37" s="71"/>
      <c r="Y37" s="449"/>
      <c r="Z37" s="457"/>
      <c r="AA37" s="71"/>
      <c r="AB37" s="71"/>
      <c r="AC37" s="71"/>
      <c r="AD37" s="71"/>
      <c r="AE37" s="71"/>
      <c r="AF37" s="71"/>
      <c r="AG37" s="71"/>
      <c r="AH37" s="442"/>
      <c r="AI37" s="71"/>
      <c r="AJ37" s="71"/>
      <c r="AK37" s="71"/>
      <c r="AL37" s="71"/>
      <c r="AM37" s="473"/>
      <c r="AR37" s="97"/>
      <c r="AS37" s="97"/>
    </row>
    <row r="38" spans="1:39" ht="13.5" customHeight="1">
      <c r="A38" s="88"/>
      <c r="D38" s="77"/>
      <c r="E38" s="77"/>
      <c r="F38" s="94"/>
      <c r="G38" s="451"/>
      <c r="H38" s="71"/>
      <c r="I38" s="449"/>
      <c r="J38" s="71"/>
      <c r="K38" s="71"/>
      <c r="L38" s="71"/>
      <c r="M38" s="71"/>
      <c r="N38" s="71"/>
      <c r="O38" s="71"/>
      <c r="P38" s="71"/>
      <c r="Q38" s="71"/>
      <c r="R38" s="71"/>
      <c r="S38" s="71"/>
      <c r="T38" s="71"/>
      <c r="U38" s="434"/>
      <c r="V38" s="439"/>
      <c r="W38" s="117"/>
      <c r="X38" s="71"/>
      <c r="Y38" s="449"/>
      <c r="Z38" s="457"/>
      <c r="AA38" s="71"/>
      <c r="AB38" s="71"/>
      <c r="AC38" s="71"/>
      <c r="AD38" s="71"/>
      <c r="AE38" s="71"/>
      <c r="AF38" s="71"/>
      <c r="AG38" s="71"/>
      <c r="AH38" s="442"/>
      <c r="AI38" s="71"/>
      <c r="AJ38" s="71"/>
      <c r="AK38" s="71"/>
      <c r="AL38" s="71"/>
      <c r="AM38" s="474"/>
    </row>
    <row r="39" spans="1:39" ht="8.25" customHeight="1" thickBot="1">
      <c r="A39" s="88"/>
      <c r="D39" s="77"/>
      <c r="E39" s="77"/>
      <c r="F39" s="94"/>
      <c r="G39" s="451"/>
      <c r="H39" s="452"/>
      <c r="I39" s="71"/>
      <c r="J39" s="71"/>
      <c r="K39" s="71"/>
      <c r="L39" s="71"/>
      <c r="M39" s="71"/>
      <c r="N39" s="71"/>
      <c r="O39" s="71"/>
      <c r="P39" s="71"/>
      <c r="Q39" s="71"/>
      <c r="R39" s="71"/>
      <c r="S39" s="71"/>
      <c r="T39" s="71"/>
      <c r="U39" s="434"/>
      <c r="V39" s="439"/>
      <c r="W39" s="117"/>
      <c r="X39" s="71"/>
      <c r="Y39" s="450"/>
      <c r="Z39" s="457"/>
      <c r="AA39" s="71"/>
      <c r="AB39" s="71"/>
      <c r="AC39" s="71"/>
      <c r="AD39" s="71"/>
      <c r="AE39" s="71"/>
      <c r="AF39" s="71"/>
      <c r="AG39" s="443"/>
      <c r="AH39" s="446"/>
      <c r="AI39" s="71"/>
      <c r="AJ39" s="71"/>
      <c r="AK39" s="71"/>
      <c r="AL39" s="71"/>
      <c r="AM39" s="474"/>
    </row>
    <row r="40" spans="1:39" ht="8.25" customHeight="1" thickBot="1">
      <c r="A40" s="88"/>
      <c r="D40" s="77"/>
      <c r="E40" s="77"/>
      <c r="F40" s="77"/>
      <c r="G40" s="449"/>
      <c r="H40" s="443"/>
      <c r="I40" s="443"/>
      <c r="J40" s="443"/>
      <c r="K40" s="443"/>
      <c r="L40" s="443"/>
      <c r="M40" s="443"/>
      <c r="N40" s="443"/>
      <c r="O40" s="443"/>
      <c r="P40" s="443"/>
      <c r="Q40" s="447"/>
      <c r="R40" s="447"/>
      <c r="S40" s="447"/>
      <c r="T40" s="447"/>
      <c r="U40" s="447"/>
      <c r="V40" s="447"/>
      <c r="W40" s="448"/>
      <c r="X40" s="447"/>
      <c r="Y40" s="447"/>
      <c r="Z40" s="443"/>
      <c r="AA40" s="447"/>
      <c r="AB40" s="447"/>
      <c r="AC40" s="447"/>
      <c r="AD40" s="447"/>
      <c r="AE40" s="447"/>
      <c r="AF40" s="447"/>
      <c r="AG40" s="443"/>
      <c r="AH40" s="449"/>
      <c r="AI40" s="71"/>
      <c r="AJ40" s="71"/>
      <c r="AK40" s="71"/>
      <c r="AL40" s="71"/>
      <c r="AM40" s="459"/>
    </row>
    <row r="41" spans="1:48" ht="13.5" customHeight="1">
      <c r="A41" s="88"/>
      <c r="D41" s="77"/>
      <c r="E41" s="77"/>
      <c r="F41" s="77"/>
      <c r="G41" s="435"/>
      <c r="H41" s="71"/>
      <c r="I41" s="71"/>
      <c r="J41" s="71"/>
      <c r="K41" s="71"/>
      <c r="L41" s="71"/>
      <c r="M41" s="71"/>
      <c r="N41" s="71"/>
      <c r="O41" s="71"/>
      <c r="P41" s="453"/>
      <c r="Q41" s="71"/>
      <c r="R41" s="71"/>
      <c r="S41" s="71"/>
      <c r="T41" s="71"/>
      <c r="U41" s="71"/>
      <c r="V41" s="436"/>
      <c r="W41" s="117"/>
      <c r="X41" s="71"/>
      <c r="Y41" s="466"/>
      <c r="Z41" s="466"/>
      <c r="AA41" s="466"/>
      <c r="AB41" s="71"/>
      <c r="AC41" s="71"/>
      <c r="AD41" s="71"/>
      <c r="AE41" s="71"/>
      <c r="AF41" s="71"/>
      <c r="AG41" s="455"/>
      <c r="AH41" s="453"/>
      <c r="AI41" s="71"/>
      <c r="AJ41" s="71"/>
      <c r="AK41" s="71"/>
      <c r="AL41" s="71"/>
      <c r="AM41" s="459"/>
      <c r="AV41" s="64"/>
    </row>
    <row r="42" spans="1:47" ht="13.5" customHeight="1">
      <c r="A42" s="88"/>
      <c r="D42" s="77"/>
      <c r="E42" s="77" t="s">
        <v>27</v>
      </c>
      <c r="F42" s="77"/>
      <c r="G42" s="469"/>
      <c r="H42" s="470"/>
      <c r="I42" s="471"/>
      <c r="J42" s="135" t="s">
        <v>28</v>
      </c>
      <c r="L42" s="468"/>
      <c r="M42" s="468"/>
      <c r="N42" s="468"/>
      <c r="O42" s="71"/>
      <c r="P42" s="441"/>
      <c r="Q42" s="71"/>
      <c r="R42" s="125"/>
      <c r="S42" s="125"/>
      <c r="T42" s="125"/>
      <c r="U42" s="438"/>
      <c r="V42" s="71" t="s">
        <v>26</v>
      </c>
      <c r="W42" s="117"/>
      <c r="X42" s="71"/>
      <c r="Y42" s="993">
        <v>0.5</v>
      </c>
      <c r="Z42" s="994"/>
      <c r="AA42" s="995"/>
      <c r="AB42" s="135" t="s">
        <v>33</v>
      </c>
      <c r="AC42" s="468"/>
      <c r="AD42" s="468"/>
      <c r="AE42" s="1018">
        <v>2</v>
      </c>
      <c r="AF42" s="1019"/>
      <c r="AG42" s="125"/>
      <c r="AH42" s="454"/>
      <c r="AI42" s="125"/>
      <c r="AJ42" s="71"/>
      <c r="AK42" s="71"/>
      <c r="AL42" s="71"/>
      <c r="AM42" s="459"/>
      <c r="AU42" s="64"/>
    </row>
    <row r="43" spans="1:39" ht="13.5" customHeight="1">
      <c r="A43" s="88"/>
      <c r="D43" s="77"/>
      <c r="E43" s="77"/>
      <c r="G43" s="994">
        <v>0.5</v>
      </c>
      <c r="H43" s="994"/>
      <c r="I43" s="1074"/>
      <c r="J43" s="71"/>
      <c r="K43" s="71"/>
      <c r="L43" s="993">
        <v>5</v>
      </c>
      <c r="M43" s="994"/>
      <c r="N43" s="995"/>
      <c r="O43" s="351"/>
      <c r="P43" s="441"/>
      <c r="Q43" s="71"/>
      <c r="R43" s="71"/>
      <c r="S43" s="71"/>
      <c r="T43" s="125"/>
      <c r="U43" s="125"/>
      <c r="V43" s="135" t="s">
        <v>29</v>
      </c>
      <c r="X43" s="71"/>
      <c r="Y43" s="71"/>
      <c r="Z43" s="467"/>
      <c r="AA43" s="125"/>
      <c r="AB43" s="440"/>
      <c r="AC43" s="993">
        <v>10</v>
      </c>
      <c r="AD43" s="994"/>
      <c r="AE43" s="995"/>
      <c r="AF43" s="351"/>
      <c r="AG43" s="71"/>
      <c r="AH43" s="441"/>
      <c r="AI43" s="71"/>
      <c r="AJ43" s="71"/>
      <c r="AK43" s="71"/>
      <c r="AL43" s="71"/>
      <c r="AM43" s="475"/>
    </row>
    <row r="44" spans="1:39" ht="13.5" customHeight="1">
      <c r="A44" s="88"/>
      <c r="D44" s="77"/>
      <c r="E44" s="77"/>
      <c r="F44" s="77"/>
      <c r="G44" s="146"/>
      <c r="H44" s="472"/>
      <c r="I44" s="472"/>
      <c r="J44" s="71"/>
      <c r="K44" s="71"/>
      <c r="L44" s="71"/>
      <c r="M44" s="71"/>
      <c r="N44" s="71"/>
      <c r="O44" s="71"/>
      <c r="P44" s="71"/>
      <c r="Q44" s="71"/>
      <c r="R44" s="71"/>
      <c r="S44" s="71"/>
      <c r="T44" s="71"/>
      <c r="U44" s="71"/>
      <c r="V44" s="71"/>
      <c r="W44" s="145"/>
      <c r="X44" s="71"/>
      <c r="Y44" s="71"/>
      <c r="Z44" s="71"/>
      <c r="AA44" s="71"/>
      <c r="AB44" s="71"/>
      <c r="AC44" s="71"/>
      <c r="AD44" s="71" t="s">
        <v>568</v>
      </c>
      <c r="AE44" s="71"/>
      <c r="AF44" s="71"/>
      <c r="AG44" s="993">
        <v>0</v>
      </c>
      <c r="AH44" s="994"/>
      <c r="AI44" s="995"/>
      <c r="AJ44" s="351"/>
      <c r="AK44" s="71"/>
      <c r="AL44" s="71"/>
      <c r="AM44" s="474"/>
    </row>
    <row r="45" spans="1:39" ht="13.5" customHeight="1">
      <c r="A45" s="88"/>
      <c r="D45" s="77" t="s">
        <v>30</v>
      </c>
      <c r="F45" s="117"/>
      <c r="G45" s="1068">
        <v>0</v>
      </c>
      <c r="H45" s="1049"/>
      <c r="I45" s="1050"/>
      <c r="J45" s="35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474"/>
    </row>
    <row r="46" spans="1:39" ht="13.5" customHeight="1">
      <c r="A46" s="88"/>
      <c r="D46" s="77"/>
      <c r="F46" s="117"/>
      <c r="G46" s="125"/>
      <c r="H46" s="125"/>
      <c r="I46" s="125"/>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474"/>
    </row>
    <row r="47" spans="1:39" ht="12.75" customHeight="1">
      <c r="A47" s="88"/>
      <c r="B47" s="77"/>
      <c r="C47" s="77"/>
      <c r="D47" s="117"/>
      <c r="E47" s="439"/>
      <c r="F47" s="71"/>
      <c r="G47" s="71"/>
      <c r="H47" s="71"/>
      <c r="I47" s="71"/>
      <c r="J47" s="71"/>
      <c r="K47" s="71"/>
      <c r="L47" s="71"/>
      <c r="M47" s="71"/>
      <c r="N47" s="71"/>
      <c r="O47" s="71"/>
      <c r="P47" s="71"/>
      <c r="Q47" s="71"/>
      <c r="R47" s="71"/>
      <c r="S47" s="117"/>
      <c r="T47" s="71"/>
      <c r="U47" s="71"/>
      <c r="V47" s="71"/>
      <c r="W47" s="71"/>
      <c r="X47" s="71"/>
      <c r="Y47" s="71"/>
      <c r="Z47" s="71"/>
      <c r="AA47" s="71"/>
      <c r="AB47" s="71"/>
      <c r="AC47" s="71"/>
      <c r="AD47" s="71"/>
      <c r="AE47" s="71"/>
      <c r="AF47" s="71"/>
      <c r="AG47" s="71"/>
      <c r="AH47" s="71"/>
      <c r="AI47" s="71"/>
      <c r="AJ47" s="71"/>
      <c r="AK47" s="439"/>
      <c r="AL47" s="117"/>
      <c r="AM47" s="89"/>
    </row>
    <row r="48" spans="1:39" ht="13.5">
      <c r="A48" s="4"/>
      <c r="D48" s="77"/>
      <c r="E48" s="77"/>
      <c r="F48" s="77"/>
      <c r="G48" s="77"/>
      <c r="H48" s="77"/>
      <c r="I48" s="77"/>
      <c r="J48" s="77"/>
      <c r="K48" s="77"/>
      <c r="L48" s="77"/>
      <c r="M48" s="94"/>
      <c r="N48" s="125"/>
      <c r="O48" s="125"/>
      <c r="P48" s="125"/>
      <c r="Q48" s="77"/>
      <c r="R48" s="77"/>
      <c r="T48" s="77"/>
      <c r="U48" s="94"/>
      <c r="V48" s="94"/>
      <c r="W48" s="94"/>
      <c r="X48" s="94"/>
      <c r="Y48" s="94"/>
      <c r="Z48" s="77"/>
      <c r="AA48" s="94"/>
      <c r="AB48" s="77"/>
      <c r="AC48" s="94"/>
      <c r="AD48" s="94"/>
      <c r="AE48" s="74"/>
      <c r="AF48" s="1056" t="s">
        <v>247</v>
      </c>
      <c r="AG48" s="1057"/>
      <c r="AH48" s="1057"/>
      <c r="AI48" s="1057"/>
      <c r="AJ48" s="1057"/>
      <c r="AK48" s="1057"/>
      <c r="AL48" s="1057"/>
      <c r="AM48" s="1058"/>
    </row>
    <row r="49" spans="1:39" ht="14.25">
      <c r="A49" s="4"/>
      <c r="D49" s="77"/>
      <c r="E49" s="77"/>
      <c r="F49" s="77"/>
      <c r="G49" s="77"/>
      <c r="H49" s="77"/>
      <c r="I49" s="77"/>
      <c r="J49" s="77"/>
      <c r="K49" s="77"/>
      <c r="L49" s="77"/>
      <c r="N49" s="94"/>
      <c r="O49" s="77"/>
      <c r="P49" s="77"/>
      <c r="Q49" s="77"/>
      <c r="R49" s="77"/>
      <c r="S49" s="74"/>
      <c r="T49" s="148"/>
      <c r="U49" s="148"/>
      <c r="V49" s="125"/>
      <c r="W49" s="125"/>
      <c r="X49" s="125"/>
      <c r="Y49" s="72"/>
      <c r="Z49" s="94"/>
      <c r="AA49" s="94"/>
      <c r="AC49" s="94"/>
      <c r="AD49" s="94"/>
      <c r="AE49" s="74"/>
      <c r="AF49" s="74"/>
      <c r="AG49" s="149" t="s">
        <v>248</v>
      </c>
      <c r="AH49" s="94" t="s">
        <v>249</v>
      </c>
      <c r="AI49" s="94"/>
      <c r="AJ49" s="94"/>
      <c r="AK49" s="94"/>
      <c r="AL49" s="94"/>
      <c r="AM49" s="89"/>
    </row>
    <row r="50" spans="1:39" ht="14.25">
      <c r="A50" s="4"/>
      <c r="D50" s="94"/>
      <c r="E50" s="94"/>
      <c r="F50" s="94"/>
      <c r="H50" s="94"/>
      <c r="I50" s="94"/>
      <c r="J50" s="94"/>
      <c r="K50" s="94"/>
      <c r="L50" s="94"/>
      <c r="M50" s="94"/>
      <c r="N50" s="94"/>
      <c r="O50" s="94"/>
      <c r="P50" s="94"/>
      <c r="Q50" s="94"/>
      <c r="R50" s="94"/>
      <c r="S50" s="94"/>
      <c r="T50" s="94"/>
      <c r="U50" s="64"/>
      <c r="V50" s="64"/>
      <c r="W50" s="94"/>
      <c r="X50" s="94"/>
      <c r="Y50" s="94"/>
      <c r="Z50" s="94"/>
      <c r="AA50" s="74"/>
      <c r="AB50" s="74"/>
      <c r="AC50" s="64"/>
      <c r="AD50" s="94"/>
      <c r="AE50" s="74"/>
      <c r="AG50" s="149" t="s">
        <v>251</v>
      </c>
      <c r="AH50" s="94" t="s">
        <v>252</v>
      </c>
      <c r="AI50" s="94"/>
      <c r="AJ50" s="94"/>
      <c r="AK50" s="94"/>
      <c r="AL50" s="94"/>
      <c r="AM50" s="89"/>
    </row>
    <row r="51" spans="1:39" ht="14.25" thickBot="1">
      <c r="A51" s="5"/>
      <c r="B51" s="2"/>
      <c r="C51" s="658" t="s">
        <v>34</v>
      </c>
      <c r="D51" s="2"/>
      <c r="E51" s="2"/>
      <c r="F51" s="2"/>
      <c r="G51" s="2"/>
      <c r="H51" s="2"/>
      <c r="I51" s="2"/>
      <c r="J51" s="2"/>
      <c r="K51" s="2"/>
      <c r="L51" s="2"/>
      <c r="M51" s="2"/>
      <c r="N51" s="2"/>
      <c r="O51" s="2"/>
      <c r="P51" s="2"/>
      <c r="Q51" s="658" t="s">
        <v>250</v>
      </c>
      <c r="R51" s="2"/>
      <c r="S51" s="2"/>
      <c r="T51" s="2"/>
      <c r="U51" s="2"/>
      <c r="V51" s="2"/>
      <c r="W51" s="2"/>
      <c r="X51" s="2"/>
      <c r="Y51" s="2"/>
      <c r="Z51" s="2"/>
      <c r="AA51" s="2"/>
      <c r="AB51" s="2"/>
      <c r="AC51" s="2"/>
      <c r="AD51" s="2"/>
      <c r="AE51" s="2"/>
      <c r="AF51" s="2"/>
      <c r="AG51" s="2"/>
      <c r="AH51" s="2"/>
      <c r="AI51" s="2"/>
      <c r="AJ51" s="2"/>
      <c r="AK51" s="2"/>
      <c r="AL51" s="2"/>
      <c r="AM51" s="3"/>
    </row>
    <row r="52" spans="1:39" ht="13.5">
      <c r="A52" s="1059" t="s">
        <v>606</v>
      </c>
      <c r="B52" s="1060"/>
      <c r="C52" s="246"/>
      <c r="D52" s="246"/>
      <c r="E52" s="429"/>
      <c r="F52" s="246"/>
      <c r="G52" s="246"/>
      <c r="H52" s="246"/>
      <c r="I52" s="246"/>
      <c r="J52" s="246"/>
      <c r="K52" s="246"/>
      <c r="L52" s="246" t="s">
        <v>603</v>
      </c>
      <c r="M52" s="487"/>
      <c r="N52" s="487"/>
      <c r="O52" s="488"/>
      <c r="P52" s="429"/>
      <c r="Q52" s="429"/>
      <c r="R52" s="429"/>
      <c r="S52" s="429"/>
      <c r="T52" s="429"/>
      <c r="U52" s="429"/>
      <c r="V52" s="429"/>
      <c r="W52" s="429"/>
      <c r="X52" s="429"/>
      <c r="Y52" s="1026" t="s">
        <v>1</v>
      </c>
      <c r="Z52" s="1027"/>
      <c r="AA52" s="1027"/>
      <c r="AB52" s="1027"/>
      <c r="AC52" s="1027"/>
      <c r="AD52" s="1028"/>
      <c r="AE52" s="1029" t="s">
        <v>31</v>
      </c>
      <c r="AF52" s="1030"/>
      <c r="AG52" s="1030"/>
      <c r="AH52" s="1030"/>
      <c r="AI52" s="1030"/>
      <c r="AJ52" s="1031"/>
      <c r="AK52" s="484" t="s">
        <v>164</v>
      </c>
      <c r="AL52" s="485" t="s">
        <v>253</v>
      </c>
      <c r="AM52" s="486" t="s">
        <v>166</v>
      </c>
    </row>
    <row r="53" spans="1:40" ht="14.25">
      <c r="A53" s="1061"/>
      <c r="B53" s="1062"/>
      <c r="C53" s="732" t="s">
        <v>37</v>
      </c>
      <c r="D53" s="732"/>
      <c r="E53" s="732"/>
      <c r="F53" s="732"/>
      <c r="G53" s="732"/>
      <c r="H53" s="732"/>
      <c r="I53" s="732"/>
      <c r="J53" s="732"/>
      <c r="K53" s="733"/>
      <c r="L53" s="1081">
        <f>(AE53*AC43*2+(Y53+AE53)*L43+Y53*G43*2+((V25-2*M24)*(D16-T10-Q23)-O15*T13-P20*S20)*G43*2+((V25-2*AB24)*(D16-T10-W23)-O15*T13-P20*S20)*Y42*AE42-0.72*(Q23+W23+Y42*AE42))*24.5</f>
        <v>4719.287999999999</v>
      </c>
      <c r="M53" s="1082"/>
      <c r="N53" s="1082"/>
      <c r="O53" s="1083"/>
      <c r="P53" s="1032" t="s">
        <v>604</v>
      </c>
      <c r="Q53" s="842"/>
      <c r="R53" s="842"/>
      <c r="S53" s="842"/>
      <c r="T53" s="842"/>
      <c r="U53" s="842"/>
      <c r="V53" s="842"/>
      <c r="W53" s="842"/>
      <c r="X53" s="843"/>
      <c r="Y53" s="1023">
        <f>(J15*E10+0.5*F14*J15+D16*M24+0.5*O15*T13+0.5*P20*S20)*2+(V25-2*M24)*(Q23+T10)</f>
        <v>5.3919999999999995</v>
      </c>
      <c r="Z53" s="1024"/>
      <c r="AA53" s="1024"/>
      <c r="AB53" s="1024"/>
      <c r="AC53" s="1024"/>
      <c r="AD53" s="1025"/>
      <c r="AE53" s="1023">
        <f>(AE15*E10+0.5*AE15*F14+D16*AB24+0.5*Z15*W13+0.5*P20*S20)*2+(V25-2*AB24)*(W23+T10)</f>
        <v>6.0024999999999995</v>
      </c>
      <c r="AF53" s="1024"/>
      <c r="AG53" s="1024"/>
      <c r="AH53" s="1024"/>
      <c r="AI53" s="1024"/>
      <c r="AJ53" s="1025"/>
      <c r="AK53" s="557"/>
      <c r="AL53" s="604"/>
      <c r="AM53" s="1065" t="s">
        <v>239</v>
      </c>
      <c r="AN53" s="4"/>
    </row>
    <row r="54" spans="1:39" ht="15.75">
      <c r="A54" s="1061"/>
      <c r="B54" s="1062"/>
      <c r="C54" s="755" t="s">
        <v>35</v>
      </c>
      <c r="D54" s="747"/>
      <c r="E54" s="747"/>
      <c r="F54" s="747"/>
      <c r="G54" s="747"/>
      <c r="H54" s="747"/>
      <c r="I54" s="747"/>
      <c r="J54" s="747"/>
      <c r="K54" s="748"/>
      <c r="L54" s="1084"/>
      <c r="M54" s="836"/>
      <c r="N54" s="836"/>
      <c r="O54" s="1085"/>
      <c r="P54" s="1033" t="s">
        <v>267</v>
      </c>
      <c r="Q54" s="1036" t="s">
        <v>268</v>
      </c>
      <c r="R54" s="755" t="s">
        <v>254</v>
      </c>
      <c r="S54" s="747"/>
      <c r="T54" s="747"/>
      <c r="U54" s="748"/>
      <c r="V54" s="1020" t="s">
        <v>255</v>
      </c>
      <c r="W54" s="1021"/>
      <c r="X54" s="1022"/>
      <c r="Y54" s="838">
        <v>0</v>
      </c>
      <c r="Z54" s="839"/>
      <c r="AA54" s="839"/>
      <c r="AB54" s="839"/>
      <c r="AC54" s="839"/>
      <c r="AD54" s="840"/>
      <c r="AE54" s="838"/>
      <c r="AF54" s="839"/>
      <c r="AG54" s="839"/>
      <c r="AH54" s="839"/>
      <c r="AI54" s="839"/>
      <c r="AJ54" s="840"/>
      <c r="AK54" s="550"/>
      <c r="AL54" s="778"/>
      <c r="AM54" s="775"/>
    </row>
    <row r="55" spans="1:39" ht="13.5">
      <c r="A55" s="1061"/>
      <c r="B55" s="1062"/>
      <c r="C55" s="965" t="s">
        <v>36</v>
      </c>
      <c r="D55" s="965"/>
      <c r="E55" s="965"/>
      <c r="F55" s="965"/>
      <c r="G55" s="965"/>
      <c r="H55" s="965"/>
      <c r="I55" s="965"/>
      <c r="J55" s="965"/>
      <c r="K55" s="966"/>
      <c r="L55" s="808"/>
      <c r="M55" s="809"/>
      <c r="N55" s="809"/>
      <c r="O55" s="811"/>
      <c r="P55" s="1034"/>
      <c r="Q55" s="1037"/>
      <c r="R55" s="755" t="s">
        <v>256</v>
      </c>
      <c r="S55" s="747"/>
      <c r="T55" s="747"/>
      <c r="U55" s="748"/>
      <c r="V55" s="1020" t="s">
        <v>257</v>
      </c>
      <c r="W55" s="1021"/>
      <c r="X55" s="1022"/>
      <c r="Y55" s="838">
        <v>0</v>
      </c>
      <c r="Z55" s="839"/>
      <c r="AA55" s="839"/>
      <c r="AB55" s="839"/>
      <c r="AC55" s="839"/>
      <c r="AD55" s="840"/>
      <c r="AE55" s="838"/>
      <c r="AF55" s="839"/>
      <c r="AG55" s="839"/>
      <c r="AH55" s="839"/>
      <c r="AI55" s="839"/>
      <c r="AJ55" s="840"/>
      <c r="AK55" s="550"/>
      <c r="AL55" s="776"/>
      <c r="AM55" s="775"/>
    </row>
    <row r="56" spans="1:39" ht="13.5">
      <c r="A56" s="1061"/>
      <c r="B56" s="1062"/>
      <c r="C56" s="984" t="s">
        <v>605</v>
      </c>
      <c r="D56" s="1076"/>
      <c r="E56" s="1076"/>
      <c r="F56" s="1076"/>
      <c r="G56" s="1076"/>
      <c r="H56" s="1076"/>
      <c r="I56" s="1076"/>
      <c r="J56" s="1076"/>
      <c r="K56" s="1076"/>
      <c r="L56" s="1076"/>
      <c r="M56" s="1076"/>
      <c r="N56" s="1076"/>
      <c r="O56" s="1077"/>
      <c r="P56" s="1034"/>
      <c r="Q56" s="1037"/>
      <c r="R56" s="755" t="s">
        <v>258</v>
      </c>
      <c r="S56" s="747"/>
      <c r="T56" s="747"/>
      <c r="U56" s="748"/>
      <c r="V56" s="1020" t="s">
        <v>257</v>
      </c>
      <c r="W56" s="1021"/>
      <c r="X56" s="1022"/>
      <c r="Y56" s="838">
        <v>0</v>
      </c>
      <c r="Z56" s="839"/>
      <c r="AA56" s="839"/>
      <c r="AB56" s="839"/>
      <c r="AC56" s="839"/>
      <c r="AD56" s="840"/>
      <c r="AE56" s="838"/>
      <c r="AF56" s="839"/>
      <c r="AG56" s="839"/>
      <c r="AH56" s="839"/>
      <c r="AI56" s="839"/>
      <c r="AJ56" s="840"/>
      <c r="AK56" s="550"/>
      <c r="AL56" s="776"/>
      <c r="AM56" s="775"/>
    </row>
    <row r="57" spans="1:39" ht="15.75" customHeight="1">
      <c r="A57" s="1061"/>
      <c r="B57" s="1062"/>
      <c r="C57" s="1078"/>
      <c r="D57" s="1078"/>
      <c r="E57" s="1078"/>
      <c r="F57" s="1078"/>
      <c r="G57" s="1078"/>
      <c r="H57" s="1078"/>
      <c r="I57" s="1078"/>
      <c r="J57" s="1078"/>
      <c r="K57" s="1078"/>
      <c r="L57" s="1078"/>
      <c r="M57" s="1078"/>
      <c r="N57" s="1078"/>
      <c r="O57" s="1079"/>
      <c r="P57" s="1034"/>
      <c r="Q57" s="1037"/>
      <c r="R57" s="755" t="s">
        <v>259</v>
      </c>
      <c r="S57" s="747"/>
      <c r="T57" s="747"/>
      <c r="U57" s="748"/>
      <c r="V57" s="1020" t="s">
        <v>260</v>
      </c>
      <c r="W57" s="1021"/>
      <c r="X57" s="1022"/>
      <c r="Y57" s="838">
        <v>0</v>
      </c>
      <c r="Z57" s="839"/>
      <c r="AA57" s="839"/>
      <c r="AB57" s="839"/>
      <c r="AC57" s="839"/>
      <c r="AD57" s="840"/>
      <c r="AE57" s="838"/>
      <c r="AF57" s="839"/>
      <c r="AG57" s="839"/>
      <c r="AH57" s="839"/>
      <c r="AI57" s="839"/>
      <c r="AJ57" s="840"/>
      <c r="AK57" s="550"/>
      <c r="AL57" s="776"/>
      <c r="AM57" s="775"/>
    </row>
    <row r="58" spans="1:55" ht="15.75" customHeight="1">
      <c r="A58" s="1061"/>
      <c r="B58" s="1062"/>
      <c r="C58" s="981" t="s">
        <v>607</v>
      </c>
      <c r="D58" s="981"/>
      <c r="E58" s="981"/>
      <c r="F58" s="981"/>
      <c r="G58" s="981"/>
      <c r="H58" s="981"/>
      <c r="I58" s="981"/>
      <c r="J58" s="981"/>
      <c r="K58" s="981"/>
      <c r="L58" s="981"/>
      <c r="M58" s="981"/>
      <c r="N58" s="981"/>
      <c r="O58" s="482"/>
      <c r="P58" s="1034"/>
      <c r="Q58" s="1037"/>
      <c r="R58" s="755" t="s">
        <v>261</v>
      </c>
      <c r="S58" s="747"/>
      <c r="T58" s="747"/>
      <c r="U58" s="748"/>
      <c r="V58" s="1020" t="s">
        <v>262</v>
      </c>
      <c r="W58" s="1021"/>
      <c r="X58" s="1022"/>
      <c r="Y58" s="838">
        <v>0</v>
      </c>
      <c r="Z58" s="839"/>
      <c r="AA58" s="839"/>
      <c r="AB58" s="839"/>
      <c r="AC58" s="839"/>
      <c r="AD58" s="840"/>
      <c r="AE58" s="838"/>
      <c r="AF58" s="839"/>
      <c r="AG58" s="839"/>
      <c r="AH58" s="839"/>
      <c r="AI58" s="839"/>
      <c r="AJ58" s="840"/>
      <c r="AK58" s="550"/>
      <c r="AL58" s="776"/>
      <c r="AM58" s="775"/>
      <c r="BC58" s="251"/>
    </row>
    <row r="59" spans="1:39" ht="15.75">
      <c r="A59" s="1061"/>
      <c r="B59" s="1062"/>
      <c r="C59" s="981"/>
      <c r="D59" s="981"/>
      <c r="E59" s="981"/>
      <c r="F59" s="981"/>
      <c r="G59" s="981"/>
      <c r="H59" s="981"/>
      <c r="I59" s="981"/>
      <c r="J59" s="981"/>
      <c r="K59" s="981"/>
      <c r="L59" s="981"/>
      <c r="M59" s="981"/>
      <c r="N59" s="981"/>
      <c r="O59" s="482"/>
      <c r="P59" s="1034"/>
      <c r="Q59" s="1037"/>
      <c r="R59" s="755" t="s">
        <v>263</v>
      </c>
      <c r="S59" s="747"/>
      <c r="T59" s="747"/>
      <c r="U59" s="748"/>
      <c r="V59" s="1020" t="s">
        <v>262</v>
      </c>
      <c r="W59" s="1021"/>
      <c r="X59" s="1022"/>
      <c r="Y59" s="838">
        <v>0</v>
      </c>
      <c r="Z59" s="839"/>
      <c r="AA59" s="839"/>
      <c r="AB59" s="839"/>
      <c r="AC59" s="839"/>
      <c r="AD59" s="840"/>
      <c r="AE59" s="838"/>
      <c r="AF59" s="839"/>
      <c r="AG59" s="839"/>
      <c r="AH59" s="839"/>
      <c r="AI59" s="839"/>
      <c r="AJ59" s="840"/>
      <c r="AK59" s="550"/>
      <c r="AL59" s="776"/>
      <c r="AM59" s="775"/>
    </row>
    <row r="60" spans="1:39" ht="16.5" thickBot="1">
      <c r="A60" s="1063"/>
      <c r="B60" s="1064"/>
      <c r="C60" s="1080"/>
      <c r="D60" s="1080"/>
      <c r="E60" s="1080"/>
      <c r="F60" s="1080"/>
      <c r="G60" s="1080"/>
      <c r="H60" s="1080"/>
      <c r="I60" s="1080"/>
      <c r="J60" s="1080"/>
      <c r="K60" s="1080"/>
      <c r="L60" s="1080"/>
      <c r="M60" s="1080"/>
      <c r="N60" s="1080"/>
      <c r="O60" s="483"/>
      <c r="P60" s="1035"/>
      <c r="Q60" s="1038"/>
      <c r="R60" s="1045" t="s">
        <v>264</v>
      </c>
      <c r="S60" s="1046"/>
      <c r="T60" s="1046"/>
      <c r="U60" s="1047"/>
      <c r="V60" s="1039" t="s">
        <v>255</v>
      </c>
      <c r="W60" s="1040"/>
      <c r="X60" s="1041"/>
      <c r="Y60" s="1042">
        <v>0</v>
      </c>
      <c r="Z60" s="1043"/>
      <c r="AA60" s="1043"/>
      <c r="AB60" s="1043"/>
      <c r="AC60" s="1043"/>
      <c r="AD60" s="1044"/>
      <c r="AE60" s="1042"/>
      <c r="AF60" s="1043"/>
      <c r="AG60" s="1043"/>
      <c r="AH60" s="1043"/>
      <c r="AI60" s="1043"/>
      <c r="AJ60" s="1044"/>
      <c r="AK60" s="558"/>
      <c r="AL60" s="1067"/>
      <c r="AM60" s="1066"/>
    </row>
    <row r="61" spans="1:39" ht="13.5">
      <c r="A61" s="326"/>
      <c r="B61" s="489"/>
      <c r="C61" s="489"/>
      <c r="D61" s="489"/>
      <c r="E61" s="489"/>
      <c r="F61" s="489"/>
      <c r="G61" s="489"/>
      <c r="H61" s="489"/>
      <c r="I61" s="489"/>
      <c r="J61" s="489"/>
      <c r="K61" s="489"/>
      <c r="L61" s="489"/>
      <c r="M61" s="489"/>
      <c r="N61" s="490"/>
      <c r="O61" s="490"/>
      <c r="P61" s="491"/>
      <c r="Q61" s="491"/>
      <c r="R61" s="492"/>
      <c r="S61" s="492"/>
      <c r="T61" s="492"/>
      <c r="U61" s="492"/>
      <c r="V61" s="493"/>
      <c r="W61" s="493"/>
      <c r="X61" s="493"/>
      <c r="Y61" s="494"/>
      <c r="Z61" s="494"/>
      <c r="AA61" s="494"/>
      <c r="AB61" s="494"/>
      <c r="AC61" s="494"/>
      <c r="AD61" s="494"/>
      <c r="AE61" s="494"/>
      <c r="AF61" s="494"/>
      <c r="AG61" s="494"/>
      <c r="AH61" s="494"/>
      <c r="AI61" s="494"/>
      <c r="AJ61" s="494"/>
      <c r="AK61" s="492"/>
      <c r="AL61" s="492"/>
      <c r="AM61" s="495"/>
    </row>
    <row r="62" spans="1:39" ht="9" customHeight="1" thickBot="1">
      <c r="A62" s="5"/>
      <c r="B62" s="2"/>
      <c r="C62" s="2"/>
      <c r="D62" s="150"/>
      <c r="E62" s="150"/>
      <c r="F62" s="150"/>
      <c r="G62" s="150"/>
      <c r="H62" s="151"/>
      <c r="I62" s="151"/>
      <c r="J62" s="151"/>
      <c r="K62" s="151"/>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3"/>
    </row>
  </sheetData>
  <sheetProtection password="9350" sheet="1" scenarios="1" formatCells="0" selectLockedCells="1"/>
  <mergeCells count="85">
    <mergeCell ref="C56:O57"/>
    <mergeCell ref="C58:N60"/>
    <mergeCell ref="L53:O53"/>
    <mergeCell ref="L54:O54"/>
    <mergeCell ref="L55:O55"/>
    <mergeCell ref="C53:K53"/>
    <mergeCell ref="C54:K54"/>
    <mergeCell ref="C55:K55"/>
    <mergeCell ref="G45:I45"/>
    <mergeCell ref="L43:N43"/>
    <mergeCell ref="D19:D20"/>
    <mergeCell ref="F14:F16"/>
    <mergeCell ref="I30:K30"/>
    <mergeCell ref="I31:K31"/>
    <mergeCell ref="G43:I43"/>
    <mergeCell ref="M24:O24"/>
    <mergeCell ref="A52:B60"/>
    <mergeCell ref="AM53:AM60"/>
    <mergeCell ref="AL54:AL60"/>
    <mergeCell ref="Y55:AD55"/>
    <mergeCell ref="AE55:AJ55"/>
    <mergeCell ref="Y54:AD54"/>
    <mergeCell ref="AE54:AJ54"/>
    <mergeCell ref="Y58:AD58"/>
    <mergeCell ref="AE60:AJ60"/>
    <mergeCell ref="AE59:AJ59"/>
    <mergeCell ref="AE57:AJ57"/>
    <mergeCell ref="Q23:S23"/>
    <mergeCell ref="AE15:AG15"/>
    <mergeCell ref="R16:T16"/>
    <mergeCell ref="W16:Y16"/>
    <mergeCell ref="W23:Y23"/>
    <mergeCell ref="AF48:AM48"/>
    <mergeCell ref="AC43:AE43"/>
    <mergeCell ref="AG44:AI44"/>
    <mergeCell ref="V57:X57"/>
    <mergeCell ref="R57:U57"/>
    <mergeCell ref="R59:U59"/>
    <mergeCell ref="V58:X58"/>
    <mergeCell ref="V59:X59"/>
    <mergeCell ref="V60:X60"/>
    <mergeCell ref="Y60:AD60"/>
    <mergeCell ref="R58:U58"/>
    <mergeCell ref="Y59:AD59"/>
    <mergeCell ref="R60:U60"/>
    <mergeCell ref="P53:X53"/>
    <mergeCell ref="Y42:AA42"/>
    <mergeCell ref="AB24:AD24"/>
    <mergeCell ref="Y56:AD56"/>
    <mergeCell ref="P54:P60"/>
    <mergeCell ref="Q54:Q60"/>
    <mergeCell ref="V55:X55"/>
    <mergeCell ref="V54:X54"/>
    <mergeCell ref="R54:U54"/>
    <mergeCell ref="Y57:AD57"/>
    <mergeCell ref="AE42:AF42"/>
    <mergeCell ref="AG31:AI31"/>
    <mergeCell ref="R55:U55"/>
    <mergeCell ref="R56:U56"/>
    <mergeCell ref="V56:X56"/>
    <mergeCell ref="AE56:AJ56"/>
    <mergeCell ref="Y53:AD53"/>
    <mergeCell ref="Y52:AD52"/>
    <mergeCell ref="AE52:AJ52"/>
    <mergeCell ref="AE53:AJ53"/>
    <mergeCell ref="AE58:AJ58"/>
    <mergeCell ref="V25:X25"/>
    <mergeCell ref="S10:S12"/>
    <mergeCell ref="P20:Q20"/>
    <mergeCell ref="O15:Q15"/>
    <mergeCell ref="T10:T12"/>
    <mergeCell ref="S25:U25"/>
    <mergeCell ref="S20:T20"/>
    <mergeCell ref="T13:T15"/>
    <mergeCell ref="W13:W15"/>
    <mergeCell ref="A3:AN3"/>
    <mergeCell ref="A4:AM4"/>
    <mergeCell ref="A1:AM1"/>
    <mergeCell ref="E16:E18"/>
    <mergeCell ref="P8:S8"/>
    <mergeCell ref="T8:V8"/>
    <mergeCell ref="Z15:AB15"/>
    <mergeCell ref="E10:E12"/>
    <mergeCell ref="J15:L15"/>
    <mergeCell ref="D16:D18"/>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drawing r:id="rId1"/>
</worksheet>
</file>

<file path=xl/worksheets/sheet4.xml><?xml version="1.0" encoding="utf-8"?>
<worksheet xmlns="http://schemas.openxmlformats.org/spreadsheetml/2006/main" xmlns:r="http://schemas.openxmlformats.org/officeDocument/2006/relationships">
  <dimension ref="A1:AV62"/>
  <sheetViews>
    <sheetView showGridLines="0" view="pageBreakPreview" zoomScaleSheetLayoutView="100" workbookViewId="0" topLeftCell="A1">
      <selection activeCell="E9" sqref="E9:G9"/>
    </sheetView>
  </sheetViews>
  <sheetFormatPr defaultColWidth="9.00390625" defaultRowHeight="13.5"/>
  <cols>
    <col min="1" max="37" width="2.25390625" style="0" customWidth="1"/>
    <col min="38" max="38" width="2.375" style="0" customWidth="1"/>
    <col min="39" max="39" width="3.50390625" style="0" customWidth="1"/>
    <col min="40" max="40" width="2.50390625" style="0" customWidth="1"/>
    <col min="4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6"/>
      <c r="AM1" s="6"/>
      <c r="AN1" s="7"/>
    </row>
    <row r="2" spans="1:40"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84" t="s">
        <v>643</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269</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9"/>
      <c r="AM4" s="9"/>
      <c r="AN4" s="7"/>
    </row>
    <row r="5" spans="1:40" ht="13.5">
      <c r="A5" s="167"/>
      <c r="B5" s="168"/>
      <c r="C5" s="169"/>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70"/>
      <c r="AN5" s="171"/>
    </row>
    <row r="6" spans="1:40" ht="13.5">
      <c r="A6" s="172"/>
      <c r="B6" s="173"/>
      <c r="C6" s="174"/>
      <c r="D6" s="170"/>
      <c r="E6" s="170"/>
      <c r="F6" s="175" t="s">
        <v>270</v>
      </c>
      <c r="G6" s="170"/>
      <c r="H6" s="170"/>
      <c r="I6" s="170"/>
      <c r="J6" s="170"/>
      <c r="K6" s="170"/>
      <c r="L6" s="170"/>
      <c r="M6" s="170"/>
      <c r="N6" s="170"/>
      <c r="O6" s="170"/>
      <c r="P6" s="170"/>
      <c r="Q6" s="170"/>
      <c r="R6" s="173"/>
      <c r="S6" s="173"/>
      <c r="T6" s="173"/>
      <c r="U6" s="173"/>
      <c r="V6" s="173"/>
      <c r="W6" s="173"/>
      <c r="X6" s="170"/>
      <c r="Y6" s="170"/>
      <c r="Z6" s="170"/>
      <c r="AA6" s="170"/>
      <c r="AB6" s="170"/>
      <c r="AC6" s="170"/>
      <c r="AD6" s="173"/>
      <c r="AE6" s="173"/>
      <c r="AF6" s="173"/>
      <c r="AG6" s="173"/>
      <c r="AH6" s="173"/>
      <c r="AI6" s="173"/>
      <c r="AJ6" s="170"/>
      <c r="AK6" s="170"/>
      <c r="AL6" s="170"/>
      <c r="AM6" s="173"/>
      <c r="AN6" s="176"/>
    </row>
    <row r="7" spans="1:40" ht="13.5">
      <c r="A7" s="14"/>
      <c r="B7" s="177"/>
      <c r="C7" s="178"/>
      <c r="D7" s="28"/>
      <c r="E7" s="28"/>
      <c r="F7" s="28"/>
      <c r="G7" s="28"/>
      <c r="H7" s="179" t="s">
        <v>271</v>
      </c>
      <c r="I7" s="179"/>
      <c r="J7" s="179"/>
      <c r="K7" s="179"/>
      <c r="L7" s="179"/>
      <c r="M7" s="28"/>
      <c r="N7" s="28"/>
      <c r="O7" s="28"/>
      <c r="P7" s="28"/>
      <c r="Q7" s="28"/>
      <c r="R7" s="28"/>
      <c r="S7" s="28"/>
      <c r="T7" s="28"/>
      <c r="U7" s="28"/>
      <c r="V7" s="28"/>
      <c r="W7" s="28"/>
      <c r="X7" s="28"/>
      <c r="Y7" s="28"/>
      <c r="Z7" s="28"/>
      <c r="AA7" s="28"/>
      <c r="AB7" s="28"/>
      <c r="AC7" s="28"/>
      <c r="AD7" s="28"/>
      <c r="AE7" s="28"/>
      <c r="AF7" s="28"/>
      <c r="AG7" s="28" t="s">
        <v>240</v>
      </c>
      <c r="AH7" s="28"/>
      <c r="AI7" s="28"/>
      <c r="AJ7" s="28"/>
      <c r="AK7" s="28"/>
      <c r="AL7" s="28"/>
      <c r="AM7" s="28"/>
      <c r="AN7" s="85"/>
    </row>
    <row r="8" spans="1:40" ht="13.5">
      <c r="A8" s="14"/>
      <c r="B8" s="177"/>
      <c r="C8" s="178"/>
      <c r="D8" s="28"/>
      <c r="E8" s="28"/>
      <c r="F8" s="28"/>
      <c r="G8" s="28"/>
      <c r="H8" s="28"/>
      <c r="I8" s="28"/>
      <c r="J8" s="28"/>
      <c r="K8" s="28"/>
      <c r="L8" s="28"/>
      <c r="M8" s="28"/>
      <c r="N8" s="28"/>
      <c r="O8" s="28"/>
      <c r="P8" s="28"/>
      <c r="Q8" s="28"/>
      <c r="R8" s="1086" t="s">
        <v>272</v>
      </c>
      <c r="S8" s="1086"/>
      <c r="T8" s="1086"/>
      <c r="U8" s="1086"/>
      <c r="V8" s="993"/>
      <c r="W8" s="994"/>
      <c r="X8" s="995"/>
      <c r="Y8" s="135"/>
      <c r="Z8" s="135"/>
      <c r="AA8" s="28"/>
      <c r="AB8" s="28"/>
      <c r="AC8" s="28"/>
      <c r="AD8" s="28"/>
      <c r="AE8" s="28"/>
      <c r="AF8" s="28"/>
      <c r="AG8" s="28"/>
      <c r="AH8" s="28"/>
      <c r="AI8" s="28"/>
      <c r="AJ8" s="28"/>
      <c r="AK8" s="28"/>
      <c r="AL8" s="28"/>
      <c r="AM8" s="28"/>
      <c r="AN8" s="85"/>
    </row>
    <row r="9" spans="1:40" ht="13.5">
      <c r="A9" s="14"/>
      <c r="B9" s="177"/>
      <c r="C9" s="178"/>
      <c r="D9" s="177"/>
      <c r="E9" s="1087"/>
      <c r="F9" s="1088"/>
      <c r="G9" s="1089"/>
      <c r="H9" s="28"/>
      <c r="I9" s="28"/>
      <c r="J9" s="28"/>
      <c r="K9" s="28"/>
      <c r="L9" s="28"/>
      <c r="M9" s="28"/>
      <c r="N9" s="28"/>
      <c r="O9" s="28"/>
      <c r="P9" s="64"/>
      <c r="Q9" s="28"/>
      <c r="R9" s="28" t="s">
        <v>273</v>
      </c>
      <c r="S9" s="28"/>
      <c r="T9" s="135"/>
      <c r="U9" s="180"/>
      <c r="V9" s="997"/>
      <c r="W9" s="997"/>
      <c r="X9" s="1075"/>
      <c r="Y9" s="28"/>
      <c r="Z9" s="28"/>
      <c r="AA9" s="28"/>
      <c r="AB9" s="28"/>
      <c r="AC9" s="28"/>
      <c r="AD9" s="28"/>
      <c r="AE9" s="28"/>
      <c r="AF9" s="28"/>
      <c r="AG9" s="28"/>
      <c r="AH9" s="181"/>
      <c r="AI9" s="1090"/>
      <c r="AJ9" s="1088"/>
      <c r="AK9" s="1091"/>
      <c r="AL9" s="28"/>
      <c r="AM9" s="28"/>
      <c r="AN9" s="85"/>
    </row>
    <row r="10" spans="1:40" ht="13.5">
      <c r="A10" s="14"/>
      <c r="B10" s="177"/>
      <c r="C10" s="178"/>
      <c r="D10" s="177"/>
      <c r="E10" s="178"/>
      <c r="F10" s="177"/>
      <c r="G10" s="1092" t="s">
        <v>274</v>
      </c>
      <c r="H10" s="791"/>
      <c r="I10" s="1051">
        <v>0</v>
      </c>
      <c r="J10" s="997"/>
      <c r="K10" s="1075"/>
      <c r="L10" s="28"/>
      <c r="M10" s="28"/>
      <c r="N10" s="28"/>
      <c r="O10" s="28"/>
      <c r="P10" s="28"/>
      <c r="Q10" s="28"/>
      <c r="R10" s="28"/>
      <c r="S10" s="28"/>
      <c r="T10" s="71" t="s">
        <v>275</v>
      </c>
      <c r="U10" s="162"/>
      <c r="V10" s="997">
        <v>0</v>
      </c>
      <c r="W10" s="997"/>
      <c r="X10" s="997"/>
      <c r="Y10" s="182"/>
      <c r="Z10" s="135"/>
      <c r="AA10" s="28"/>
      <c r="AB10" s="28"/>
      <c r="AC10" s="28"/>
      <c r="AD10" s="28"/>
      <c r="AE10" s="28"/>
      <c r="AF10" s="28"/>
      <c r="AG10" s="28"/>
      <c r="AH10" s="28"/>
      <c r="AI10" s="177"/>
      <c r="AJ10" s="183"/>
      <c r="AK10" s="184"/>
      <c r="AL10" s="185"/>
      <c r="AM10" s="28"/>
      <c r="AN10" s="85"/>
    </row>
    <row r="11" spans="1:40" ht="13.5">
      <c r="A11" s="14"/>
      <c r="B11" s="177"/>
      <c r="C11" s="178"/>
      <c r="D11" s="177"/>
      <c r="E11" s="178"/>
      <c r="F11" s="177"/>
      <c r="I11" s="162"/>
      <c r="J11" s="1068">
        <v>0</v>
      </c>
      <c r="K11" s="1049"/>
      <c r="L11" s="1050"/>
      <c r="M11" s="186"/>
      <c r="N11" s="186"/>
      <c r="O11" s="71"/>
      <c r="P11" s="28"/>
      <c r="Q11" s="28"/>
      <c r="R11" s="28"/>
      <c r="S11" s="28"/>
      <c r="T11" s="28"/>
      <c r="U11" s="28"/>
      <c r="V11" s="28"/>
      <c r="W11" s="28"/>
      <c r="X11" s="28"/>
      <c r="Y11" s="28"/>
      <c r="Z11" s="28"/>
      <c r="AA11" s="28"/>
      <c r="AB11" s="28"/>
      <c r="AC11" s="28"/>
      <c r="AD11" s="28"/>
      <c r="AE11" s="28"/>
      <c r="AF11" s="28"/>
      <c r="AG11" s="28"/>
      <c r="AH11" s="28"/>
      <c r="AI11" s="177"/>
      <c r="AJ11" s="178"/>
      <c r="AK11" s="177"/>
      <c r="AL11" s="28"/>
      <c r="AM11" s="28"/>
      <c r="AN11" s="85"/>
    </row>
    <row r="12" spans="1:40" ht="13.5">
      <c r="A12" s="14"/>
      <c r="B12" s="177"/>
      <c r="C12" s="178"/>
      <c r="D12" s="177"/>
      <c r="E12" s="178"/>
      <c r="F12" s="177"/>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177"/>
      <c r="AJ12" s="28"/>
      <c r="AK12" s="177"/>
      <c r="AL12" s="28"/>
      <c r="AM12" s="28"/>
      <c r="AN12" s="85"/>
    </row>
    <row r="13" spans="1:40" ht="13.5">
      <c r="A13" s="1093" t="s">
        <v>276</v>
      </c>
      <c r="B13" s="1094"/>
      <c r="C13" s="187"/>
      <c r="D13" s="1095" t="s">
        <v>277</v>
      </c>
      <c r="E13" s="1097" t="s">
        <v>278</v>
      </c>
      <c r="F13" s="1095" t="s">
        <v>279</v>
      </c>
      <c r="G13" s="166"/>
      <c r="H13" s="188"/>
      <c r="I13" s="188"/>
      <c r="J13" s="189"/>
      <c r="K13" s="190"/>
      <c r="L13" s="28"/>
      <c r="M13" s="28"/>
      <c r="N13" s="28"/>
      <c r="O13" s="28"/>
      <c r="P13" s="28"/>
      <c r="Q13" s="28"/>
      <c r="R13" s="28"/>
      <c r="S13" s="28"/>
      <c r="T13" s="28"/>
      <c r="U13" s="28"/>
      <c r="V13" s="28"/>
      <c r="W13" s="28"/>
      <c r="X13" s="28"/>
      <c r="Y13" s="28"/>
      <c r="Z13" s="28"/>
      <c r="AA13" s="28"/>
      <c r="AB13" s="28"/>
      <c r="AC13" s="28"/>
      <c r="AD13" s="28"/>
      <c r="AE13" s="28"/>
      <c r="AF13" s="28"/>
      <c r="AG13" s="28"/>
      <c r="AH13" s="28"/>
      <c r="AI13" s="177"/>
      <c r="AJ13" s="1097" t="s">
        <v>280</v>
      </c>
      <c r="AK13" s="1095" t="s">
        <v>281</v>
      </c>
      <c r="AL13" s="1097" t="s">
        <v>282</v>
      </c>
      <c r="AM13" s="28"/>
      <c r="AN13" s="85"/>
    </row>
    <row r="14" spans="1:40" ht="13.5">
      <c r="A14" s="1093"/>
      <c r="B14" s="1094"/>
      <c r="C14" s="187"/>
      <c r="D14" s="1096"/>
      <c r="E14" s="1098"/>
      <c r="F14" s="1096"/>
      <c r="G14" s="192"/>
      <c r="H14" s="193"/>
      <c r="I14" s="193"/>
      <c r="J14" s="190"/>
      <c r="K14" s="190"/>
      <c r="L14" s="28"/>
      <c r="M14" s="28"/>
      <c r="N14" s="28"/>
      <c r="O14" s="28"/>
      <c r="P14" s="28"/>
      <c r="Q14" s="28"/>
      <c r="R14" s="194"/>
      <c r="S14" s="194"/>
      <c r="T14" s="194"/>
      <c r="U14" s="28"/>
      <c r="V14" s="28"/>
      <c r="W14" s="1109" t="s">
        <v>283</v>
      </c>
      <c r="X14" s="28"/>
      <c r="Y14" s="28"/>
      <c r="Z14" s="28"/>
      <c r="AA14" s="28"/>
      <c r="AB14" s="28"/>
      <c r="AC14" s="28"/>
      <c r="AD14" s="28"/>
      <c r="AE14" s="28"/>
      <c r="AF14" s="28"/>
      <c r="AG14" s="28"/>
      <c r="AH14" s="28"/>
      <c r="AI14" s="177"/>
      <c r="AJ14" s="1098"/>
      <c r="AK14" s="1096"/>
      <c r="AL14" s="1098"/>
      <c r="AM14" s="28"/>
      <c r="AN14" s="85"/>
    </row>
    <row r="15" spans="1:40" ht="13.5">
      <c r="A15" s="1093"/>
      <c r="B15" s="1094"/>
      <c r="C15" s="187"/>
      <c r="D15" s="1096"/>
      <c r="E15" s="1098"/>
      <c r="F15" s="1096"/>
      <c r="G15" s="192"/>
      <c r="H15" s="193"/>
      <c r="I15" s="195"/>
      <c r="J15" s="195"/>
      <c r="K15" s="195"/>
      <c r="L15" s="1099" t="s">
        <v>284</v>
      </c>
      <c r="M15" s="1100"/>
      <c r="N15" s="1100"/>
      <c r="O15" s="1100"/>
      <c r="P15" s="794" t="s">
        <v>285</v>
      </c>
      <c r="Q15" s="1112"/>
      <c r="R15" s="1113">
        <v>0</v>
      </c>
      <c r="S15" s="1113"/>
      <c r="T15" s="1113"/>
      <c r="U15" s="196"/>
      <c r="V15" s="28"/>
      <c r="W15" s="1110"/>
      <c r="X15" s="28"/>
      <c r="Y15" s="1109" t="s">
        <v>286</v>
      </c>
      <c r="Z15" s="28"/>
      <c r="AA15" s="28"/>
      <c r="AB15" s="28"/>
      <c r="AC15" s="28"/>
      <c r="AD15" s="28"/>
      <c r="AE15" s="28"/>
      <c r="AF15" s="28"/>
      <c r="AG15" s="28"/>
      <c r="AH15" s="28"/>
      <c r="AI15" s="177"/>
      <c r="AJ15" s="1098"/>
      <c r="AK15" s="1096"/>
      <c r="AL15" s="1098"/>
      <c r="AM15" s="28"/>
      <c r="AN15" s="85"/>
    </row>
    <row r="16" spans="1:40" ht="13.5">
      <c r="A16" s="1093"/>
      <c r="B16" s="1094"/>
      <c r="C16" s="187"/>
      <c r="D16" s="1096"/>
      <c r="E16" s="1098"/>
      <c r="F16" s="1096"/>
      <c r="G16" s="28"/>
      <c r="H16" s="177"/>
      <c r="I16" s="19"/>
      <c r="J16" s="30"/>
      <c r="K16" s="1116" t="s">
        <v>287</v>
      </c>
      <c r="L16" s="19"/>
      <c r="M16" s="19"/>
      <c r="N16" s="19"/>
      <c r="O16" s="19"/>
      <c r="P16" s="19"/>
      <c r="Q16" s="28"/>
      <c r="R16" s="28"/>
      <c r="S16" s="28"/>
      <c r="T16" s="28"/>
      <c r="U16" s="28"/>
      <c r="V16" s="28"/>
      <c r="W16" s="1110"/>
      <c r="X16" s="28"/>
      <c r="Y16" s="1114"/>
      <c r="Z16" s="28"/>
      <c r="AA16" s="28"/>
      <c r="AB16" s="28"/>
      <c r="AC16" s="28"/>
      <c r="AD16" s="28"/>
      <c r="AE16" s="28"/>
      <c r="AF16" s="28"/>
      <c r="AG16" s="28"/>
      <c r="AH16" s="28"/>
      <c r="AI16" s="177"/>
      <c r="AJ16" s="1098"/>
      <c r="AK16" s="1096"/>
      <c r="AL16" s="1098"/>
      <c r="AM16" s="28"/>
      <c r="AN16" s="85"/>
    </row>
    <row r="17" spans="1:40" ht="13.5">
      <c r="A17" s="1093"/>
      <c r="B17" s="1094"/>
      <c r="C17" s="187"/>
      <c r="D17" s="1096"/>
      <c r="E17" s="1098"/>
      <c r="F17" s="1096"/>
      <c r="G17" s="28"/>
      <c r="H17" s="177"/>
      <c r="I17" s="28"/>
      <c r="J17" s="28"/>
      <c r="K17" s="1117"/>
      <c r="L17" s="28"/>
      <c r="M17" s="28"/>
      <c r="N17" s="28"/>
      <c r="O17" s="28"/>
      <c r="P17" s="28"/>
      <c r="Q17" s="28"/>
      <c r="R17" s="28"/>
      <c r="S17" s="28"/>
      <c r="T17" s="28"/>
      <c r="U17" s="28"/>
      <c r="V17" s="28"/>
      <c r="W17" s="1110"/>
      <c r="X17" s="28"/>
      <c r="Y17" s="1114"/>
      <c r="Z17" s="28"/>
      <c r="AA17" s="28"/>
      <c r="AB17" s="28"/>
      <c r="AC17" s="28"/>
      <c r="AD17" s="28"/>
      <c r="AE17" s="28"/>
      <c r="AF17" s="28"/>
      <c r="AG17" s="28"/>
      <c r="AH17" s="28"/>
      <c r="AI17" s="177"/>
      <c r="AJ17" s="1098"/>
      <c r="AK17" s="1096"/>
      <c r="AL17" s="1098"/>
      <c r="AM17" s="28"/>
      <c r="AN17" s="85"/>
    </row>
    <row r="18" spans="1:40" ht="13.5">
      <c r="A18" s="1093"/>
      <c r="B18" s="1094"/>
      <c r="C18" s="187"/>
      <c r="D18" s="1096"/>
      <c r="E18" s="1098"/>
      <c r="F18" s="1096"/>
      <c r="G18" s="28"/>
      <c r="H18" s="177"/>
      <c r="I18" s="28"/>
      <c r="J18" s="28"/>
      <c r="K18" s="1117"/>
      <c r="L18" s="1109" t="s">
        <v>288</v>
      </c>
      <c r="M18" s="28"/>
      <c r="N18" s="28"/>
      <c r="O18" s="28"/>
      <c r="P18" s="28"/>
      <c r="Q18" s="28"/>
      <c r="R18" s="28"/>
      <c r="S18" s="28"/>
      <c r="T18" s="28"/>
      <c r="U18" s="28"/>
      <c r="V18" s="28"/>
      <c r="W18" s="1110"/>
      <c r="X18" s="28"/>
      <c r="Y18" s="1114"/>
      <c r="Z18" s="28"/>
      <c r="AA18" s="28"/>
      <c r="AB18" s="28"/>
      <c r="AC18" s="28"/>
      <c r="AD18" s="28"/>
      <c r="AE18" s="28"/>
      <c r="AF18" s="28"/>
      <c r="AG18" s="28"/>
      <c r="AH18" s="28"/>
      <c r="AI18" s="1109" t="s">
        <v>288</v>
      </c>
      <c r="AJ18" s="1098"/>
      <c r="AK18" s="1096"/>
      <c r="AL18" s="1098"/>
      <c r="AM18" s="28"/>
      <c r="AN18" s="85"/>
    </row>
    <row r="19" spans="1:40" ht="14.25" thickBot="1">
      <c r="A19" s="1093"/>
      <c r="B19" s="1094"/>
      <c r="C19" s="187"/>
      <c r="D19" s="1096"/>
      <c r="E19" s="197"/>
      <c r="F19" s="198"/>
      <c r="G19" s="28"/>
      <c r="H19" s="177"/>
      <c r="I19" s="28"/>
      <c r="J19" s="28"/>
      <c r="K19" s="28"/>
      <c r="L19" s="1117"/>
      <c r="M19" s="28"/>
      <c r="N19" s="28"/>
      <c r="O19" s="28"/>
      <c r="P19" s="28"/>
      <c r="Q19" s="28"/>
      <c r="R19" s="28"/>
      <c r="S19" s="28"/>
      <c r="T19" s="28"/>
      <c r="U19" s="28"/>
      <c r="V19" s="71"/>
      <c r="W19" s="1110"/>
      <c r="X19" s="28"/>
      <c r="Y19" s="1114"/>
      <c r="Z19" s="28"/>
      <c r="AA19" s="28"/>
      <c r="AB19" s="28"/>
      <c r="AC19" s="28"/>
      <c r="AD19" s="28"/>
      <c r="AE19" s="28"/>
      <c r="AF19" s="28"/>
      <c r="AG19" s="28"/>
      <c r="AH19" s="28"/>
      <c r="AI19" s="1110"/>
      <c r="AJ19" s="178"/>
      <c r="AK19" s="177"/>
      <c r="AL19" s="191"/>
      <c r="AM19" s="28"/>
      <c r="AN19" s="85"/>
    </row>
    <row r="20" spans="1:40" ht="8.25" customHeight="1" thickBot="1">
      <c r="A20" s="1093"/>
      <c r="B20" s="1094"/>
      <c r="C20" s="187"/>
      <c r="D20" s="85"/>
      <c r="E20" s="199"/>
      <c r="F20" s="200"/>
      <c r="G20" s="201"/>
      <c r="H20" s="198"/>
      <c r="I20" s="202"/>
      <c r="J20" s="202"/>
      <c r="K20" s="202"/>
      <c r="L20" s="1117"/>
      <c r="M20" s="28"/>
      <c r="N20" s="28"/>
      <c r="O20" s="28"/>
      <c r="P20" s="28"/>
      <c r="Q20" s="28"/>
      <c r="R20" s="28"/>
      <c r="S20" s="28"/>
      <c r="T20" s="28"/>
      <c r="U20" s="28"/>
      <c r="V20" s="28"/>
      <c r="W20" s="1110"/>
      <c r="X20" s="28"/>
      <c r="Y20" s="1114"/>
      <c r="Z20" s="71"/>
      <c r="AA20" s="71"/>
      <c r="AB20" s="28"/>
      <c r="AC20" s="28"/>
      <c r="AD20" s="28"/>
      <c r="AE20" s="28"/>
      <c r="AF20" s="28"/>
      <c r="AG20" s="28"/>
      <c r="AH20" s="28"/>
      <c r="AI20" s="1110"/>
      <c r="AJ20" s="28"/>
      <c r="AK20" s="28"/>
      <c r="AL20" s="28"/>
      <c r="AM20" s="28"/>
      <c r="AN20" s="85"/>
    </row>
    <row r="21" spans="1:40" ht="6.75" customHeight="1" thickBot="1">
      <c r="A21" s="1093"/>
      <c r="B21" s="1094"/>
      <c r="C21" s="187"/>
      <c r="D21" s="85"/>
      <c r="E21" s="199"/>
      <c r="F21" s="200"/>
      <c r="G21" s="203"/>
      <c r="H21" s="204"/>
      <c r="I21" s="204"/>
      <c r="J21" s="205"/>
      <c r="K21" s="206"/>
      <c r="L21" s="1118"/>
      <c r="M21" s="28"/>
      <c r="N21" s="28"/>
      <c r="O21" s="28"/>
      <c r="P21" s="28"/>
      <c r="Q21" s="28"/>
      <c r="R21" s="28"/>
      <c r="S21" s="28"/>
      <c r="T21" s="28"/>
      <c r="U21" s="28"/>
      <c r="V21" s="28"/>
      <c r="W21" s="1110"/>
      <c r="X21" s="28"/>
      <c r="Y21" s="1114"/>
      <c r="Z21" s="71"/>
      <c r="AA21" s="71"/>
      <c r="AB21" s="28"/>
      <c r="AC21" s="28"/>
      <c r="AD21" s="28"/>
      <c r="AE21" s="28"/>
      <c r="AF21" s="28"/>
      <c r="AG21" s="28"/>
      <c r="AH21" s="28"/>
      <c r="AI21" s="1110"/>
      <c r="AJ21" s="202"/>
      <c r="AK21" s="202"/>
      <c r="AL21" s="28"/>
      <c r="AM21" s="28"/>
      <c r="AN21" s="85"/>
    </row>
    <row r="22" spans="1:40" ht="10.5" customHeight="1" thickBot="1">
      <c r="A22" s="1093"/>
      <c r="B22" s="1094"/>
      <c r="C22" s="187"/>
      <c r="D22" s="85"/>
      <c r="E22" s="199"/>
      <c r="F22" s="200"/>
      <c r="G22" s="1101" t="s">
        <v>289</v>
      </c>
      <c r="H22" s="207"/>
      <c r="I22" s="207"/>
      <c r="J22" s="1103" t="s">
        <v>290</v>
      </c>
      <c r="K22" s="208"/>
      <c r="L22" s="1119"/>
      <c r="M22" s="202"/>
      <c r="N22" s="202"/>
      <c r="O22" s="202"/>
      <c r="P22" s="202"/>
      <c r="Q22" s="202"/>
      <c r="R22" s="202"/>
      <c r="S22" s="202"/>
      <c r="T22" s="202"/>
      <c r="U22" s="202"/>
      <c r="V22" s="202"/>
      <c r="W22" s="1111"/>
      <c r="X22" s="202"/>
      <c r="Y22" s="1115"/>
      <c r="Z22" s="202"/>
      <c r="AA22" s="202"/>
      <c r="AB22" s="202"/>
      <c r="AC22" s="202"/>
      <c r="AD22" s="202"/>
      <c r="AE22" s="202"/>
      <c r="AF22" s="202"/>
      <c r="AG22" s="202"/>
      <c r="AH22" s="202"/>
      <c r="AI22" s="1111"/>
      <c r="AJ22" s="209"/>
      <c r="AK22" s="200"/>
      <c r="AL22" s="28"/>
      <c r="AM22" s="28"/>
      <c r="AN22" s="85"/>
    </row>
    <row r="23" spans="1:40" ht="6.75" customHeight="1" thickBot="1">
      <c r="A23" s="1093"/>
      <c r="B23" s="1094"/>
      <c r="C23" s="187"/>
      <c r="D23" s="85"/>
      <c r="E23" s="210"/>
      <c r="F23" s="211"/>
      <c r="G23" s="1102"/>
      <c r="H23" s="212"/>
      <c r="I23" s="213"/>
      <c r="J23" s="1104"/>
      <c r="K23" s="21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15"/>
      <c r="AJ23" s="210"/>
      <c r="AK23" s="211"/>
      <c r="AL23" s="28"/>
      <c r="AM23" s="28"/>
      <c r="AN23" s="85"/>
    </row>
    <row r="24" spans="1:40" ht="13.5">
      <c r="A24" s="1093"/>
      <c r="B24" s="1094"/>
      <c r="C24" s="187"/>
      <c r="D24" s="28"/>
      <c r="E24" s="28"/>
      <c r="F24" s="28"/>
      <c r="G24" s="28"/>
      <c r="H24" s="177"/>
      <c r="I24" s="216"/>
      <c r="J24" s="217"/>
      <c r="K24" s="217"/>
      <c r="L24" s="217"/>
      <c r="M24" s="217"/>
      <c r="N24" s="217"/>
      <c r="O24" s="217"/>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85"/>
    </row>
    <row r="25" spans="1:40" ht="13.5">
      <c r="A25" s="1093"/>
      <c r="B25" s="1094"/>
      <c r="C25" s="187"/>
      <c r="D25" s="28"/>
      <c r="E25" s="28"/>
      <c r="F25" s="28"/>
      <c r="G25" s="28"/>
      <c r="H25" s="177"/>
      <c r="I25" s="218" t="s">
        <v>291</v>
      </c>
      <c r="J25" s="34"/>
      <c r="K25" s="34"/>
      <c r="L25" s="34"/>
      <c r="M25" s="28"/>
      <c r="N25" s="28"/>
      <c r="O25" s="28"/>
      <c r="P25" s="28"/>
      <c r="Q25" s="28"/>
      <c r="R25" s="28"/>
      <c r="S25" s="28"/>
      <c r="T25" s="28"/>
      <c r="U25" s="28"/>
      <c r="V25" s="28"/>
      <c r="W25" s="28"/>
      <c r="X25" s="219"/>
      <c r="Y25" s="605"/>
      <c r="Z25" s="605"/>
      <c r="AA25" s="606"/>
      <c r="AB25" s="19" t="s">
        <v>246</v>
      </c>
      <c r="AC25" s="19"/>
      <c r="AD25" s="19"/>
      <c r="AE25" s="19"/>
      <c r="AF25" s="28"/>
      <c r="AG25" s="28"/>
      <c r="AH25" s="28"/>
      <c r="AI25" s="220"/>
      <c r="AJ25" s="221"/>
      <c r="AK25" s="28"/>
      <c r="AL25" s="28"/>
      <c r="AM25" s="28"/>
      <c r="AN25" s="85"/>
    </row>
    <row r="26" spans="1:40" ht="13.5">
      <c r="A26" s="1093"/>
      <c r="B26" s="1094"/>
      <c r="C26" s="187"/>
      <c r="D26" s="28"/>
      <c r="E26" s="34"/>
      <c r="F26" s="34"/>
      <c r="G26" s="34"/>
      <c r="H26" s="34"/>
      <c r="I26" s="34"/>
      <c r="J26" s="34"/>
      <c r="K26" s="34"/>
      <c r="L26" s="34"/>
      <c r="M26" s="28"/>
      <c r="N26" s="28"/>
      <c r="O26" s="28"/>
      <c r="P26" s="28"/>
      <c r="Q26" s="28"/>
      <c r="R26" s="28"/>
      <c r="S26" s="28"/>
      <c r="T26" s="28"/>
      <c r="U26" s="28"/>
      <c r="V26" s="28"/>
      <c r="W26" s="28"/>
      <c r="X26" s="34"/>
      <c r="Y26" s="34"/>
      <c r="Z26" s="34"/>
      <c r="AA26" s="34"/>
      <c r="AB26" s="28"/>
      <c r="AC26" s="28"/>
      <c r="AD26" s="28"/>
      <c r="AE26" s="28"/>
      <c r="AF26" s="28"/>
      <c r="AG26" s="28"/>
      <c r="AH26" s="28"/>
      <c r="AI26" s="28"/>
      <c r="AJ26" s="28"/>
      <c r="AK26" s="28"/>
      <c r="AL26" s="28"/>
      <c r="AM26" s="28"/>
      <c r="AN26" s="85"/>
    </row>
    <row r="27" spans="1:40" ht="13.5">
      <c r="A27" s="1093"/>
      <c r="B27" s="1094"/>
      <c r="C27" s="187"/>
      <c r="D27" s="177"/>
      <c r="E27" s="833" t="s">
        <v>292</v>
      </c>
      <c r="F27" s="1105"/>
      <c r="G27" s="1105"/>
      <c r="H27" s="1105"/>
      <c r="I27" s="1105"/>
      <c r="J27" s="1105"/>
      <c r="K27" s="1105"/>
      <c r="L27" s="1106"/>
      <c r="M27" s="28"/>
      <c r="N27" s="28"/>
      <c r="O27" s="28"/>
      <c r="P27" s="28"/>
      <c r="Q27" s="1128" t="s">
        <v>293</v>
      </c>
      <c r="R27" s="28"/>
      <c r="S27" s="28"/>
      <c r="T27" s="19"/>
      <c r="U27" s="19"/>
      <c r="V27" s="177"/>
      <c r="W27" s="223"/>
      <c r="X27" s="834" t="s">
        <v>294</v>
      </c>
      <c r="Y27" s="1105"/>
      <c r="Z27" s="1105"/>
      <c r="AA27" s="1105"/>
      <c r="AB27" s="1105"/>
      <c r="AC27" s="1105"/>
      <c r="AD27" s="1105"/>
      <c r="AE27" s="1106"/>
      <c r="AF27" s="28"/>
      <c r="AG27" s="28"/>
      <c r="AH27" s="28"/>
      <c r="AI27" s="28"/>
      <c r="AJ27" s="28"/>
      <c r="AK27" s="28"/>
      <c r="AL27" s="28"/>
      <c r="AM27" s="28"/>
      <c r="AN27" s="85"/>
    </row>
    <row r="28" spans="1:40" ht="13.5">
      <c r="A28" s="1093"/>
      <c r="B28" s="1094"/>
      <c r="C28" s="187"/>
      <c r="D28" s="177"/>
      <c r="E28" s="1120" t="s">
        <v>295</v>
      </c>
      <c r="F28" s="1121"/>
      <c r="G28" s="1121"/>
      <c r="H28" s="1122"/>
      <c r="I28" s="838"/>
      <c r="J28" s="839"/>
      <c r="K28" s="839"/>
      <c r="L28" s="840"/>
      <c r="M28" s="28"/>
      <c r="N28" s="28"/>
      <c r="O28" s="28"/>
      <c r="P28" s="28"/>
      <c r="Q28" s="1128"/>
      <c r="R28" s="28"/>
      <c r="S28" s="28"/>
      <c r="T28" s="19"/>
      <c r="U28" s="19"/>
      <c r="V28" s="177"/>
      <c r="W28" s="1120" t="s">
        <v>296</v>
      </c>
      <c r="X28" s="1123"/>
      <c r="Y28" s="1123"/>
      <c r="Z28" s="1123"/>
      <c r="AA28" s="1124"/>
      <c r="AB28" s="838"/>
      <c r="AC28" s="839"/>
      <c r="AD28" s="839"/>
      <c r="AE28" s="840"/>
      <c r="AF28" s="28"/>
      <c r="AG28" s="28"/>
      <c r="AH28" s="28"/>
      <c r="AI28" s="28"/>
      <c r="AJ28" s="28"/>
      <c r="AK28" s="28"/>
      <c r="AL28" s="28"/>
      <c r="AM28" s="28"/>
      <c r="AN28" s="85"/>
    </row>
    <row r="29" spans="1:40" ht="13.5">
      <c r="A29" s="1093"/>
      <c r="B29" s="1094"/>
      <c r="C29" s="187"/>
      <c r="D29" s="177"/>
      <c r="E29" s="1120" t="s">
        <v>297</v>
      </c>
      <c r="F29" s="1121"/>
      <c r="G29" s="1121"/>
      <c r="H29" s="1122"/>
      <c r="I29" s="838"/>
      <c r="J29" s="839"/>
      <c r="K29" s="839"/>
      <c r="L29" s="840"/>
      <c r="M29" s="28"/>
      <c r="N29" s="28"/>
      <c r="O29" s="28"/>
      <c r="P29" s="28"/>
      <c r="Q29" s="1128"/>
      <c r="R29" s="28"/>
      <c r="S29" s="28"/>
      <c r="T29" s="28"/>
      <c r="U29" s="28"/>
      <c r="V29" s="177"/>
      <c r="W29" s="1120" t="s">
        <v>298</v>
      </c>
      <c r="X29" s="1123"/>
      <c r="Y29" s="1123"/>
      <c r="Z29" s="1123"/>
      <c r="AA29" s="1124"/>
      <c r="AB29" s="838"/>
      <c r="AC29" s="839"/>
      <c r="AD29" s="839"/>
      <c r="AE29" s="840"/>
      <c r="AF29" s="28"/>
      <c r="AG29" s="1136" t="s">
        <v>299</v>
      </c>
      <c r="AH29" s="1136"/>
      <c r="AI29" s="1136"/>
      <c r="AJ29" s="1136"/>
      <c r="AK29" s="1136"/>
      <c r="AL29" s="1136"/>
      <c r="AM29" s="1136"/>
      <c r="AN29" s="1137"/>
    </row>
    <row r="30" spans="1:40" ht="13.5">
      <c r="A30" s="1093"/>
      <c r="B30" s="1094"/>
      <c r="C30" s="187"/>
      <c r="D30" s="28"/>
      <c r="E30" s="841" t="s">
        <v>300</v>
      </c>
      <c r="F30" s="842"/>
      <c r="G30" s="842"/>
      <c r="H30" s="843"/>
      <c r="I30" s="1125">
        <f>(I28+I29)*0.5</f>
        <v>0</v>
      </c>
      <c r="J30" s="1126"/>
      <c r="K30" s="1126"/>
      <c r="L30" s="1127"/>
      <c r="M30" s="178"/>
      <c r="N30" s="28"/>
      <c r="O30" s="28"/>
      <c r="P30" s="28"/>
      <c r="Q30" s="1128"/>
      <c r="R30" s="28"/>
      <c r="S30" s="28"/>
      <c r="T30" s="28"/>
      <c r="U30" s="28"/>
      <c r="V30" s="177"/>
      <c r="W30" s="841" t="s">
        <v>301</v>
      </c>
      <c r="X30" s="842"/>
      <c r="Y30" s="842"/>
      <c r="Z30" s="842"/>
      <c r="AA30" s="843"/>
      <c r="AB30" s="1125">
        <f>(AB28+AB29)/2</f>
        <v>0</v>
      </c>
      <c r="AC30" s="1126"/>
      <c r="AD30" s="1126"/>
      <c r="AE30" s="1127"/>
      <c r="AF30" s="178"/>
      <c r="AG30" s="1136"/>
      <c r="AH30" s="1136"/>
      <c r="AI30" s="1136"/>
      <c r="AJ30" s="1136"/>
      <c r="AK30" s="1136"/>
      <c r="AL30" s="1136"/>
      <c r="AM30" s="1136"/>
      <c r="AN30" s="1137"/>
    </row>
    <row r="31" spans="1:40" ht="13.5">
      <c r="A31" s="1093"/>
      <c r="B31" s="1094"/>
      <c r="C31" s="426"/>
      <c r="D31" s="34"/>
      <c r="E31" s="25"/>
      <c r="F31" s="25"/>
      <c r="G31" s="25"/>
      <c r="H31" s="25"/>
      <c r="I31" s="349"/>
      <c r="J31" s="349"/>
      <c r="K31" s="349"/>
      <c r="L31" s="349"/>
      <c r="M31" s="34"/>
      <c r="N31" s="34"/>
      <c r="O31" s="34"/>
      <c r="P31" s="34"/>
      <c r="Q31" s="427"/>
      <c r="R31" s="34"/>
      <c r="S31" s="34"/>
      <c r="T31" s="34"/>
      <c r="U31" s="34"/>
      <c r="V31" s="34"/>
      <c r="W31" s="25"/>
      <c r="X31" s="227"/>
      <c r="Y31" s="227"/>
      <c r="Z31" s="227"/>
      <c r="AA31" s="227"/>
      <c r="AB31" s="228"/>
      <c r="AC31" s="228"/>
      <c r="AD31" s="228"/>
      <c r="AE31" s="228"/>
      <c r="AF31" s="34"/>
      <c r="AG31" s="350"/>
      <c r="AH31" s="350"/>
      <c r="AI31" s="350"/>
      <c r="AJ31" s="350"/>
      <c r="AK31" s="350"/>
      <c r="AL31" s="350"/>
      <c r="AM31" s="350"/>
      <c r="AN31" s="428"/>
    </row>
    <row r="32" spans="1:40" ht="13.5">
      <c r="A32" s="1093"/>
      <c r="B32" s="1094"/>
      <c r="C32" s="187"/>
      <c r="D32" s="659" t="s">
        <v>592</v>
      </c>
      <c r="E32" s="227"/>
      <c r="F32" s="227"/>
      <c r="G32" s="227"/>
      <c r="H32" s="227"/>
      <c r="I32" s="228"/>
      <c r="J32" s="226"/>
      <c r="K32" s="226"/>
      <c r="L32" s="226"/>
      <c r="M32" s="28"/>
      <c r="N32" s="28"/>
      <c r="O32" s="28"/>
      <c r="P32" s="28"/>
      <c r="Q32" s="222"/>
      <c r="R32" s="28"/>
      <c r="S32" s="28"/>
      <c r="T32" s="28"/>
      <c r="U32" s="28"/>
      <c r="V32" s="28"/>
      <c r="W32" s="24"/>
      <c r="X32" s="24"/>
      <c r="Y32" s="227"/>
      <c r="Z32" s="227"/>
      <c r="AA32" s="227"/>
      <c r="AB32" s="228"/>
      <c r="AC32" s="228"/>
      <c r="AD32" s="228"/>
      <c r="AE32" s="226"/>
      <c r="AF32" s="28"/>
      <c r="AG32" s="224"/>
      <c r="AH32" s="224"/>
      <c r="AI32" s="224"/>
      <c r="AJ32" s="224"/>
      <c r="AK32" s="224"/>
      <c r="AL32" s="224"/>
      <c r="AM32" s="224"/>
      <c r="AN32" s="225"/>
    </row>
    <row r="33" spans="1:40" ht="13.5">
      <c r="A33" s="1093"/>
      <c r="B33" s="1094"/>
      <c r="C33" s="223"/>
      <c r="D33" s="30"/>
      <c r="E33" s="28"/>
      <c r="F33" s="19"/>
      <c r="G33" s="30"/>
      <c r="H33" s="19"/>
      <c r="I33" s="28"/>
      <c r="J33" s="732" t="s">
        <v>302</v>
      </c>
      <c r="K33" s="1107"/>
      <c r="L33" s="1107"/>
      <c r="M33" s="1107"/>
      <c r="N33" s="1107"/>
      <c r="O33" s="1107"/>
      <c r="P33" s="1107"/>
      <c r="Q33" s="1107"/>
      <c r="R33" s="1107"/>
      <c r="S33" s="1107"/>
      <c r="T33" s="1107"/>
      <c r="U33" s="1107"/>
      <c r="V33" s="1107"/>
      <c r="W33" s="30"/>
      <c r="X33" s="229"/>
      <c r="Y33" s="854" t="s">
        <v>303</v>
      </c>
      <c r="Z33" s="722"/>
      <c r="AA33" s="722"/>
      <c r="AB33" s="722"/>
      <c r="AC33" s="722"/>
      <c r="AD33" s="723"/>
      <c r="AE33" s="1129" t="s">
        <v>635</v>
      </c>
      <c r="AF33" s="1130"/>
      <c r="AG33" s="1130"/>
      <c r="AH33" s="1130"/>
      <c r="AI33" s="1130"/>
      <c r="AJ33" s="1130"/>
      <c r="AK33" s="1131"/>
      <c r="AL33" s="833" t="s">
        <v>160</v>
      </c>
      <c r="AM33" s="1105"/>
      <c r="AN33" s="1135"/>
    </row>
    <row r="34" spans="1:40" ht="13.5">
      <c r="A34" s="1093"/>
      <c r="B34" s="1094"/>
      <c r="C34" s="218"/>
      <c r="D34" s="34"/>
      <c r="E34" s="34"/>
      <c r="F34" s="34"/>
      <c r="G34" s="34"/>
      <c r="H34" s="19"/>
      <c r="I34" s="28"/>
      <c r="J34" s="1108"/>
      <c r="K34" s="1108"/>
      <c r="L34" s="1108"/>
      <c r="M34" s="1108"/>
      <c r="N34" s="1108"/>
      <c r="O34" s="1108"/>
      <c r="P34" s="1108"/>
      <c r="Q34" s="1108"/>
      <c r="R34" s="1108"/>
      <c r="S34" s="1108"/>
      <c r="T34" s="1108"/>
      <c r="U34" s="1108"/>
      <c r="V34" s="1108"/>
      <c r="W34" s="28"/>
      <c r="X34" s="230"/>
      <c r="Y34" s="964" t="s">
        <v>304</v>
      </c>
      <c r="Z34" s="965"/>
      <c r="AA34" s="965"/>
      <c r="AB34" s="965"/>
      <c r="AC34" s="965"/>
      <c r="AD34" s="966"/>
      <c r="AE34" s="1132"/>
      <c r="AF34" s="1133"/>
      <c r="AG34" s="1133"/>
      <c r="AH34" s="1133"/>
      <c r="AI34" s="1133"/>
      <c r="AJ34" s="1133"/>
      <c r="AK34" s="1134"/>
      <c r="AL34" s="47" t="s">
        <v>164</v>
      </c>
      <c r="AM34" s="227" t="s">
        <v>305</v>
      </c>
      <c r="AN34" s="48" t="s">
        <v>166</v>
      </c>
    </row>
    <row r="35" spans="1:40" ht="13.5">
      <c r="A35" s="1093"/>
      <c r="B35" s="1094"/>
      <c r="C35" s="1153" t="s">
        <v>306</v>
      </c>
      <c r="D35" s="1154"/>
      <c r="E35" s="1138" t="s">
        <v>134</v>
      </c>
      <c r="F35" s="1139"/>
      <c r="G35" s="1139"/>
      <c r="H35" s="231"/>
      <c r="I35" s="755" t="s">
        <v>307</v>
      </c>
      <c r="J35" s="747"/>
      <c r="K35" s="747"/>
      <c r="L35" s="747"/>
      <c r="M35" s="747"/>
      <c r="N35" s="747"/>
      <c r="O35" s="1140"/>
      <c r="P35" s="1141"/>
      <c r="Q35" s="839"/>
      <c r="R35" s="839"/>
      <c r="S35" s="839"/>
      <c r="T35" s="839"/>
      <c r="U35" s="839"/>
      <c r="V35" s="839"/>
      <c r="W35" s="839"/>
      <c r="X35" s="840"/>
      <c r="Y35" s="1167">
        <f>'設条'!I20</f>
        <v>0</v>
      </c>
      <c r="Z35" s="1168"/>
      <c r="AA35" s="1168"/>
      <c r="AB35" s="1168"/>
      <c r="AC35" s="1168"/>
      <c r="AD35" s="1169"/>
      <c r="AE35" s="1142" t="s">
        <v>638</v>
      </c>
      <c r="AF35" s="1142"/>
      <c r="AG35" s="1142"/>
      <c r="AH35" s="1142"/>
      <c r="AI35" s="1142"/>
      <c r="AJ35" s="1142"/>
      <c r="AK35" s="1143"/>
      <c r="AL35" s="550"/>
      <c r="AM35" s="778"/>
      <c r="AN35" s="560"/>
    </row>
    <row r="36" spans="1:40" ht="13.5">
      <c r="A36" s="1093"/>
      <c r="B36" s="1094"/>
      <c r="C36" s="1155"/>
      <c r="D36" s="1156"/>
      <c r="E36" s="1138" t="s">
        <v>130</v>
      </c>
      <c r="F36" s="1139"/>
      <c r="G36" s="1139"/>
      <c r="H36" s="70"/>
      <c r="I36" s="755" t="s">
        <v>308</v>
      </c>
      <c r="J36" s="747"/>
      <c r="K36" s="747"/>
      <c r="L36" s="747"/>
      <c r="M36" s="747"/>
      <c r="N36" s="747"/>
      <c r="O36" s="1140"/>
      <c r="P36" s="1141"/>
      <c r="Q36" s="839"/>
      <c r="R36" s="839"/>
      <c r="S36" s="839"/>
      <c r="T36" s="839"/>
      <c r="U36" s="839"/>
      <c r="V36" s="839"/>
      <c r="W36" s="839"/>
      <c r="X36" s="840"/>
      <c r="Y36" s="1170"/>
      <c r="Z36" s="1171"/>
      <c r="AA36" s="1171"/>
      <c r="AB36" s="1171"/>
      <c r="AC36" s="1171"/>
      <c r="AD36" s="1172"/>
      <c r="AE36" s="1144"/>
      <c r="AF36" s="1144"/>
      <c r="AG36" s="1144"/>
      <c r="AH36" s="1144"/>
      <c r="AI36" s="1144"/>
      <c r="AJ36" s="1144"/>
      <c r="AK36" s="1145"/>
      <c r="AL36" s="550"/>
      <c r="AM36" s="776"/>
      <c r="AN36" s="560"/>
    </row>
    <row r="37" spans="1:40" ht="13.5">
      <c r="A37" s="1093"/>
      <c r="B37" s="1094"/>
      <c r="C37" s="1138" t="s">
        <v>291</v>
      </c>
      <c r="D37" s="1139"/>
      <c r="E37" s="1139"/>
      <c r="F37" s="1139"/>
      <c r="G37" s="1139"/>
      <c r="I37" s="854" t="s">
        <v>309</v>
      </c>
      <c r="J37" s="722"/>
      <c r="K37" s="722"/>
      <c r="L37" s="722"/>
      <c r="M37" s="722"/>
      <c r="N37" s="722"/>
      <c r="O37" s="1146"/>
      <c r="P37" s="1141"/>
      <c r="Q37" s="839"/>
      <c r="R37" s="839"/>
      <c r="S37" s="839"/>
      <c r="T37" s="839"/>
      <c r="U37" s="839"/>
      <c r="V37" s="839"/>
      <c r="W37" s="839"/>
      <c r="X37" s="840"/>
      <c r="Y37" s="1170"/>
      <c r="Z37" s="1171"/>
      <c r="AA37" s="1171"/>
      <c r="AB37" s="1171"/>
      <c r="AC37" s="1171"/>
      <c r="AD37" s="1172"/>
      <c r="AE37" s="1144"/>
      <c r="AF37" s="1144"/>
      <c r="AG37" s="1144"/>
      <c r="AH37" s="1144"/>
      <c r="AI37" s="1144"/>
      <c r="AJ37" s="1144"/>
      <c r="AK37" s="1145"/>
      <c r="AL37" s="550"/>
      <c r="AM37" s="776"/>
      <c r="AN37" s="560"/>
    </row>
    <row r="38" spans="1:40" ht="13.5">
      <c r="A38" s="1093"/>
      <c r="B38" s="1094"/>
      <c r="C38" s="1147" t="s">
        <v>310</v>
      </c>
      <c r="D38" s="1148"/>
      <c r="E38" s="1148"/>
      <c r="F38" s="1148"/>
      <c r="G38" s="1148"/>
      <c r="H38" s="1149"/>
      <c r="I38" s="1157" t="s">
        <v>311</v>
      </c>
      <c r="J38" s="1158"/>
      <c r="K38" s="1158"/>
      <c r="L38" s="1158"/>
      <c r="M38" s="1158"/>
      <c r="N38" s="1158"/>
      <c r="O38" s="1159"/>
      <c r="P38" s="1141"/>
      <c r="Q38" s="839"/>
      <c r="R38" s="839"/>
      <c r="S38" s="839"/>
      <c r="T38" s="839"/>
      <c r="U38" s="839"/>
      <c r="V38" s="839"/>
      <c r="W38" s="839"/>
      <c r="X38" s="840"/>
      <c r="Y38" s="1170"/>
      <c r="Z38" s="1171"/>
      <c r="AA38" s="1171"/>
      <c r="AB38" s="1171"/>
      <c r="AC38" s="1171"/>
      <c r="AD38" s="1172"/>
      <c r="AE38" s="1144"/>
      <c r="AF38" s="1144"/>
      <c r="AG38" s="1144"/>
      <c r="AH38" s="1144"/>
      <c r="AI38" s="1144"/>
      <c r="AJ38" s="1144"/>
      <c r="AK38" s="1145"/>
      <c r="AL38" s="550"/>
      <c r="AM38" s="776"/>
      <c r="AN38" s="1160" t="s">
        <v>312</v>
      </c>
    </row>
    <row r="39" spans="1:40" ht="13.5">
      <c r="A39" s="1093"/>
      <c r="B39" s="1094"/>
      <c r="C39" s="1150"/>
      <c r="D39" s="1151"/>
      <c r="E39" s="1151"/>
      <c r="F39" s="1151"/>
      <c r="G39" s="1151"/>
      <c r="H39" s="1152"/>
      <c r="I39" s="1161" t="s">
        <v>313</v>
      </c>
      <c r="J39" s="1162"/>
      <c r="K39" s="1162"/>
      <c r="L39" s="1162"/>
      <c r="M39" s="1162"/>
      <c r="N39" s="1162"/>
      <c r="O39" s="1163"/>
      <c r="P39" s="1141"/>
      <c r="Q39" s="839"/>
      <c r="R39" s="839"/>
      <c r="S39" s="839"/>
      <c r="T39" s="839"/>
      <c r="U39" s="839"/>
      <c r="V39" s="839"/>
      <c r="W39" s="839"/>
      <c r="X39" s="840"/>
      <c r="Y39" s="1170"/>
      <c r="Z39" s="1171"/>
      <c r="AA39" s="1171"/>
      <c r="AB39" s="1171"/>
      <c r="AC39" s="1171"/>
      <c r="AD39" s="1172"/>
      <c r="AE39" s="1144"/>
      <c r="AF39" s="1144"/>
      <c r="AG39" s="1144"/>
      <c r="AH39" s="1144"/>
      <c r="AI39" s="1144"/>
      <c r="AJ39" s="1144"/>
      <c r="AK39" s="1145"/>
      <c r="AL39" s="550"/>
      <c r="AM39" s="776"/>
      <c r="AN39" s="775"/>
    </row>
    <row r="40" spans="1:40" ht="13.5">
      <c r="A40" s="1093"/>
      <c r="B40" s="1094"/>
      <c r="C40" s="1176" t="s">
        <v>314</v>
      </c>
      <c r="D40" s="1177"/>
      <c r="E40" s="1177"/>
      <c r="F40" s="1177"/>
      <c r="G40" s="1177"/>
      <c r="H40" s="1178"/>
      <c r="I40" s="1164" t="s">
        <v>315</v>
      </c>
      <c r="J40" s="1165"/>
      <c r="K40" s="1165"/>
      <c r="L40" s="1165"/>
      <c r="M40" s="1165"/>
      <c r="N40" s="1165"/>
      <c r="O40" s="1166"/>
      <c r="P40" s="1141"/>
      <c r="Q40" s="839"/>
      <c r="R40" s="839"/>
      <c r="S40" s="839"/>
      <c r="T40" s="839"/>
      <c r="U40" s="839"/>
      <c r="V40" s="839"/>
      <c r="W40" s="839"/>
      <c r="X40" s="840"/>
      <c r="Y40" s="1170"/>
      <c r="Z40" s="1171"/>
      <c r="AA40" s="1171"/>
      <c r="AB40" s="1171"/>
      <c r="AC40" s="1171"/>
      <c r="AD40" s="1172"/>
      <c r="AE40" s="1144"/>
      <c r="AF40" s="1144"/>
      <c r="AG40" s="1144"/>
      <c r="AH40" s="1144"/>
      <c r="AI40" s="1144"/>
      <c r="AJ40" s="1144"/>
      <c r="AK40" s="1145"/>
      <c r="AL40" s="550"/>
      <c r="AM40" s="776"/>
      <c r="AN40" s="775"/>
    </row>
    <row r="41" spans="1:40" ht="13.5">
      <c r="A41" s="1093"/>
      <c r="B41" s="1094"/>
      <c r="C41" s="1179"/>
      <c r="D41" s="1180"/>
      <c r="E41" s="1180"/>
      <c r="F41" s="1180"/>
      <c r="G41" s="1180"/>
      <c r="H41" s="1181"/>
      <c r="I41" s="1164" t="s">
        <v>316</v>
      </c>
      <c r="J41" s="1165"/>
      <c r="K41" s="1165"/>
      <c r="L41" s="1165"/>
      <c r="M41" s="1165"/>
      <c r="N41" s="1165"/>
      <c r="O41" s="1166"/>
      <c r="P41" s="1141"/>
      <c r="Q41" s="839"/>
      <c r="R41" s="839"/>
      <c r="S41" s="839"/>
      <c r="T41" s="839"/>
      <c r="U41" s="839"/>
      <c r="V41" s="839"/>
      <c r="W41" s="839"/>
      <c r="X41" s="840"/>
      <c r="Y41" s="1170"/>
      <c r="Z41" s="1171"/>
      <c r="AA41" s="1171"/>
      <c r="AB41" s="1171"/>
      <c r="AC41" s="1171"/>
      <c r="AD41" s="1172"/>
      <c r="AE41" s="1144"/>
      <c r="AF41" s="1144"/>
      <c r="AG41" s="1144"/>
      <c r="AH41" s="1144"/>
      <c r="AI41" s="1144"/>
      <c r="AJ41" s="1144"/>
      <c r="AK41" s="1145"/>
      <c r="AL41" s="550"/>
      <c r="AM41" s="776"/>
      <c r="AN41" s="775"/>
    </row>
    <row r="42" spans="1:40" ht="13.5">
      <c r="A42" s="1093"/>
      <c r="B42" s="1094"/>
      <c r="C42" s="1176" t="s">
        <v>317</v>
      </c>
      <c r="D42" s="1177"/>
      <c r="E42" s="1177"/>
      <c r="F42" s="1177"/>
      <c r="G42" s="1177"/>
      <c r="H42" s="1178"/>
      <c r="I42" s="1182" t="s">
        <v>318</v>
      </c>
      <c r="J42" s="1183"/>
      <c r="K42" s="1183"/>
      <c r="L42" s="1183"/>
      <c r="M42" s="1183"/>
      <c r="N42" s="1183"/>
      <c r="O42" s="1184"/>
      <c r="P42" s="1141"/>
      <c r="Q42" s="839"/>
      <c r="R42" s="839"/>
      <c r="S42" s="839"/>
      <c r="T42" s="839"/>
      <c r="U42" s="839"/>
      <c r="V42" s="839"/>
      <c r="W42" s="839"/>
      <c r="X42" s="840"/>
      <c r="Y42" s="1170"/>
      <c r="Z42" s="1171"/>
      <c r="AA42" s="1171"/>
      <c r="AB42" s="1171"/>
      <c r="AC42" s="1171"/>
      <c r="AD42" s="1172"/>
      <c r="AE42" s="1185">
        <f>P48*Y35*0.5</f>
        <v>0</v>
      </c>
      <c r="AF42" s="1185"/>
      <c r="AG42" s="1185"/>
      <c r="AH42" s="1185"/>
      <c r="AI42" s="1185"/>
      <c r="AJ42" s="1185"/>
      <c r="AK42" s="1186"/>
      <c r="AL42" s="550"/>
      <c r="AM42" s="776"/>
      <c r="AN42" s="775"/>
    </row>
    <row r="43" spans="1:40" ht="13.5">
      <c r="A43" s="14"/>
      <c r="B43" s="177"/>
      <c r="C43" s="1179"/>
      <c r="D43" s="1180"/>
      <c r="E43" s="1180"/>
      <c r="F43" s="1180"/>
      <c r="G43" s="1180"/>
      <c r="H43" s="1181"/>
      <c r="I43" s="1164" t="s">
        <v>319</v>
      </c>
      <c r="J43" s="1165"/>
      <c r="K43" s="1165"/>
      <c r="L43" s="1165"/>
      <c r="M43" s="1165"/>
      <c r="N43" s="1165"/>
      <c r="O43" s="1166"/>
      <c r="P43" s="1141"/>
      <c r="Q43" s="839"/>
      <c r="R43" s="839"/>
      <c r="S43" s="839"/>
      <c r="T43" s="839"/>
      <c r="U43" s="839"/>
      <c r="V43" s="839"/>
      <c r="W43" s="839"/>
      <c r="X43" s="840"/>
      <c r="Y43" s="1170"/>
      <c r="Z43" s="1171"/>
      <c r="AA43" s="1171"/>
      <c r="AB43" s="1171"/>
      <c r="AC43" s="1171"/>
      <c r="AD43" s="1172"/>
      <c r="AE43" s="1185"/>
      <c r="AF43" s="1185"/>
      <c r="AG43" s="1185"/>
      <c r="AH43" s="1185"/>
      <c r="AI43" s="1185"/>
      <c r="AJ43" s="1185"/>
      <c r="AK43" s="1186"/>
      <c r="AL43" s="550"/>
      <c r="AM43" s="776"/>
      <c r="AN43" s="775"/>
    </row>
    <row r="44" spans="1:40" ht="13.5">
      <c r="A44" s="14"/>
      <c r="B44" s="177"/>
      <c r="C44" s="850" t="s">
        <v>320</v>
      </c>
      <c r="D44" s="851"/>
      <c r="E44" s="851"/>
      <c r="F44" s="851"/>
      <c r="G44" s="851"/>
      <c r="H44" s="852"/>
      <c r="I44" s="1164" t="s">
        <v>321</v>
      </c>
      <c r="J44" s="1165"/>
      <c r="K44" s="1165"/>
      <c r="L44" s="1165"/>
      <c r="M44" s="1165"/>
      <c r="N44" s="1165"/>
      <c r="O44" s="1166"/>
      <c r="P44" s="1141"/>
      <c r="Q44" s="839"/>
      <c r="R44" s="839"/>
      <c r="S44" s="839"/>
      <c r="T44" s="839"/>
      <c r="U44" s="839"/>
      <c r="V44" s="839"/>
      <c r="W44" s="839"/>
      <c r="X44" s="840"/>
      <c r="Y44" s="1170"/>
      <c r="Z44" s="1171"/>
      <c r="AA44" s="1171"/>
      <c r="AB44" s="1171"/>
      <c r="AC44" s="1171"/>
      <c r="AD44" s="1172"/>
      <c r="AE44" s="1185"/>
      <c r="AF44" s="1185"/>
      <c r="AG44" s="1185"/>
      <c r="AH44" s="1185"/>
      <c r="AI44" s="1185"/>
      <c r="AJ44" s="1185"/>
      <c r="AK44" s="1186"/>
      <c r="AL44" s="550"/>
      <c r="AM44" s="776"/>
      <c r="AN44" s="775"/>
    </row>
    <row r="45" spans="1:40" ht="13.5">
      <c r="A45" s="14"/>
      <c r="B45" s="177"/>
      <c r="C45" s="1189" t="s">
        <v>322</v>
      </c>
      <c r="D45" s="732"/>
      <c r="E45" s="732"/>
      <c r="F45" s="732"/>
      <c r="G45" s="732"/>
      <c r="H45" s="733"/>
      <c r="I45" s="1164" t="s">
        <v>323</v>
      </c>
      <c r="J45" s="1165"/>
      <c r="K45" s="1165"/>
      <c r="L45" s="1165"/>
      <c r="M45" s="1165"/>
      <c r="N45" s="1165"/>
      <c r="O45" s="1166"/>
      <c r="P45" s="1141"/>
      <c r="Q45" s="839"/>
      <c r="R45" s="839"/>
      <c r="S45" s="839"/>
      <c r="T45" s="839"/>
      <c r="U45" s="839"/>
      <c r="V45" s="839"/>
      <c r="W45" s="839"/>
      <c r="X45" s="840"/>
      <c r="Y45" s="1170"/>
      <c r="Z45" s="1171"/>
      <c r="AA45" s="1171"/>
      <c r="AB45" s="1171"/>
      <c r="AC45" s="1171"/>
      <c r="AD45" s="1172"/>
      <c r="AE45" s="1185"/>
      <c r="AF45" s="1185"/>
      <c r="AG45" s="1185"/>
      <c r="AH45" s="1185"/>
      <c r="AI45" s="1185"/>
      <c r="AJ45" s="1185"/>
      <c r="AK45" s="1186"/>
      <c r="AL45" s="550"/>
      <c r="AM45" s="776"/>
      <c r="AN45" s="775"/>
    </row>
    <row r="46" spans="1:40" ht="13.5">
      <c r="A46" s="14"/>
      <c r="B46" s="177"/>
      <c r="C46" s="964"/>
      <c r="D46" s="965"/>
      <c r="E46" s="965"/>
      <c r="F46" s="965"/>
      <c r="G46" s="965"/>
      <c r="H46" s="966"/>
      <c r="I46" s="755"/>
      <c r="J46" s="747"/>
      <c r="K46" s="747"/>
      <c r="L46" s="747"/>
      <c r="M46" s="747"/>
      <c r="N46" s="747"/>
      <c r="O46" s="1140"/>
      <c r="P46" s="1141">
        <v>0</v>
      </c>
      <c r="Q46" s="839"/>
      <c r="R46" s="839"/>
      <c r="S46" s="839"/>
      <c r="T46" s="839"/>
      <c r="U46" s="839"/>
      <c r="V46" s="839"/>
      <c r="W46" s="839"/>
      <c r="X46" s="840"/>
      <c r="Y46" s="1170"/>
      <c r="Z46" s="1171"/>
      <c r="AA46" s="1171"/>
      <c r="AB46" s="1171"/>
      <c r="AC46" s="1171"/>
      <c r="AD46" s="1172"/>
      <c r="AE46" s="1185"/>
      <c r="AF46" s="1185"/>
      <c r="AG46" s="1185"/>
      <c r="AH46" s="1185"/>
      <c r="AI46" s="1185"/>
      <c r="AJ46" s="1185"/>
      <c r="AK46" s="1186"/>
      <c r="AL46" s="550"/>
      <c r="AM46" s="776"/>
      <c r="AN46" s="775"/>
    </row>
    <row r="47" spans="1:40" ht="13.5">
      <c r="A47" s="14"/>
      <c r="B47" s="177"/>
      <c r="C47" s="755" t="s">
        <v>324</v>
      </c>
      <c r="D47" s="747"/>
      <c r="E47" s="747"/>
      <c r="F47" s="747"/>
      <c r="G47" s="747"/>
      <c r="H47" s="748"/>
      <c r="I47" s="1190" t="s">
        <v>325</v>
      </c>
      <c r="J47" s="1191"/>
      <c r="K47" s="1191"/>
      <c r="L47" s="1191"/>
      <c r="M47" s="1191"/>
      <c r="N47" s="1191"/>
      <c r="O47" s="1191"/>
      <c r="P47" s="1141"/>
      <c r="Q47" s="839"/>
      <c r="R47" s="839">
        <v>0</v>
      </c>
      <c r="S47" s="839"/>
      <c r="T47" s="839"/>
      <c r="U47" s="839"/>
      <c r="V47" s="839"/>
      <c r="W47" s="839"/>
      <c r="X47" s="840"/>
      <c r="Y47" s="1170"/>
      <c r="Z47" s="1171"/>
      <c r="AA47" s="1171"/>
      <c r="AB47" s="1171"/>
      <c r="AC47" s="1171"/>
      <c r="AD47" s="1172"/>
      <c r="AE47" s="1185"/>
      <c r="AF47" s="1185"/>
      <c r="AG47" s="1185"/>
      <c r="AH47" s="1185"/>
      <c r="AI47" s="1185"/>
      <c r="AJ47" s="1185"/>
      <c r="AK47" s="1186"/>
      <c r="AL47" s="550"/>
      <c r="AM47" s="774"/>
      <c r="AN47" s="773"/>
    </row>
    <row r="48" spans="1:40" ht="13.5">
      <c r="A48" s="14"/>
      <c r="B48" s="177"/>
      <c r="C48" s="850" t="s">
        <v>326</v>
      </c>
      <c r="D48" s="851"/>
      <c r="E48" s="851"/>
      <c r="F48" s="851"/>
      <c r="G48" s="851"/>
      <c r="H48" s="852"/>
      <c r="I48" s="873" t="s">
        <v>327</v>
      </c>
      <c r="J48" s="874"/>
      <c r="K48" s="874"/>
      <c r="L48" s="874"/>
      <c r="M48" s="874"/>
      <c r="N48" s="874"/>
      <c r="O48" s="1192"/>
      <c r="P48" s="1193">
        <f>P35+P36+P37+P38+P39+P40+P41+P42+P43+P44+P45+P46+P47</f>
        <v>0</v>
      </c>
      <c r="Q48" s="1126"/>
      <c r="R48" s="1126"/>
      <c r="S48" s="1126"/>
      <c r="T48" s="1126"/>
      <c r="U48" s="1126"/>
      <c r="V48" s="1126"/>
      <c r="W48" s="1126"/>
      <c r="X48" s="1127"/>
      <c r="Y48" s="1173"/>
      <c r="Z48" s="1174"/>
      <c r="AA48" s="1174"/>
      <c r="AB48" s="1174"/>
      <c r="AC48" s="1174"/>
      <c r="AD48" s="1175"/>
      <c r="AE48" s="1187"/>
      <c r="AF48" s="1187"/>
      <c r="AG48" s="1187"/>
      <c r="AH48" s="1187"/>
      <c r="AI48" s="1187"/>
      <c r="AJ48" s="1187"/>
      <c r="AK48" s="1188"/>
      <c r="AL48" s="559" t="s">
        <v>328</v>
      </c>
      <c r="AM48" s="607" t="s">
        <v>328</v>
      </c>
      <c r="AN48" s="560" t="s">
        <v>328</v>
      </c>
    </row>
    <row r="49" spans="1:40" ht="13.5">
      <c r="A49" s="14"/>
      <c r="B49" s="177"/>
      <c r="C49" s="755" t="s">
        <v>639</v>
      </c>
      <c r="D49" s="747"/>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8"/>
      <c r="AE49" s="867">
        <v>0</v>
      </c>
      <c r="AF49" s="868"/>
      <c r="AG49" s="868"/>
      <c r="AH49" s="868"/>
      <c r="AI49" s="868"/>
      <c r="AJ49" s="868"/>
      <c r="AK49" s="1194"/>
      <c r="AL49" s="550"/>
      <c r="AM49" s="598"/>
      <c r="AN49" s="562" t="s">
        <v>329</v>
      </c>
    </row>
    <row r="50" spans="1:40" ht="13.5">
      <c r="A50" s="232"/>
      <c r="B50" s="233"/>
      <c r="C50" s="755" t="s">
        <v>330</v>
      </c>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808"/>
      <c r="AF50" s="809"/>
      <c r="AG50" s="809"/>
      <c r="AH50" s="809"/>
      <c r="AI50" s="809"/>
      <c r="AJ50" s="809"/>
      <c r="AK50" s="810"/>
      <c r="AL50" s="223"/>
      <c r="AM50" s="30"/>
      <c r="AN50" s="31"/>
    </row>
    <row r="51" spans="1:40" ht="13.5">
      <c r="A51" s="14"/>
      <c r="B51" s="28"/>
      <c r="C51" s="30"/>
      <c r="D51" s="30"/>
      <c r="E51" s="30"/>
      <c r="F51" s="30"/>
      <c r="G51" s="30"/>
      <c r="U51" s="65"/>
      <c r="V51" s="65"/>
      <c r="W51" s="65"/>
      <c r="X51" s="65"/>
      <c r="Y51" s="65"/>
      <c r="Z51" s="65"/>
      <c r="AA51" s="65"/>
      <c r="AB51" s="65"/>
      <c r="AC51" s="65"/>
      <c r="AD51" s="65"/>
      <c r="AE51" s="613"/>
      <c r="AF51" s="614"/>
      <c r="AG51" s="614"/>
      <c r="AH51" s="613"/>
      <c r="AI51" s="613"/>
      <c r="AJ51" s="613"/>
      <c r="AK51" s="615"/>
      <c r="AL51" s="234"/>
      <c r="AM51" s="235"/>
      <c r="AN51" s="85"/>
    </row>
    <row r="52" spans="1:40" ht="13.5">
      <c r="A52" s="14"/>
      <c r="B52" s="28"/>
      <c r="C52" s="28"/>
      <c r="D52" s="19"/>
      <c r="E52" s="236" t="s">
        <v>237</v>
      </c>
      <c r="F52" s="19"/>
      <c r="G52" s="19"/>
      <c r="H52" s="19"/>
      <c r="I52" s="19"/>
      <c r="J52" s="19"/>
      <c r="K52" s="19"/>
      <c r="L52" s="19"/>
      <c r="M52" s="19"/>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85"/>
    </row>
    <row r="53" spans="1:40" ht="13.5">
      <c r="A53" s="608"/>
      <c r="B53" s="609"/>
      <c r="C53" s="609"/>
      <c r="D53" s="609"/>
      <c r="E53" s="610"/>
      <c r="F53" s="609" t="s">
        <v>332</v>
      </c>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11"/>
    </row>
    <row r="54" spans="1:40" ht="13.5">
      <c r="A54" s="608"/>
      <c r="B54" s="609"/>
      <c r="C54" s="609"/>
      <c r="D54" s="609"/>
      <c r="E54" s="609"/>
      <c r="F54" s="609" t="s">
        <v>656</v>
      </c>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11"/>
    </row>
    <row r="55" spans="1:40" ht="13.5">
      <c r="A55" s="608"/>
      <c r="B55" s="609"/>
      <c r="C55" s="609"/>
      <c r="D55" s="609"/>
      <c r="E55" s="609"/>
      <c r="F55" s="609" t="s">
        <v>333</v>
      </c>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11"/>
    </row>
    <row r="56" spans="1:40" ht="13.5">
      <c r="A56" s="608"/>
      <c r="B56" s="609"/>
      <c r="C56" s="609"/>
      <c r="D56" s="609"/>
      <c r="E56" s="609"/>
      <c r="F56" s="612" t="s">
        <v>657</v>
      </c>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09"/>
      <c r="AN56" s="611"/>
    </row>
    <row r="57" spans="1:40" ht="13.5">
      <c r="A57" s="608"/>
      <c r="B57" s="609"/>
      <c r="C57" s="609"/>
      <c r="D57" s="609"/>
      <c r="E57" s="609"/>
      <c r="F57" s="609" t="s">
        <v>334</v>
      </c>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11"/>
    </row>
    <row r="58" spans="1:40" ht="13.5">
      <c r="A58" s="608"/>
      <c r="B58" s="609"/>
      <c r="C58" s="609"/>
      <c r="D58" s="609"/>
      <c r="E58" s="609"/>
      <c r="F58" s="609" t="s">
        <v>658</v>
      </c>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11"/>
    </row>
    <row r="59" spans="1:48" ht="13.5">
      <c r="A59" s="608"/>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11"/>
      <c r="AV59" s="248"/>
    </row>
    <row r="60" spans="1:40" ht="13.5">
      <c r="A60" s="14"/>
      <c r="B60" s="28"/>
      <c r="C60" s="28"/>
      <c r="D60" s="28" t="s">
        <v>331</v>
      </c>
      <c r="E60" s="28"/>
      <c r="F60" s="94" t="s">
        <v>335</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85"/>
    </row>
    <row r="61" spans="1:40" ht="13.5">
      <c r="A61" s="14"/>
      <c r="B61" s="28"/>
      <c r="C61" s="28"/>
      <c r="D61" s="28"/>
      <c r="E61" s="28"/>
      <c r="F61" s="28" t="s">
        <v>336</v>
      </c>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85"/>
    </row>
    <row r="62" spans="1:40" ht="14.25" thickBot="1">
      <c r="A62" s="237"/>
      <c r="B62" s="202"/>
      <c r="C62" s="202"/>
      <c r="D62" s="2"/>
      <c r="E62" s="2"/>
      <c r="F62" s="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38"/>
    </row>
  </sheetData>
  <sheetProtection password="9350" sheet="1" scenarios="1" formatCells="0" selectLockedCells="1"/>
  <mergeCells count="98">
    <mergeCell ref="C49:AD49"/>
    <mergeCell ref="AE49:AK49"/>
    <mergeCell ref="C50:AD50"/>
    <mergeCell ref="AE50:AK50"/>
    <mergeCell ref="C47:H47"/>
    <mergeCell ref="I47:O47"/>
    <mergeCell ref="P47:X47"/>
    <mergeCell ref="C48:H48"/>
    <mergeCell ref="I48:O48"/>
    <mergeCell ref="P48:X48"/>
    <mergeCell ref="C42:H43"/>
    <mergeCell ref="I42:O42"/>
    <mergeCell ref="P42:X42"/>
    <mergeCell ref="AE42:AK48"/>
    <mergeCell ref="I43:O43"/>
    <mergeCell ref="P43:X43"/>
    <mergeCell ref="C44:H44"/>
    <mergeCell ref="I44:O44"/>
    <mergeCell ref="P44:X44"/>
    <mergeCell ref="C45:H46"/>
    <mergeCell ref="C40:H41"/>
    <mergeCell ref="I40:O40"/>
    <mergeCell ref="P40:X40"/>
    <mergeCell ref="I41:O41"/>
    <mergeCell ref="P41:X41"/>
    <mergeCell ref="I38:O38"/>
    <mergeCell ref="P38:X38"/>
    <mergeCell ref="AN38:AN47"/>
    <mergeCell ref="I39:O39"/>
    <mergeCell ref="P39:X39"/>
    <mergeCell ref="I45:O45"/>
    <mergeCell ref="P45:X45"/>
    <mergeCell ref="I46:O46"/>
    <mergeCell ref="P46:X46"/>
    <mergeCell ref="Y35:AD48"/>
    <mergeCell ref="AE35:AK41"/>
    <mergeCell ref="AM35:AM47"/>
    <mergeCell ref="E36:G36"/>
    <mergeCell ref="I36:O36"/>
    <mergeCell ref="P36:X36"/>
    <mergeCell ref="C37:G37"/>
    <mergeCell ref="I37:O37"/>
    <mergeCell ref="P37:X37"/>
    <mergeCell ref="C38:H39"/>
    <mergeCell ref="C35:D36"/>
    <mergeCell ref="E35:G35"/>
    <mergeCell ref="I35:O35"/>
    <mergeCell ref="P35:X35"/>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P15:Q15"/>
    <mergeCell ref="R15:T15"/>
    <mergeCell ref="Y15:Y22"/>
    <mergeCell ref="K16:K18"/>
    <mergeCell ref="L18:L22"/>
    <mergeCell ref="AJ13:AJ18"/>
    <mergeCell ref="AK13:AK18"/>
    <mergeCell ref="AL13:AL18"/>
    <mergeCell ref="W14:W22"/>
    <mergeCell ref="AI18:AI22"/>
    <mergeCell ref="J11:L11"/>
    <mergeCell ref="A13:B42"/>
    <mergeCell ref="D13:D19"/>
    <mergeCell ref="E13:E18"/>
    <mergeCell ref="F13:F18"/>
    <mergeCell ref="L15:O15"/>
    <mergeCell ref="G22:G23"/>
    <mergeCell ref="J22:J23"/>
    <mergeCell ref="E27:L27"/>
    <mergeCell ref="J33:V34"/>
    <mergeCell ref="E9:G9"/>
    <mergeCell ref="V9:X9"/>
    <mergeCell ref="AI9:AK9"/>
    <mergeCell ref="G10:H10"/>
    <mergeCell ref="I10:K10"/>
    <mergeCell ref="V10:X10"/>
    <mergeCell ref="A1:AK1"/>
    <mergeCell ref="A4:AK4"/>
    <mergeCell ref="R8:U8"/>
    <mergeCell ref="V8:X8"/>
    <mergeCell ref="A3:AN3"/>
  </mergeCells>
  <printOptions/>
  <pageMargins left="0.7874015748031497" right="0.3937007874015748" top="0.7" bottom="0.16" header="0.48" footer="0.29"/>
  <pageSetup horizontalDpi="600" verticalDpi="600" orientation="portrait" paperSize="9" r:id="rId3"/>
  <headerFooter alignWithMargins="0">
    <oddHeader>&amp;L&amp;"ＭＳ Ｐ明朝,標準"&amp;8H24-080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62"/>
  <sheetViews>
    <sheetView showGridLines="0" view="pageBreakPreview" zoomScaleSheetLayoutView="100" workbookViewId="0" topLeftCell="A1">
      <selection activeCell="A7" sqref="A7"/>
    </sheetView>
  </sheetViews>
  <sheetFormatPr defaultColWidth="9.00390625" defaultRowHeight="13.5"/>
  <cols>
    <col min="1" max="1" width="1.75390625" style="0" customWidth="1"/>
    <col min="2" max="2" width="1.625" style="0" customWidth="1"/>
    <col min="3" max="7" width="2.25390625" style="0" customWidth="1"/>
    <col min="8" max="8" width="2.125" style="0" customWidth="1"/>
    <col min="9" max="37" width="2.25390625" style="0" customWidth="1"/>
    <col min="38" max="38" width="3.00390625" style="0" customWidth="1"/>
    <col min="39" max="39" width="3.375" style="0" customWidth="1"/>
    <col min="40" max="40" width="2.625" style="0" customWidth="1"/>
    <col min="4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84" t="s">
        <v>644</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337</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91"/>
      <c r="AM4" s="91"/>
      <c r="AN4" s="91"/>
    </row>
    <row r="5" spans="1:40" ht="13.5">
      <c r="A5" s="243"/>
      <c r="B5" s="244"/>
      <c r="C5" s="660" t="s">
        <v>349</v>
      </c>
      <c r="D5" s="244"/>
      <c r="E5" s="244"/>
      <c r="F5" s="244"/>
      <c r="G5" s="244"/>
      <c r="H5" s="244"/>
      <c r="I5" s="19" t="s">
        <v>412</v>
      </c>
      <c r="J5" s="244"/>
      <c r="K5" s="244"/>
      <c r="L5" s="244"/>
      <c r="M5" s="244"/>
      <c r="N5" s="244"/>
      <c r="O5" s="244"/>
      <c r="P5" s="244"/>
      <c r="Q5" s="244"/>
      <c r="R5" s="244"/>
      <c r="S5" s="244"/>
      <c r="T5" s="244"/>
      <c r="U5" s="244"/>
      <c r="V5" s="244"/>
      <c r="W5" s="244"/>
      <c r="X5" s="244"/>
      <c r="Y5" s="244"/>
      <c r="Z5" s="244"/>
      <c r="AA5" s="244"/>
      <c r="AB5" s="244"/>
      <c r="AC5" s="244"/>
      <c r="AD5" s="244"/>
      <c r="AE5" s="77"/>
      <c r="AF5" s="246"/>
      <c r="AG5" s="246"/>
      <c r="AH5" s="246"/>
      <c r="AI5" s="246"/>
      <c r="AJ5" s="246"/>
      <c r="AK5" s="246"/>
      <c r="AL5" s="246"/>
      <c r="AM5" s="246"/>
      <c r="AN5" s="247"/>
    </row>
    <row r="6" spans="1:40" ht="13.5">
      <c r="A6" s="245"/>
      <c r="B6" s="19"/>
      <c r="C6" s="19" t="s">
        <v>44</v>
      </c>
      <c r="E6" s="19"/>
      <c r="F6" s="19"/>
      <c r="G6" s="19"/>
      <c r="H6" s="19"/>
      <c r="I6" s="30"/>
      <c r="J6" s="19"/>
      <c r="K6" s="19"/>
      <c r="L6" s="19"/>
      <c r="M6" s="19"/>
      <c r="N6" s="19"/>
      <c r="O6" s="19"/>
      <c r="P6" s="19"/>
      <c r="Q6" s="19"/>
      <c r="R6" s="19"/>
      <c r="S6" s="19"/>
      <c r="T6" s="19"/>
      <c r="U6" s="19"/>
      <c r="V6" s="19"/>
      <c r="W6" s="19"/>
      <c r="X6" s="19"/>
      <c r="Y6" s="19"/>
      <c r="Z6" s="19"/>
      <c r="AA6" s="19"/>
      <c r="AB6" s="19"/>
      <c r="AC6" s="19"/>
      <c r="AD6" s="19"/>
      <c r="AE6" s="106"/>
      <c r="AF6" s="77"/>
      <c r="AG6" s="77"/>
      <c r="AH6" s="77"/>
      <c r="AI6" s="77"/>
      <c r="AJ6" s="77"/>
      <c r="AK6" s="77"/>
      <c r="AL6" s="77"/>
      <c r="AM6" s="77"/>
      <c r="AN6" s="89"/>
    </row>
    <row r="7" spans="1:40" ht="13.5">
      <c r="A7" s="616"/>
      <c r="B7" s="617"/>
      <c r="C7" s="610"/>
      <c r="D7" s="617"/>
      <c r="E7" s="610"/>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9"/>
      <c r="AF7" s="619"/>
      <c r="AG7" s="619"/>
      <c r="AH7" s="619"/>
      <c r="AI7" s="619"/>
      <c r="AJ7" s="619"/>
      <c r="AK7" s="619"/>
      <c r="AL7" s="619"/>
      <c r="AM7" s="619"/>
      <c r="AN7" s="623"/>
    </row>
    <row r="8" spans="1:40" ht="13.5">
      <c r="A8" s="616"/>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9"/>
      <c r="AF8" s="619"/>
      <c r="AG8" s="619"/>
      <c r="AH8" s="619"/>
      <c r="AI8" s="619"/>
      <c r="AJ8" s="619"/>
      <c r="AK8" s="619"/>
      <c r="AL8" s="619"/>
      <c r="AM8" s="619"/>
      <c r="AN8" s="623"/>
    </row>
    <row r="9" spans="1:40" ht="13.5">
      <c r="A9" s="616"/>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9"/>
      <c r="AF9" s="619"/>
      <c r="AG9" s="619"/>
      <c r="AH9" s="619"/>
      <c r="AI9" s="619"/>
      <c r="AJ9" s="619"/>
      <c r="AK9" s="619"/>
      <c r="AL9" s="619"/>
      <c r="AM9" s="619"/>
      <c r="AN9" s="623"/>
    </row>
    <row r="10" spans="1:40" ht="13.5">
      <c r="A10" s="618"/>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23"/>
    </row>
    <row r="11" spans="1:40" ht="13.5">
      <c r="A11" s="618"/>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23"/>
    </row>
    <row r="12" spans="1:40" ht="13.5">
      <c r="A12" s="618"/>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23"/>
    </row>
    <row r="13" spans="1:40" ht="13.5">
      <c r="A13" s="618"/>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23"/>
    </row>
    <row r="14" spans="1:40" ht="13.5">
      <c r="A14" s="618"/>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23"/>
    </row>
    <row r="15" spans="1:40" ht="13.5">
      <c r="A15" s="618"/>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23"/>
    </row>
    <row r="16" spans="1:40" ht="13.5">
      <c r="A16" s="618"/>
      <c r="B16" s="619"/>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23"/>
    </row>
    <row r="17" spans="1:40" ht="13.5">
      <c r="A17" s="618"/>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23"/>
    </row>
    <row r="18" spans="1:40" ht="13.5">
      <c r="A18" s="618"/>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23"/>
    </row>
    <row r="19" spans="1:40" ht="13.5">
      <c r="A19" s="618"/>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23"/>
    </row>
    <row r="20" spans="1:40" ht="13.5">
      <c r="A20" s="618"/>
      <c r="B20" s="619"/>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23"/>
    </row>
    <row r="21" spans="1:40" ht="13.5">
      <c r="A21" s="618"/>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23"/>
    </row>
    <row r="22" spans="1:40" ht="13.5">
      <c r="A22" s="618"/>
      <c r="B22" s="619"/>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23"/>
    </row>
    <row r="23" spans="1:40" ht="13.5">
      <c r="A23" s="618"/>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23"/>
    </row>
    <row r="24" spans="1:40" ht="13.5">
      <c r="A24" s="618"/>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23"/>
    </row>
    <row r="25" spans="1:40" ht="13.5">
      <c r="A25" s="618"/>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23"/>
    </row>
    <row r="26" spans="1:40" ht="13.5">
      <c r="A26" s="618"/>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23"/>
    </row>
    <row r="27" spans="1:40" ht="13.5">
      <c r="A27" s="618"/>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23"/>
    </row>
    <row r="28" spans="1:40" ht="13.5">
      <c r="A28" s="618"/>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23"/>
    </row>
    <row r="29" spans="1:40" ht="13.5">
      <c r="A29" s="618"/>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23"/>
    </row>
    <row r="30" spans="1:40" ht="13.5">
      <c r="A30" s="618"/>
      <c r="B30" s="619"/>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619"/>
      <c r="AN30" s="623"/>
    </row>
    <row r="31" spans="1:40" ht="13.5">
      <c r="A31" s="618"/>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23"/>
    </row>
    <row r="32" spans="1:40" ht="13.5">
      <c r="A32" s="618"/>
      <c r="B32" s="619"/>
      <c r="C32" s="619"/>
      <c r="D32" s="619"/>
      <c r="E32" s="619"/>
      <c r="F32" s="619"/>
      <c r="G32" s="619"/>
      <c r="H32" s="619"/>
      <c r="I32" s="619"/>
      <c r="J32" s="619"/>
      <c r="K32" s="619"/>
      <c r="L32" s="619"/>
      <c r="M32" s="619"/>
      <c r="N32" s="619"/>
      <c r="O32" s="619"/>
      <c r="P32" s="619"/>
      <c r="Q32" s="619"/>
      <c r="R32" s="619"/>
      <c r="S32" s="619"/>
      <c r="T32" s="620"/>
      <c r="U32" s="619"/>
      <c r="V32" s="619"/>
      <c r="W32" s="619"/>
      <c r="X32" s="619"/>
      <c r="Y32" s="619"/>
      <c r="Z32" s="619"/>
      <c r="AA32" s="619"/>
      <c r="AB32" s="619"/>
      <c r="AC32" s="619"/>
      <c r="AD32" s="619"/>
      <c r="AE32" s="619"/>
      <c r="AF32" s="619"/>
      <c r="AG32" s="619"/>
      <c r="AH32" s="619"/>
      <c r="AI32" s="619"/>
      <c r="AJ32" s="619"/>
      <c r="AK32" s="619"/>
      <c r="AL32" s="619"/>
      <c r="AM32" s="619"/>
      <c r="AN32" s="623"/>
    </row>
    <row r="33" spans="1:40" ht="13.5">
      <c r="A33" s="618"/>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77"/>
      <c r="AA33" s="77"/>
      <c r="AB33" s="77"/>
      <c r="AC33" s="77"/>
      <c r="AD33" s="77"/>
      <c r="AE33" s="77"/>
      <c r="AF33" s="77"/>
      <c r="AG33" s="250"/>
      <c r="AH33" s="250"/>
      <c r="AI33" s="77"/>
      <c r="AJ33" s="77"/>
      <c r="AK33" s="1199" t="s">
        <v>233</v>
      </c>
      <c r="AL33" s="1199"/>
      <c r="AM33" s="77"/>
      <c r="AN33" s="89"/>
    </row>
    <row r="34" spans="1:40" ht="14.25">
      <c r="A34" s="618"/>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77"/>
      <c r="AA34" s="1198" t="s">
        <v>231</v>
      </c>
      <c r="AB34" s="1198"/>
      <c r="AC34" s="77"/>
      <c r="AD34" s="77"/>
      <c r="AE34" s="77"/>
      <c r="AF34" s="1198" t="s">
        <v>234</v>
      </c>
      <c r="AG34" s="1198"/>
      <c r="AH34" s="77"/>
      <c r="AI34" s="77"/>
      <c r="AJ34" s="77"/>
      <c r="AK34" s="1198" t="s">
        <v>232</v>
      </c>
      <c r="AL34" s="1198"/>
      <c r="AM34" s="77"/>
      <c r="AN34" s="89"/>
    </row>
    <row r="35" spans="1:40" ht="13.5">
      <c r="A35" s="618"/>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94"/>
      <c r="AA35" s="107"/>
      <c r="AB35" s="108"/>
      <c r="AC35" s="100"/>
      <c r="AD35" s="100"/>
      <c r="AE35" s="100"/>
      <c r="AF35" s="107"/>
      <c r="AG35" s="100"/>
      <c r="AH35" s="100"/>
      <c r="AI35" s="100"/>
      <c r="AJ35" s="100"/>
      <c r="AK35" s="107"/>
      <c r="AL35" s="77"/>
      <c r="AM35" s="77"/>
      <c r="AN35" s="89"/>
    </row>
    <row r="36" spans="1:40" ht="13.5">
      <c r="A36" s="618"/>
      <c r="B36" s="619"/>
      <c r="C36" s="619"/>
      <c r="D36" s="619"/>
      <c r="E36" s="619"/>
      <c r="F36" s="619"/>
      <c r="G36" s="619"/>
      <c r="H36" s="619"/>
      <c r="I36" s="619"/>
      <c r="J36" s="619"/>
      <c r="K36" s="619"/>
      <c r="L36" s="619"/>
      <c r="M36" s="619"/>
      <c r="N36" s="619"/>
      <c r="O36" s="619"/>
      <c r="P36" s="619"/>
      <c r="Q36" s="619"/>
      <c r="R36" s="619"/>
      <c r="S36" s="619"/>
      <c r="T36" s="619"/>
      <c r="U36" s="619"/>
      <c r="V36" s="619"/>
      <c r="W36" s="619"/>
      <c r="X36" s="619"/>
      <c r="Y36" s="620"/>
      <c r="Z36" s="93"/>
      <c r="AA36" s="501"/>
      <c r="AB36" s="501"/>
      <c r="AC36" s="501"/>
      <c r="AD36" s="501"/>
      <c r="AE36" s="501"/>
      <c r="AF36" s="501"/>
      <c r="AG36" s="501"/>
      <c r="AH36" s="501"/>
      <c r="AI36" s="501"/>
      <c r="AJ36" s="501"/>
      <c r="AK36" s="502"/>
      <c r="AL36" s="94"/>
      <c r="AM36" s="77"/>
      <c r="AN36" s="89"/>
    </row>
    <row r="37" spans="1:40" ht="13.5">
      <c r="A37" s="618"/>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94"/>
      <c r="AA37" s="77"/>
      <c r="AB37" s="77"/>
      <c r="AC37" s="77"/>
      <c r="AD37" s="77"/>
      <c r="AE37" s="77"/>
      <c r="AF37" s="77"/>
      <c r="AG37" s="77"/>
      <c r="AH37" s="77"/>
      <c r="AI37" s="77"/>
      <c r="AJ37" s="77"/>
      <c r="AK37" s="273"/>
      <c r="AL37" s="77"/>
      <c r="AM37" s="77"/>
      <c r="AN37" s="89"/>
    </row>
    <row r="38" spans="1:40" ht="14.25">
      <c r="A38" s="621"/>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100"/>
      <c r="AA38" s="100"/>
      <c r="AB38" s="100"/>
      <c r="AC38" s="662" t="s">
        <v>234</v>
      </c>
      <c r="AD38" s="100" t="s">
        <v>10</v>
      </c>
      <c r="AE38" s="503"/>
      <c r="AF38" s="33"/>
      <c r="AG38" s="100"/>
      <c r="AH38" s="100"/>
      <c r="AI38" s="100"/>
      <c r="AJ38" s="100"/>
      <c r="AK38" s="100"/>
      <c r="AL38" s="100"/>
      <c r="AM38" s="100"/>
      <c r="AN38" s="102"/>
    </row>
    <row r="39" spans="1:40" ht="13.5">
      <c r="A39" s="111"/>
      <c r="B39" s="106"/>
      <c r="C39" s="661" t="s">
        <v>591</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833" t="s">
        <v>160</v>
      </c>
      <c r="AM39" s="1105"/>
      <c r="AN39" s="1135"/>
    </row>
    <row r="40" spans="1:40" ht="13.5">
      <c r="A40" s="1061" t="s">
        <v>348</v>
      </c>
      <c r="B40" s="1062"/>
      <c r="C40" s="249"/>
      <c r="D40" s="103"/>
      <c r="E40" s="103"/>
      <c r="F40" s="103"/>
      <c r="G40" s="103"/>
      <c r="H40" s="103"/>
      <c r="I40" s="103"/>
      <c r="J40" s="103"/>
      <c r="K40" s="103"/>
      <c r="L40" s="103"/>
      <c r="M40" s="103"/>
      <c r="N40" s="103"/>
      <c r="O40" s="103"/>
      <c r="P40" s="103"/>
      <c r="Q40" s="104"/>
      <c r="R40" s="755" t="s">
        <v>228</v>
      </c>
      <c r="S40" s="747"/>
      <c r="T40" s="747"/>
      <c r="U40" s="747"/>
      <c r="V40" s="747"/>
      <c r="W40" s="747"/>
      <c r="X40" s="747"/>
      <c r="Y40" s="747"/>
      <c r="Z40" s="747"/>
      <c r="AA40" s="748"/>
      <c r="AB40" s="755" t="s">
        <v>608</v>
      </c>
      <c r="AC40" s="747"/>
      <c r="AD40" s="747"/>
      <c r="AE40" s="747"/>
      <c r="AF40" s="747"/>
      <c r="AG40" s="747"/>
      <c r="AH40" s="747"/>
      <c r="AI40" s="747"/>
      <c r="AJ40" s="747"/>
      <c r="AK40" s="748"/>
      <c r="AL40" s="47" t="s">
        <v>164</v>
      </c>
      <c r="AM40" s="25" t="s">
        <v>238</v>
      </c>
      <c r="AN40" s="48" t="s">
        <v>166</v>
      </c>
    </row>
    <row r="41" spans="1:40" ht="13.5">
      <c r="A41" s="1061"/>
      <c r="B41" s="1062"/>
      <c r="C41" s="854" t="s">
        <v>615</v>
      </c>
      <c r="D41" s="732"/>
      <c r="E41" s="732"/>
      <c r="F41" s="732"/>
      <c r="G41" s="733"/>
      <c r="H41" s="755" t="s">
        <v>345</v>
      </c>
      <c r="I41" s="747"/>
      <c r="J41" s="747"/>
      <c r="K41" s="747"/>
      <c r="L41" s="747"/>
      <c r="M41" s="747"/>
      <c r="N41" s="747"/>
      <c r="O41" s="747"/>
      <c r="P41" s="747"/>
      <c r="Q41" s="748"/>
      <c r="R41" s="873" t="str">
        <f>'設条'!Z33</f>
        <v>１２S１２．７</v>
      </c>
      <c r="S41" s="874"/>
      <c r="T41" s="874"/>
      <c r="U41" s="874"/>
      <c r="V41" s="874"/>
      <c r="W41" s="874"/>
      <c r="X41" s="874"/>
      <c r="Y41" s="874"/>
      <c r="Z41" s="874"/>
      <c r="AA41" s="875"/>
      <c r="AB41" s="808" t="s">
        <v>60</v>
      </c>
      <c r="AC41" s="809"/>
      <c r="AD41" s="809"/>
      <c r="AE41" s="809"/>
      <c r="AF41" s="809"/>
      <c r="AG41" s="809"/>
      <c r="AH41" s="809"/>
      <c r="AI41" s="809"/>
      <c r="AJ41" s="809"/>
      <c r="AK41" s="810"/>
      <c r="AL41" s="563"/>
      <c r="AM41" s="600"/>
      <c r="AN41" s="785" t="s">
        <v>239</v>
      </c>
    </row>
    <row r="42" spans="1:40" ht="14.25">
      <c r="A42" s="1061"/>
      <c r="B42" s="1062"/>
      <c r="C42" s="854"/>
      <c r="D42" s="722"/>
      <c r="E42" s="722"/>
      <c r="F42" s="722"/>
      <c r="G42" s="723"/>
      <c r="H42" s="841" t="s">
        <v>353</v>
      </c>
      <c r="I42" s="842"/>
      <c r="J42" s="842"/>
      <c r="K42" s="842"/>
      <c r="L42" s="842"/>
      <c r="M42" s="842"/>
      <c r="N42" s="842"/>
      <c r="O42" s="842"/>
      <c r="P42" s="842"/>
      <c r="Q42" s="843"/>
      <c r="R42" s="1081">
        <f>'設条'!M31</f>
        <v>0</v>
      </c>
      <c r="S42" s="1082"/>
      <c r="T42" s="1082"/>
      <c r="U42" s="1082"/>
      <c r="V42" s="1082"/>
      <c r="W42" s="1082"/>
      <c r="X42" s="1082"/>
      <c r="Y42" s="1082"/>
      <c r="Z42" s="1082"/>
      <c r="AA42" s="1197"/>
      <c r="AB42" s="1195" t="s">
        <v>45</v>
      </c>
      <c r="AC42" s="1196"/>
      <c r="AD42" s="1196"/>
      <c r="AE42" s="1196"/>
      <c r="AF42" s="1196"/>
      <c r="AG42" s="1082">
        <f>'設条'!M30*0.85</f>
        <v>30.599999999999998</v>
      </c>
      <c r="AH42" s="1082"/>
      <c r="AI42" s="1082"/>
      <c r="AJ42" s="1082"/>
      <c r="AK42" s="1197"/>
      <c r="AL42" s="552"/>
      <c r="AM42" s="607"/>
      <c r="AN42" s="775"/>
    </row>
    <row r="43" spans="1:53" ht="14.25">
      <c r="A43" s="1061"/>
      <c r="B43" s="1062"/>
      <c r="C43" s="854"/>
      <c r="D43" s="722"/>
      <c r="E43" s="722"/>
      <c r="F43" s="722"/>
      <c r="G43" s="723"/>
      <c r="H43" s="755" t="s">
        <v>351</v>
      </c>
      <c r="I43" s="747"/>
      <c r="J43" s="747"/>
      <c r="K43" s="747"/>
      <c r="L43" s="747"/>
      <c r="M43" s="747"/>
      <c r="N43" s="747"/>
      <c r="O43" s="747"/>
      <c r="P43" s="747"/>
      <c r="Q43" s="748"/>
      <c r="R43" s="867">
        <v>0</v>
      </c>
      <c r="S43" s="868"/>
      <c r="T43" s="868"/>
      <c r="U43" s="868"/>
      <c r="V43" s="868"/>
      <c r="W43" s="868"/>
      <c r="X43" s="868"/>
      <c r="Y43" s="868"/>
      <c r="Z43" s="868"/>
      <c r="AA43" s="1194"/>
      <c r="AB43" s="1195" t="s">
        <v>5</v>
      </c>
      <c r="AC43" s="1196"/>
      <c r="AD43" s="1196"/>
      <c r="AE43" s="1196"/>
      <c r="AF43" s="1196"/>
      <c r="AG43" s="1082">
        <f>'設条'!Z35*0.9*0.93</f>
        <v>1339.2</v>
      </c>
      <c r="AH43" s="1082"/>
      <c r="AI43" s="1082"/>
      <c r="AJ43" s="1082"/>
      <c r="AK43" s="1197"/>
      <c r="AL43" s="552"/>
      <c r="AM43" s="607"/>
      <c r="AN43" s="775"/>
      <c r="BA43" s="248"/>
    </row>
    <row r="44" spans="1:53" ht="13.5">
      <c r="A44" s="1061"/>
      <c r="B44" s="1062"/>
      <c r="C44" s="854"/>
      <c r="D44" s="722"/>
      <c r="E44" s="722"/>
      <c r="F44" s="722"/>
      <c r="G44" s="723"/>
      <c r="H44" s="755" t="s">
        <v>350</v>
      </c>
      <c r="I44" s="747"/>
      <c r="J44" s="747"/>
      <c r="K44" s="747"/>
      <c r="L44" s="747"/>
      <c r="M44" s="747"/>
      <c r="N44" s="747"/>
      <c r="O44" s="747"/>
      <c r="P44" s="747"/>
      <c r="Q44" s="748"/>
      <c r="R44" s="867">
        <v>0</v>
      </c>
      <c r="S44" s="868"/>
      <c r="T44" s="868"/>
      <c r="U44" s="868"/>
      <c r="V44" s="868"/>
      <c r="W44" s="868"/>
      <c r="X44" s="868"/>
      <c r="Y44" s="868"/>
      <c r="Z44" s="868"/>
      <c r="AA44" s="1194"/>
      <c r="AB44" s="808" t="s">
        <v>6</v>
      </c>
      <c r="AC44" s="809"/>
      <c r="AD44" s="809"/>
      <c r="AE44" s="809"/>
      <c r="AF44" s="809"/>
      <c r="AG44" s="809"/>
      <c r="AH44" s="809"/>
      <c r="AI44" s="809"/>
      <c r="AJ44" s="809"/>
      <c r="AK44" s="809"/>
      <c r="AL44" s="550"/>
      <c r="AM44" s="607"/>
      <c r="AN44" s="775"/>
      <c r="BA44" s="248"/>
    </row>
    <row r="45" spans="1:40" ht="13.5">
      <c r="A45" s="1061"/>
      <c r="B45" s="1062"/>
      <c r="C45" s="854"/>
      <c r="D45" s="722"/>
      <c r="E45" s="722"/>
      <c r="F45" s="722"/>
      <c r="G45" s="723"/>
      <c r="H45" s="755" t="s">
        <v>342</v>
      </c>
      <c r="I45" s="747"/>
      <c r="J45" s="747"/>
      <c r="K45" s="747"/>
      <c r="L45" s="747"/>
      <c r="M45" s="747"/>
      <c r="N45" s="747"/>
      <c r="O45" s="747"/>
      <c r="P45" s="747"/>
      <c r="Q45" s="748"/>
      <c r="R45" s="867">
        <v>0</v>
      </c>
      <c r="S45" s="868"/>
      <c r="T45" s="868"/>
      <c r="U45" s="868"/>
      <c r="V45" s="868"/>
      <c r="W45" s="868"/>
      <c r="X45" s="868"/>
      <c r="Y45" s="868"/>
      <c r="Z45" s="868"/>
      <c r="AA45" s="1194"/>
      <c r="AB45" s="867" t="s">
        <v>38</v>
      </c>
      <c r="AC45" s="868"/>
      <c r="AD45" s="868"/>
      <c r="AE45" s="868"/>
      <c r="AF45" s="868"/>
      <c r="AG45" s="868"/>
      <c r="AH45" s="868"/>
      <c r="AI45" s="868"/>
      <c r="AJ45" s="868"/>
      <c r="AK45" s="1194"/>
      <c r="AL45" s="552"/>
      <c r="AM45" s="607"/>
      <c r="AN45" s="775"/>
    </row>
    <row r="46" spans="1:40" ht="13.5">
      <c r="A46" s="1061"/>
      <c r="B46" s="1062"/>
      <c r="C46" s="964"/>
      <c r="D46" s="965"/>
      <c r="E46" s="965"/>
      <c r="F46" s="965"/>
      <c r="G46" s="966"/>
      <c r="H46" s="755" t="s">
        <v>343</v>
      </c>
      <c r="I46" s="747"/>
      <c r="J46" s="747"/>
      <c r="K46" s="747"/>
      <c r="L46" s="747"/>
      <c r="M46" s="747"/>
      <c r="N46" s="747"/>
      <c r="O46" s="747"/>
      <c r="P46" s="747"/>
      <c r="Q46" s="748"/>
      <c r="R46" s="808"/>
      <c r="S46" s="809"/>
      <c r="T46" s="809"/>
      <c r="U46" s="809"/>
      <c r="V46" s="809"/>
      <c r="W46" s="809"/>
      <c r="X46" s="809"/>
      <c r="Y46" s="809"/>
      <c r="Z46" s="809"/>
      <c r="AA46" s="810"/>
      <c r="AB46" s="808" t="s">
        <v>47</v>
      </c>
      <c r="AC46" s="809"/>
      <c r="AD46" s="809"/>
      <c r="AE46" s="809"/>
      <c r="AF46" s="809"/>
      <c r="AG46" s="809"/>
      <c r="AH46" s="809"/>
      <c r="AI46" s="809"/>
      <c r="AJ46" s="809"/>
      <c r="AK46" s="810"/>
      <c r="AL46" s="552"/>
      <c r="AM46" s="607"/>
      <c r="AN46" s="775"/>
    </row>
    <row r="47" spans="1:40" ht="13.5" customHeight="1">
      <c r="A47" s="1061"/>
      <c r="B47" s="1062"/>
      <c r="C47" s="1129" t="s">
        <v>344</v>
      </c>
      <c r="D47" s="1130"/>
      <c r="E47" s="1130"/>
      <c r="F47" s="1130"/>
      <c r="G47" s="1131"/>
      <c r="H47" s="755" t="s">
        <v>352</v>
      </c>
      <c r="I47" s="747"/>
      <c r="J47" s="747"/>
      <c r="K47" s="747"/>
      <c r="L47" s="747"/>
      <c r="M47" s="747"/>
      <c r="N47" s="747"/>
      <c r="O47" s="747"/>
      <c r="P47" s="747"/>
      <c r="Q47" s="748"/>
      <c r="R47" s="867">
        <v>0</v>
      </c>
      <c r="S47" s="868"/>
      <c r="T47" s="868"/>
      <c r="U47" s="868"/>
      <c r="V47" s="868"/>
      <c r="W47" s="868"/>
      <c r="X47" s="868"/>
      <c r="Y47" s="868"/>
      <c r="Z47" s="868"/>
      <c r="AA47" s="1194"/>
      <c r="AB47" s="1081">
        <f>'設条'!Z37</f>
        <v>1295</v>
      </c>
      <c r="AC47" s="1082"/>
      <c r="AD47" s="1082"/>
      <c r="AE47" s="1082"/>
      <c r="AF47" s="1082"/>
      <c r="AG47" s="1082"/>
      <c r="AH47" s="1082"/>
      <c r="AI47" s="1082"/>
      <c r="AJ47" s="1082"/>
      <c r="AK47" s="1197"/>
      <c r="AL47" s="552"/>
      <c r="AM47" s="607"/>
      <c r="AN47" s="775"/>
    </row>
    <row r="48" spans="1:40" ht="13.5">
      <c r="A48" s="1061"/>
      <c r="B48" s="1062"/>
      <c r="C48" s="1204"/>
      <c r="D48" s="1205"/>
      <c r="E48" s="1205"/>
      <c r="F48" s="1205"/>
      <c r="G48" s="1206"/>
      <c r="H48" s="755" t="s">
        <v>340</v>
      </c>
      <c r="I48" s="747"/>
      <c r="J48" s="747"/>
      <c r="K48" s="747"/>
      <c r="L48" s="747"/>
      <c r="M48" s="747"/>
      <c r="N48" s="747"/>
      <c r="O48" s="747"/>
      <c r="P48" s="747"/>
      <c r="Q48" s="748"/>
      <c r="R48" s="808"/>
      <c r="S48" s="809"/>
      <c r="T48" s="809"/>
      <c r="U48" s="809"/>
      <c r="V48" s="809"/>
      <c r="W48" s="809"/>
      <c r="X48" s="809"/>
      <c r="Y48" s="809"/>
      <c r="Z48" s="809"/>
      <c r="AA48" s="810"/>
      <c r="AB48" s="808"/>
      <c r="AC48" s="809"/>
      <c r="AD48" s="809"/>
      <c r="AE48" s="809"/>
      <c r="AF48" s="809"/>
      <c r="AG48" s="809"/>
      <c r="AH48" s="809"/>
      <c r="AI48" s="809"/>
      <c r="AJ48" s="809"/>
      <c r="AK48" s="810"/>
      <c r="AL48" s="552"/>
      <c r="AM48" s="607"/>
      <c r="AN48" s="775"/>
    </row>
    <row r="49" spans="1:40" ht="13.5">
      <c r="A49" s="1061"/>
      <c r="B49" s="1062"/>
      <c r="C49" s="1132"/>
      <c r="D49" s="1133"/>
      <c r="E49" s="1133"/>
      <c r="F49" s="1133"/>
      <c r="G49" s="1134"/>
      <c r="H49" s="841" t="s">
        <v>346</v>
      </c>
      <c r="I49" s="842"/>
      <c r="J49" s="842"/>
      <c r="K49" s="842"/>
      <c r="L49" s="842"/>
      <c r="M49" s="842"/>
      <c r="N49" s="842"/>
      <c r="O49" s="842"/>
      <c r="P49" s="842"/>
      <c r="Q49" s="843"/>
      <c r="R49" s="808"/>
      <c r="S49" s="809"/>
      <c r="T49" s="809"/>
      <c r="U49" s="809"/>
      <c r="V49" s="809"/>
      <c r="W49" s="809"/>
      <c r="X49" s="809"/>
      <c r="Y49" s="809"/>
      <c r="Z49" s="809"/>
      <c r="AA49" s="810"/>
      <c r="AB49" s="808" t="s">
        <v>48</v>
      </c>
      <c r="AC49" s="809"/>
      <c r="AD49" s="809"/>
      <c r="AE49" s="809"/>
      <c r="AF49" s="809"/>
      <c r="AG49" s="809"/>
      <c r="AH49" s="809"/>
      <c r="AI49" s="809"/>
      <c r="AJ49" s="809"/>
      <c r="AK49" s="810"/>
      <c r="AL49" s="552"/>
      <c r="AM49" s="607"/>
      <c r="AN49" s="775"/>
    </row>
    <row r="50" spans="1:40" ht="13.5">
      <c r="A50" s="1061"/>
      <c r="B50" s="1062"/>
      <c r="C50" s="663" t="s">
        <v>355</v>
      </c>
      <c r="D50" s="240"/>
      <c r="E50" s="240"/>
      <c r="F50" s="240"/>
      <c r="G50" s="240"/>
      <c r="H50" s="240"/>
      <c r="I50" s="103"/>
      <c r="K50" s="103"/>
      <c r="L50" s="103"/>
      <c r="M50" s="103"/>
      <c r="N50" s="103"/>
      <c r="O50" s="103"/>
      <c r="P50" s="103"/>
      <c r="Q50" s="103"/>
      <c r="R50" s="103"/>
      <c r="S50" s="103"/>
      <c r="T50" s="103"/>
      <c r="U50" s="103"/>
      <c r="V50" s="106"/>
      <c r="W50" s="103"/>
      <c r="X50" s="103"/>
      <c r="Y50" s="103"/>
      <c r="Z50" s="103"/>
      <c r="AA50" s="103"/>
      <c r="AB50" s="103"/>
      <c r="AC50" s="103"/>
      <c r="AD50" s="103"/>
      <c r="AE50" s="103"/>
      <c r="AF50" s="103"/>
      <c r="AG50" s="103"/>
      <c r="AH50" s="103"/>
      <c r="AI50" s="103"/>
      <c r="AJ50" s="103"/>
      <c r="AK50" s="103"/>
      <c r="AL50" s="833" t="s">
        <v>160</v>
      </c>
      <c r="AM50" s="1105"/>
      <c r="AN50" s="1135"/>
    </row>
    <row r="51" spans="1:44" ht="15.75" customHeight="1">
      <c r="A51" s="1061"/>
      <c r="B51" s="1062"/>
      <c r="C51" s="103"/>
      <c r="D51" s="103"/>
      <c r="E51" s="103"/>
      <c r="F51" s="103"/>
      <c r="G51" s="103"/>
      <c r="H51" s="103"/>
      <c r="I51" s="103"/>
      <c r="J51" s="103"/>
      <c r="K51" s="103"/>
      <c r="L51" s="103"/>
      <c r="M51" s="103"/>
      <c r="N51" s="508"/>
      <c r="O51" s="508"/>
      <c r="P51" s="508"/>
      <c r="Q51" s="104"/>
      <c r="R51" s="103"/>
      <c r="S51" s="1200" t="s">
        <v>7</v>
      </c>
      <c r="T51" s="1200"/>
      <c r="U51" s="1200"/>
      <c r="V51" s="105"/>
      <c r="W51" s="103"/>
      <c r="X51" s="1200" t="s">
        <v>8</v>
      </c>
      <c r="Y51" s="1200"/>
      <c r="Z51" s="1200"/>
      <c r="AA51" s="104"/>
      <c r="AB51" s="103"/>
      <c r="AC51" s="1200" t="s">
        <v>9</v>
      </c>
      <c r="AD51" s="1200"/>
      <c r="AE51" s="1200"/>
      <c r="AF51" s="104"/>
      <c r="AG51" s="103"/>
      <c r="AH51" s="1201"/>
      <c r="AI51" s="1201"/>
      <c r="AJ51" s="1201"/>
      <c r="AK51" s="104"/>
      <c r="AL51" s="47" t="s">
        <v>164</v>
      </c>
      <c r="AM51" s="25" t="s">
        <v>238</v>
      </c>
      <c r="AN51" s="48" t="s">
        <v>166</v>
      </c>
      <c r="AR51" s="251"/>
    </row>
    <row r="52" spans="1:40" ht="13.5" customHeight="1">
      <c r="A52" s="1061"/>
      <c r="B52" s="1062"/>
      <c r="C52" s="506"/>
      <c r="D52" s="507"/>
      <c r="E52" s="507"/>
      <c r="F52" s="507"/>
      <c r="G52" s="747" t="s">
        <v>338</v>
      </c>
      <c r="H52" s="747"/>
      <c r="I52" s="747"/>
      <c r="J52" s="747"/>
      <c r="K52" s="747"/>
      <c r="L52" s="747"/>
      <c r="M52" s="84"/>
      <c r="N52" s="84"/>
      <c r="O52" s="84"/>
      <c r="P52" s="84"/>
      <c r="Q52" s="395"/>
      <c r="R52" s="808"/>
      <c r="S52" s="809"/>
      <c r="T52" s="809"/>
      <c r="U52" s="809"/>
      <c r="V52" s="810"/>
      <c r="W52" s="808"/>
      <c r="X52" s="809"/>
      <c r="Y52" s="809"/>
      <c r="Z52" s="809"/>
      <c r="AA52" s="810"/>
      <c r="AB52" s="808"/>
      <c r="AC52" s="809"/>
      <c r="AD52" s="809"/>
      <c r="AE52" s="809"/>
      <c r="AF52" s="810"/>
      <c r="AG52" s="808"/>
      <c r="AH52" s="809"/>
      <c r="AI52" s="809"/>
      <c r="AJ52" s="809"/>
      <c r="AK52" s="810"/>
      <c r="AL52" s="550"/>
      <c r="AM52" s="607"/>
      <c r="AN52" s="785" t="s">
        <v>239</v>
      </c>
    </row>
    <row r="53" spans="1:40" ht="13.5">
      <c r="A53" s="1061"/>
      <c r="B53" s="1062"/>
      <c r="C53" s="506"/>
      <c r="D53" s="507"/>
      <c r="E53" s="507"/>
      <c r="F53" s="507"/>
      <c r="G53" s="747" t="s">
        <v>354</v>
      </c>
      <c r="H53" s="747"/>
      <c r="I53" s="747"/>
      <c r="J53" s="747"/>
      <c r="K53" s="747"/>
      <c r="L53" s="747"/>
      <c r="M53" s="418"/>
      <c r="N53" s="418"/>
      <c r="O53" s="418"/>
      <c r="P53" s="418"/>
      <c r="Q53" s="505"/>
      <c r="R53" s="838"/>
      <c r="S53" s="839"/>
      <c r="T53" s="839"/>
      <c r="U53" s="839"/>
      <c r="V53" s="840"/>
      <c r="W53" s="838"/>
      <c r="X53" s="839"/>
      <c r="Y53" s="839"/>
      <c r="Z53" s="839"/>
      <c r="AA53" s="840"/>
      <c r="AB53" s="838"/>
      <c r="AC53" s="839"/>
      <c r="AD53" s="839"/>
      <c r="AE53" s="839"/>
      <c r="AF53" s="840"/>
      <c r="AG53" s="838"/>
      <c r="AH53" s="839"/>
      <c r="AI53" s="839"/>
      <c r="AJ53" s="839"/>
      <c r="AK53" s="840"/>
      <c r="AL53" s="550"/>
      <c r="AM53" s="607"/>
      <c r="AN53" s="901"/>
    </row>
    <row r="54" spans="1:40" ht="13.5">
      <c r="A54" s="1202"/>
      <c r="B54" s="1203"/>
      <c r="C54" s="498"/>
      <c r="D54" s="499"/>
      <c r="E54" s="499"/>
      <c r="F54" s="499"/>
      <c r="G54" s="965" t="s">
        <v>339</v>
      </c>
      <c r="H54" s="965"/>
      <c r="I54" s="965"/>
      <c r="J54" s="965"/>
      <c r="K54" s="965"/>
      <c r="L54" s="965"/>
      <c r="M54" s="109"/>
      <c r="N54" s="109"/>
      <c r="O54" s="109"/>
      <c r="P54" s="109"/>
      <c r="Q54" s="504"/>
      <c r="R54" s="867"/>
      <c r="S54" s="868"/>
      <c r="T54" s="868"/>
      <c r="U54" s="868"/>
      <c r="V54" s="1194"/>
      <c r="W54" s="867"/>
      <c r="X54" s="868"/>
      <c r="Y54" s="868"/>
      <c r="Z54" s="868"/>
      <c r="AA54" s="1194"/>
      <c r="AB54" s="867"/>
      <c r="AC54" s="868"/>
      <c r="AD54" s="868"/>
      <c r="AE54" s="868"/>
      <c r="AF54" s="1194"/>
      <c r="AG54" s="867"/>
      <c r="AH54" s="868"/>
      <c r="AI54" s="868"/>
      <c r="AJ54" s="868"/>
      <c r="AK54" s="1194"/>
      <c r="AL54" s="564"/>
      <c r="AM54" s="600"/>
      <c r="AN54" s="901"/>
    </row>
    <row r="55" spans="1:40" ht="13.5">
      <c r="A55" s="88"/>
      <c r="B55" s="94"/>
      <c r="C55" s="236" t="s">
        <v>237</v>
      </c>
      <c r="D55" s="239"/>
      <c r="E55" s="239"/>
      <c r="F55" s="239"/>
      <c r="G55" s="23"/>
      <c r="H55" s="23"/>
      <c r="I55" s="23"/>
      <c r="J55" s="23"/>
      <c r="K55" s="23"/>
      <c r="L55" s="23"/>
      <c r="M55" s="94"/>
      <c r="N55" s="94"/>
      <c r="O55" s="94"/>
      <c r="P55" s="94"/>
      <c r="Q55" s="94"/>
      <c r="R55" s="94"/>
      <c r="S55" s="94"/>
      <c r="T55" s="94"/>
      <c r="U55" s="94"/>
      <c r="V55" s="94"/>
      <c r="W55" s="106"/>
      <c r="X55" s="106"/>
      <c r="Y55" s="106"/>
      <c r="Z55" s="106"/>
      <c r="AA55" s="106"/>
      <c r="AB55" s="106"/>
      <c r="AC55" s="94"/>
      <c r="AD55" s="94"/>
      <c r="AE55" s="94"/>
      <c r="AF55" s="94"/>
      <c r="AG55" s="94"/>
      <c r="AH55" s="94"/>
      <c r="AI55" s="94"/>
      <c r="AJ55" s="94"/>
      <c r="AK55" s="94"/>
      <c r="AL55" s="99"/>
      <c r="AM55" s="99"/>
      <c r="AN55" s="582"/>
    </row>
    <row r="56" spans="1:40" ht="13.5">
      <c r="A56" s="618"/>
      <c r="B56" s="620" t="s">
        <v>659</v>
      </c>
      <c r="C56" s="595"/>
      <c r="D56" s="595"/>
      <c r="E56" s="595"/>
      <c r="F56" s="595"/>
      <c r="G56" s="624"/>
      <c r="H56" s="624"/>
      <c r="I56" s="624"/>
      <c r="J56" s="624"/>
      <c r="K56" s="624"/>
      <c r="L56" s="624"/>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3"/>
    </row>
    <row r="57" spans="1:40" ht="13.5">
      <c r="A57" s="618"/>
      <c r="B57" s="620" t="s">
        <v>660</v>
      </c>
      <c r="C57" s="595"/>
      <c r="D57" s="595"/>
      <c r="E57" s="595"/>
      <c r="F57" s="595"/>
      <c r="G57" s="624"/>
      <c r="H57" s="624"/>
      <c r="I57" s="624"/>
      <c r="J57" s="624"/>
      <c r="K57" s="624"/>
      <c r="L57" s="624"/>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3"/>
    </row>
    <row r="58" spans="1:40" ht="13.5">
      <c r="A58" s="618"/>
      <c r="B58" s="620" t="s">
        <v>347</v>
      </c>
      <c r="C58" s="595"/>
      <c r="D58" s="595"/>
      <c r="E58" s="595"/>
      <c r="F58" s="595"/>
      <c r="G58" s="624"/>
      <c r="H58" s="624"/>
      <c r="I58" s="624"/>
      <c r="J58" s="624"/>
      <c r="K58" s="624"/>
      <c r="L58" s="624"/>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3"/>
    </row>
    <row r="59" spans="1:40" ht="13.5">
      <c r="A59" s="618"/>
      <c r="B59" s="620" t="s">
        <v>661</v>
      </c>
      <c r="C59" s="595"/>
      <c r="D59" s="595"/>
      <c r="E59" s="595"/>
      <c r="F59" s="595"/>
      <c r="G59" s="624"/>
      <c r="H59" s="624"/>
      <c r="I59" s="624"/>
      <c r="J59" s="624"/>
      <c r="K59" s="624"/>
      <c r="L59" s="624"/>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3"/>
    </row>
    <row r="60" spans="1:40" ht="13.5">
      <c r="A60" s="618"/>
      <c r="B60" s="620" t="s">
        <v>662</v>
      </c>
      <c r="C60" s="595"/>
      <c r="D60" s="595"/>
      <c r="E60" s="595"/>
      <c r="F60" s="595"/>
      <c r="G60" s="624"/>
      <c r="H60" s="624"/>
      <c r="I60" s="624"/>
      <c r="J60" s="624"/>
      <c r="K60" s="624"/>
      <c r="L60" s="624"/>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3"/>
    </row>
    <row r="61" spans="1:40" ht="15" thickBot="1">
      <c r="A61" s="628"/>
      <c r="B61" s="625" t="s">
        <v>663</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7"/>
    </row>
    <row r="62" spans="2:29" ht="13.5">
      <c r="B62" s="99"/>
      <c r="W62" s="64"/>
      <c r="X62" s="64"/>
      <c r="Y62" s="64"/>
      <c r="Z62" s="64"/>
      <c r="AA62" s="64"/>
      <c r="AB62" s="64"/>
      <c r="AC62" s="64"/>
    </row>
  </sheetData>
  <sheetProtection password="9350" sheet="1" scenarios="1" formatCells="0" selectLockedCells="1"/>
  <mergeCells count="64">
    <mergeCell ref="H41:Q41"/>
    <mergeCell ref="H49:Q49"/>
    <mergeCell ref="H47:Q47"/>
    <mergeCell ref="H48:Q48"/>
    <mergeCell ref="H42:Q42"/>
    <mergeCell ref="H43:Q43"/>
    <mergeCell ref="H45:Q45"/>
    <mergeCell ref="H46:Q46"/>
    <mergeCell ref="H44:Q44"/>
    <mergeCell ref="R41:AA41"/>
    <mergeCell ref="R42:AA42"/>
    <mergeCell ref="AB41:AK41"/>
    <mergeCell ref="AB42:AF42"/>
    <mergeCell ref="AG42:AK42"/>
    <mergeCell ref="C41:G46"/>
    <mergeCell ref="C47:G49"/>
    <mergeCell ref="R44:AA44"/>
    <mergeCell ref="AB49:AK49"/>
    <mergeCell ref="R48:AA48"/>
    <mergeCell ref="R47:AA47"/>
    <mergeCell ref="R45:AA45"/>
    <mergeCell ref="R49:AA49"/>
    <mergeCell ref="AB46:AK46"/>
    <mergeCell ref="AB44:AK44"/>
    <mergeCell ref="R54:V54"/>
    <mergeCell ref="W53:AA53"/>
    <mergeCell ref="W54:AA54"/>
    <mergeCell ref="A1:AK1"/>
    <mergeCell ref="A4:AK4"/>
    <mergeCell ref="G52:L52"/>
    <mergeCell ref="G53:L53"/>
    <mergeCell ref="W52:AA52"/>
    <mergeCell ref="G54:L54"/>
    <mergeCell ref="A40:B54"/>
    <mergeCell ref="R52:V52"/>
    <mergeCell ref="R53:V53"/>
    <mergeCell ref="R46:AA46"/>
    <mergeCell ref="AB47:AK47"/>
    <mergeCell ref="AG52:AK52"/>
    <mergeCell ref="AG53:AK53"/>
    <mergeCell ref="AG54:AK54"/>
    <mergeCell ref="AB52:AF52"/>
    <mergeCell ref="AB53:AF53"/>
    <mergeCell ref="AB54:AF54"/>
    <mergeCell ref="AL39:AN39"/>
    <mergeCell ref="AL50:AN50"/>
    <mergeCell ref="AB45:AK45"/>
    <mergeCell ref="S51:U51"/>
    <mergeCell ref="X51:Z51"/>
    <mergeCell ref="AC51:AE51"/>
    <mergeCell ref="AH51:AJ51"/>
    <mergeCell ref="R43:AA43"/>
    <mergeCell ref="R40:AA40"/>
    <mergeCell ref="AB40:AK40"/>
    <mergeCell ref="AB43:AF43"/>
    <mergeCell ref="AG43:AK43"/>
    <mergeCell ref="A3:AN3"/>
    <mergeCell ref="AN52:AN54"/>
    <mergeCell ref="AN41:AN49"/>
    <mergeCell ref="AB48:AK48"/>
    <mergeCell ref="AA34:AB34"/>
    <mergeCell ref="AF34:AG34"/>
    <mergeCell ref="AK34:AL34"/>
    <mergeCell ref="AK33:AL33"/>
  </mergeCells>
  <printOptions/>
  <pageMargins left="0.7874015748031497" right="0.3937007874015748" top="0.7" bottom="0.16" header="0.48" footer="0.29"/>
  <pageSetup horizontalDpi="600" verticalDpi="600" orientation="portrait" paperSize="9" r:id="rId3"/>
  <headerFooter alignWithMargins="0">
    <oddHeader>&amp;L&amp;"ＭＳ Ｐ明朝,標準"&amp;8H24-080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R9" sqref="R9:AK9"/>
    </sheetView>
  </sheetViews>
  <sheetFormatPr defaultColWidth="9.00390625" defaultRowHeight="13.5"/>
  <cols>
    <col min="1" max="2" width="2.00390625" style="0" customWidth="1"/>
    <col min="3" max="37" width="2.25390625" style="0" customWidth="1"/>
    <col min="38" max="38" width="2.50390625" style="0" customWidth="1"/>
    <col min="39" max="39" width="3.50390625" style="0" customWidth="1"/>
    <col min="40" max="40" width="2.50390625" style="0" customWidth="1"/>
    <col min="41" max="74" width="2.25390625" style="0" customWidth="1"/>
  </cols>
  <sheetData>
    <row r="1" spans="1:40" ht="17.25">
      <c r="A1" s="1214" t="s">
        <v>102</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214"/>
      <c r="AA1" s="1214"/>
      <c r="AB1" s="1214"/>
      <c r="AC1" s="1214"/>
      <c r="AD1" s="1214"/>
      <c r="AE1" s="1214"/>
      <c r="AF1" s="1214"/>
      <c r="AG1" s="1214"/>
      <c r="AH1" s="1214"/>
      <c r="AI1" s="1214"/>
      <c r="AJ1" s="1214"/>
      <c r="AK1" s="1214"/>
      <c r="AL1" s="1214"/>
      <c r="AM1" s="1214"/>
      <c r="AN1" s="1214"/>
    </row>
    <row r="2" spans="1:40" ht="13.5">
      <c r="A2" s="664"/>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77"/>
      <c r="AM2" s="77"/>
      <c r="AN2" s="94"/>
    </row>
    <row r="3" spans="1:40" ht="14.25">
      <c r="A3" s="784" t="s">
        <v>645</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609</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row>
    <row r="5" spans="1:40" ht="13.5">
      <c r="A5" s="88"/>
      <c r="B5" s="77"/>
      <c r="C5" s="77"/>
      <c r="D5" s="94"/>
      <c r="E5" s="480"/>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86"/>
      <c r="AM5" s="86"/>
      <c r="AN5" s="87"/>
    </row>
    <row r="6" spans="1:40" ht="13.5">
      <c r="A6" s="88"/>
      <c r="B6" s="77"/>
      <c r="C6" s="665"/>
      <c r="D6" s="77"/>
      <c r="E6" s="480"/>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94"/>
      <c r="AL6" s="665"/>
      <c r="AM6" s="665"/>
      <c r="AN6" s="666"/>
    </row>
    <row r="7" spans="1:40" ht="13.5">
      <c r="A7" s="101"/>
      <c r="B7" s="100"/>
      <c r="C7" s="100"/>
      <c r="D7" s="100"/>
      <c r="E7" s="100"/>
      <c r="F7" s="100"/>
      <c r="G7" s="100"/>
      <c r="H7" s="100"/>
      <c r="I7" s="100"/>
      <c r="J7" s="100"/>
      <c r="K7" s="100"/>
      <c r="L7" s="100"/>
      <c r="M7" s="100"/>
      <c r="N7" s="100"/>
      <c r="O7" s="100"/>
      <c r="P7" s="100"/>
      <c r="Q7" s="100"/>
      <c r="R7" s="100"/>
      <c r="S7" s="100"/>
      <c r="T7" s="665"/>
      <c r="U7" s="100"/>
      <c r="V7" s="100"/>
      <c r="W7" s="667"/>
      <c r="X7" s="100"/>
      <c r="Y7" s="667"/>
      <c r="Z7" s="100"/>
      <c r="AA7" s="100"/>
      <c r="AB7" s="100"/>
      <c r="AC7" s="100"/>
      <c r="AD7" s="100"/>
      <c r="AE7" s="100"/>
      <c r="AF7" s="100"/>
      <c r="AG7" s="100"/>
      <c r="AH7" s="100"/>
      <c r="AI7" s="100"/>
      <c r="AJ7" s="100"/>
      <c r="AK7" s="107"/>
      <c r="AL7" s="755" t="s">
        <v>160</v>
      </c>
      <c r="AM7" s="747"/>
      <c r="AN7" s="749"/>
    </row>
    <row r="8" spans="1:40" ht="13.5">
      <c r="A8" s="88"/>
      <c r="B8" s="94"/>
      <c r="C8" s="668" t="s">
        <v>18</v>
      </c>
      <c r="D8" s="665"/>
      <c r="E8" s="665"/>
      <c r="F8" s="665"/>
      <c r="G8" s="665"/>
      <c r="H8" s="665"/>
      <c r="I8" s="665"/>
      <c r="J8" s="665"/>
      <c r="K8" s="665"/>
      <c r="L8" s="665"/>
      <c r="M8" s="665"/>
      <c r="N8" s="665"/>
      <c r="O8" s="665"/>
      <c r="P8" s="665"/>
      <c r="Q8" s="665"/>
      <c r="R8" s="665"/>
      <c r="S8" s="665"/>
      <c r="T8" s="669"/>
      <c r="U8" s="665"/>
      <c r="V8" s="665"/>
      <c r="W8" s="665"/>
      <c r="X8" s="665"/>
      <c r="Y8" s="665"/>
      <c r="Z8" s="665"/>
      <c r="AA8" s="665"/>
      <c r="AB8" s="665"/>
      <c r="AC8" s="665"/>
      <c r="AD8" s="665"/>
      <c r="AE8" s="665"/>
      <c r="AF8" s="665"/>
      <c r="AG8" s="665"/>
      <c r="AH8" s="665"/>
      <c r="AI8" s="665"/>
      <c r="AJ8" s="665"/>
      <c r="AK8" s="665"/>
      <c r="AL8" s="46" t="s">
        <v>164</v>
      </c>
      <c r="AM8" s="47" t="s">
        <v>664</v>
      </c>
      <c r="AN8" s="242" t="s">
        <v>166</v>
      </c>
    </row>
    <row r="9" spans="1:40" ht="13.5">
      <c r="A9" s="88"/>
      <c r="B9" s="94"/>
      <c r="C9" s="755" t="s">
        <v>41</v>
      </c>
      <c r="D9" s="747"/>
      <c r="E9" s="747"/>
      <c r="F9" s="747"/>
      <c r="G9" s="747"/>
      <c r="H9" s="747"/>
      <c r="I9" s="747"/>
      <c r="J9" s="747"/>
      <c r="K9" s="747"/>
      <c r="L9" s="747"/>
      <c r="M9" s="747"/>
      <c r="N9" s="747"/>
      <c r="O9" s="747"/>
      <c r="P9" s="747"/>
      <c r="Q9" s="748"/>
      <c r="R9" s="808"/>
      <c r="S9" s="809"/>
      <c r="T9" s="809"/>
      <c r="U9" s="809"/>
      <c r="V9" s="809"/>
      <c r="W9" s="809"/>
      <c r="X9" s="809"/>
      <c r="Y9" s="809"/>
      <c r="Z9" s="809"/>
      <c r="AA9" s="809"/>
      <c r="AB9" s="809"/>
      <c r="AC9" s="809"/>
      <c r="AD9" s="809"/>
      <c r="AE9" s="809"/>
      <c r="AF9" s="809"/>
      <c r="AG9" s="809"/>
      <c r="AH9" s="809"/>
      <c r="AI9" s="809"/>
      <c r="AJ9" s="809"/>
      <c r="AK9" s="810"/>
      <c r="AL9" s="555"/>
      <c r="AM9" s="607"/>
      <c r="AN9" s="565"/>
    </row>
    <row r="10" spans="1:40" ht="13.5">
      <c r="A10" s="88"/>
      <c r="B10" s="93"/>
      <c r="C10" s="110"/>
      <c r="D10" s="103"/>
      <c r="E10" s="103"/>
      <c r="F10" s="103"/>
      <c r="G10" s="103"/>
      <c r="H10" s="103"/>
      <c r="I10" s="103"/>
      <c r="J10" s="103"/>
      <c r="K10" s="103"/>
      <c r="L10" s="103"/>
      <c r="M10" s="103"/>
      <c r="N10" s="103"/>
      <c r="O10" s="103"/>
      <c r="P10" s="103"/>
      <c r="Q10" s="104"/>
      <c r="R10" s="755" t="s">
        <v>42</v>
      </c>
      <c r="S10" s="747"/>
      <c r="T10" s="747"/>
      <c r="U10" s="747"/>
      <c r="V10" s="747"/>
      <c r="W10" s="747"/>
      <c r="X10" s="747"/>
      <c r="Y10" s="747"/>
      <c r="Z10" s="747"/>
      <c r="AA10" s="748"/>
      <c r="AB10" s="755" t="s">
        <v>43</v>
      </c>
      <c r="AC10" s="747"/>
      <c r="AD10" s="747"/>
      <c r="AE10" s="747"/>
      <c r="AF10" s="747"/>
      <c r="AG10" s="747"/>
      <c r="AH10" s="747"/>
      <c r="AI10" s="747"/>
      <c r="AJ10" s="747"/>
      <c r="AK10" s="748"/>
      <c r="AL10" s="46" t="s">
        <v>164</v>
      </c>
      <c r="AM10" s="47" t="s">
        <v>664</v>
      </c>
      <c r="AN10" s="242" t="s">
        <v>166</v>
      </c>
    </row>
    <row r="11" spans="1:40" ht="13.5" customHeight="1">
      <c r="A11" s="88"/>
      <c r="B11" s="93"/>
      <c r="C11" s="1129" t="s">
        <v>11</v>
      </c>
      <c r="D11" s="1130"/>
      <c r="E11" s="1130"/>
      <c r="F11" s="1131"/>
      <c r="G11" s="1189" t="s">
        <v>49</v>
      </c>
      <c r="H11" s="732"/>
      <c r="I11" s="732"/>
      <c r="J11" s="733"/>
      <c r="K11" s="755" t="s">
        <v>442</v>
      </c>
      <c r="L11" s="747"/>
      <c r="M11" s="747"/>
      <c r="N11" s="747"/>
      <c r="O11" s="747"/>
      <c r="P11" s="747"/>
      <c r="Q11" s="748"/>
      <c r="R11" s="867">
        <v>0</v>
      </c>
      <c r="S11" s="868"/>
      <c r="T11" s="868"/>
      <c r="U11" s="868"/>
      <c r="V11" s="868"/>
      <c r="W11" s="868"/>
      <c r="X11" s="868"/>
      <c r="Y11" s="868"/>
      <c r="Z11" s="868"/>
      <c r="AA11" s="1194"/>
      <c r="AB11" s="867">
        <v>0</v>
      </c>
      <c r="AC11" s="868"/>
      <c r="AD11" s="868"/>
      <c r="AE11" s="868"/>
      <c r="AF11" s="868"/>
      <c r="AG11" s="868"/>
      <c r="AH11" s="868"/>
      <c r="AI11" s="868"/>
      <c r="AJ11" s="868"/>
      <c r="AK11" s="1194"/>
      <c r="AL11" s="550"/>
      <c r="AM11" s="778"/>
      <c r="AN11" s="785" t="s">
        <v>665</v>
      </c>
    </row>
    <row r="12" spans="1:40" ht="13.5">
      <c r="A12" s="88"/>
      <c r="B12" s="93"/>
      <c r="C12" s="1204"/>
      <c r="D12" s="1205"/>
      <c r="E12" s="1205"/>
      <c r="F12" s="1206"/>
      <c r="G12" s="854"/>
      <c r="H12" s="722"/>
      <c r="I12" s="722"/>
      <c r="J12" s="723"/>
      <c r="K12" s="755" t="s">
        <v>269</v>
      </c>
      <c r="L12" s="747"/>
      <c r="M12" s="747"/>
      <c r="N12" s="747"/>
      <c r="O12" s="747"/>
      <c r="P12" s="747"/>
      <c r="Q12" s="748"/>
      <c r="R12" s="867">
        <v>0</v>
      </c>
      <c r="S12" s="868"/>
      <c r="T12" s="868"/>
      <c r="U12" s="868"/>
      <c r="V12" s="868"/>
      <c r="W12" s="868"/>
      <c r="X12" s="868"/>
      <c r="Y12" s="868"/>
      <c r="Z12" s="868"/>
      <c r="AA12" s="1194"/>
      <c r="AB12" s="867">
        <v>0</v>
      </c>
      <c r="AC12" s="868"/>
      <c r="AD12" s="868"/>
      <c r="AE12" s="868"/>
      <c r="AF12" s="868"/>
      <c r="AG12" s="868"/>
      <c r="AH12" s="868"/>
      <c r="AI12" s="868"/>
      <c r="AJ12" s="868"/>
      <c r="AK12" s="1194"/>
      <c r="AL12" s="550"/>
      <c r="AM12" s="776"/>
      <c r="AN12" s="1209"/>
    </row>
    <row r="13" spans="1:40" ht="13.5">
      <c r="A13" s="1222" t="s">
        <v>50</v>
      </c>
      <c r="B13" s="1223"/>
      <c r="C13" s="1204"/>
      <c r="D13" s="1205"/>
      <c r="E13" s="1205"/>
      <c r="F13" s="1206"/>
      <c r="G13" s="854"/>
      <c r="H13" s="722"/>
      <c r="I13" s="722"/>
      <c r="J13" s="723"/>
      <c r="K13" s="755" t="s">
        <v>24</v>
      </c>
      <c r="L13" s="747"/>
      <c r="M13" s="747"/>
      <c r="N13" s="747"/>
      <c r="O13" s="747"/>
      <c r="P13" s="747"/>
      <c r="Q13" s="748"/>
      <c r="R13" s="867">
        <v>0</v>
      </c>
      <c r="S13" s="868"/>
      <c r="T13" s="868"/>
      <c r="U13" s="868"/>
      <c r="V13" s="868"/>
      <c r="W13" s="868"/>
      <c r="X13" s="868"/>
      <c r="Y13" s="868"/>
      <c r="Z13" s="868"/>
      <c r="AA13" s="1194"/>
      <c r="AB13" s="867">
        <v>0</v>
      </c>
      <c r="AC13" s="868"/>
      <c r="AD13" s="868"/>
      <c r="AE13" s="868"/>
      <c r="AF13" s="868"/>
      <c r="AG13" s="868"/>
      <c r="AH13" s="868"/>
      <c r="AI13" s="868"/>
      <c r="AJ13" s="868"/>
      <c r="AK13" s="1194"/>
      <c r="AL13" s="550"/>
      <c r="AM13" s="776"/>
      <c r="AN13" s="1209"/>
    </row>
    <row r="14" spans="1:40" ht="13.5">
      <c r="A14" s="1224"/>
      <c r="B14" s="1223"/>
      <c r="C14" s="1204"/>
      <c r="D14" s="1205"/>
      <c r="E14" s="1205"/>
      <c r="F14" s="1206"/>
      <c r="G14" s="964"/>
      <c r="H14" s="965"/>
      <c r="I14" s="965"/>
      <c r="J14" s="966"/>
      <c r="K14" s="755" t="s">
        <v>135</v>
      </c>
      <c r="L14" s="747"/>
      <c r="M14" s="747"/>
      <c r="N14" s="747"/>
      <c r="O14" s="747"/>
      <c r="P14" s="747"/>
      <c r="Q14" s="748"/>
      <c r="R14" s="867">
        <v>0</v>
      </c>
      <c r="S14" s="868"/>
      <c r="T14" s="868"/>
      <c r="U14" s="868"/>
      <c r="V14" s="868"/>
      <c r="W14" s="868"/>
      <c r="X14" s="868"/>
      <c r="Y14" s="868"/>
      <c r="Z14" s="868"/>
      <c r="AA14" s="1194"/>
      <c r="AB14" s="867">
        <v>0</v>
      </c>
      <c r="AC14" s="868"/>
      <c r="AD14" s="868"/>
      <c r="AE14" s="868"/>
      <c r="AF14" s="868"/>
      <c r="AG14" s="868"/>
      <c r="AH14" s="868"/>
      <c r="AI14" s="868"/>
      <c r="AJ14" s="868"/>
      <c r="AK14" s="1194"/>
      <c r="AL14" s="550"/>
      <c r="AM14" s="774"/>
      <c r="AN14" s="786"/>
    </row>
    <row r="15" spans="1:40" ht="13.5">
      <c r="A15" s="1224"/>
      <c r="B15" s="1223"/>
      <c r="C15" s="668" t="s">
        <v>51</v>
      </c>
      <c r="D15" s="507"/>
      <c r="E15" s="507"/>
      <c r="F15" s="507"/>
      <c r="G15" s="34"/>
      <c r="H15" s="34"/>
      <c r="I15" s="34"/>
      <c r="J15" s="233"/>
      <c r="K15" s="218"/>
      <c r="L15" s="84"/>
      <c r="M15" s="84"/>
      <c r="N15" s="84"/>
      <c r="O15" s="84"/>
      <c r="P15" s="84"/>
      <c r="Q15" s="84"/>
      <c r="R15" s="109"/>
      <c r="S15" s="109"/>
      <c r="T15" s="109"/>
      <c r="U15" s="109"/>
      <c r="V15" s="109"/>
      <c r="W15" s="109"/>
      <c r="X15" s="109"/>
      <c r="Y15" s="109"/>
      <c r="Z15" s="109"/>
      <c r="AA15" s="109"/>
      <c r="AB15" s="109"/>
      <c r="AC15" s="109"/>
      <c r="AD15" s="109"/>
      <c r="AE15" s="109"/>
      <c r="AF15" s="109"/>
      <c r="AG15" s="109"/>
      <c r="AH15" s="109"/>
      <c r="AI15" s="109"/>
      <c r="AJ15" s="109"/>
      <c r="AK15" s="109"/>
      <c r="AL15" s="21"/>
      <c r="AM15" s="84"/>
      <c r="AN15" s="509"/>
    </row>
    <row r="16" spans="1:40" ht="13.5">
      <c r="A16" s="1224"/>
      <c r="B16" s="1223"/>
      <c r="C16" s="670"/>
      <c r="D16" s="497"/>
      <c r="E16" s="497"/>
      <c r="F16" s="497"/>
      <c r="G16" s="28"/>
      <c r="H16" s="28"/>
      <c r="I16" s="28"/>
      <c r="J16" s="177"/>
      <c r="K16" s="218"/>
      <c r="L16" s="84"/>
      <c r="M16" s="84"/>
      <c r="N16" s="84"/>
      <c r="O16" s="84"/>
      <c r="P16" s="84"/>
      <c r="Q16" s="84"/>
      <c r="R16" s="1195" t="s">
        <v>14</v>
      </c>
      <c r="S16" s="1196"/>
      <c r="T16" s="1196"/>
      <c r="U16" s="1196"/>
      <c r="V16" s="1218"/>
      <c r="W16" s="1195" t="s">
        <v>15</v>
      </c>
      <c r="X16" s="1196"/>
      <c r="Y16" s="1196"/>
      <c r="Z16" s="1196"/>
      <c r="AA16" s="1218"/>
      <c r="AB16" s="755" t="s">
        <v>52</v>
      </c>
      <c r="AC16" s="747"/>
      <c r="AD16" s="747"/>
      <c r="AE16" s="747"/>
      <c r="AF16" s="747"/>
      <c r="AG16" s="747"/>
      <c r="AH16" s="747"/>
      <c r="AI16" s="747"/>
      <c r="AJ16" s="747"/>
      <c r="AK16" s="748"/>
      <c r="AL16" s="46" t="s">
        <v>164</v>
      </c>
      <c r="AM16" s="47" t="s">
        <v>664</v>
      </c>
      <c r="AN16" s="242" t="s">
        <v>166</v>
      </c>
    </row>
    <row r="17" spans="1:40" ht="13.5">
      <c r="A17" s="1224"/>
      <c r="B17" s="1223"/>
      <c r="C17" s="1129" t="s">
        <v>666</v>
      </c>
      <c r="D17" s="1130"/>
      <c r="E17" s="1130"/>
      <c r="F17" s="1130"/>
      <c r="G17" s="1130"/>
      <c r="H17" s="1130"/>
      <c r="I17" s="1130"/>
      <c r="J17" s="1131"/>
      <c r="K17" s="1215" t="s">
        <v>198</v>
      </c>
      <c r="L17" s="1216"/>
      <c r="M17" s="1216"/>
      <c r="N17" s="1216"/>
      <c r="O17" s="1216"/>
      <c r="P17" s="1216"/>
      <c r="Q17" s="1217"/>
      <c r="R17" s="950">
        <v>0</v>
      </c>
      <c r="S17" s="951"/>
      <c r="T17" s="951"/>
      <c r="U17" s="951"/>
      <c r="V17" s="1213"/>
      <c r="W17" s="950"/>
      <c r="X17" s="951"/>
      <c r="Y17" s="951"/>
      <c r="Z17" s="951"/>
      <c r="AA17" s="1213"/>
      <c r="AB17" s="1081" t="s">
        <v>667</v>
      </c>
      <c r="AC17" s="1082"/>
      <c r="AD17" s="1082"/>
      <c r="AE17" s="1082"/>
      <c r="AF17" s="1082"/>
      <c r="AG17" s="1082"/>
      <c r="AH17" s="1082"/>
      <c r="AI17" s="1082"/>
      <c r="AJ17" s="1082"/>
      <c r="AK17" s="1197"/>
      <c r="AL17" s="550"/>
      <c r="AM17" s="599"/>
      <c r="AN17" s="785" t="s">
        <v>668</v>
      </c>
    </row>
    <row r="18" spans="1:40" ht="13.5">
      <c r="A18" s="1224"/>
      <c r="B18" s="1223"/>
      <c r="C18" s="1132"/>
      <c r="D18" s="1133"/>
      <c r="E18" s="1133"/>
      <c r="F18" s="1133"/>
      <c r="G18" s="1133"/>
      <c r="H18" s="1133"/>
      <c r="I18" s="1133"/>
      <c r="J18" s="1134"/>
      <c r="K18" s="755" t="s">
        <v>12</v>
      </c>
      <c r="L18" s="747"/>
      <c r="M18" s="747"/>
      <c r="N18" s="747"/>
      <c r="O18" s="747"/>
      <c r="P18" s="747"/>
      <c r="Q18" s="748"/>
      <c r="R18" s="950">
        <v>0</v>
      </c>
      <c r="S18" s="951"/>
      <c r="T18" s="951"/>
      <c r="U18" s="951"/>
      <c r="V18" s="1213"/>
      <c r="W18" s="950"/>
      <c r="X18" s="951"/>
      <c r="Y18" s="951"/>
      <c r="Z18" s="951"/>
      <c r="AA18" s="1213"/>
      <c r="AB18" s="1081" t="s">
        <v>669</v>
      </c>
      <c r="AC18" s="1082"/>
      <c r="AD18" s="1082"/>
      <c r="AE18" s="1082"/>
      <c r="AF18" s="1082"/>
      <c r="AG18" s="1082"/>
      <c r="AH18" s="1082"/>
      <c r="AI18" s="1082"/>
      <c r="AJ18" s="1082"/>
      <c r="AK18" s="1197"/>
      <c r="AL18" s="550"/>
      <c r="AM18" s="599"/>
      <c r="AN18" s="1207"/>
    </row>
    <row r="19" spans="1:40" ht="13.5">
      <c r="A19" s="1224"/>
      <c r="B19" s="1223"/>
      <c r="C19" s="1189" t="s">
        <v>596</v>
      </c>
      <c r="D19" s="732"/>
      <c r="E19" s="732"/>
      <c r="F19" s="732"/>
      <c r="G19" s="732"/>
      <c r="H19" s="732"/>
      <c r="I19" s="732"/>
      <c r="J19" s="733"/>
      <c r="K19" s="755" t="s">
        <v>442</v>
      </c>
      <c r="L19" s="747"/>
      <c r="M19" s="747"/>
      <c r="N19" s="747"/>
      <c r="O19" s="747"/>
      <c r="P19" s="747"/>
      <c r="Q19" s="748"/>
      <c r="R19" s="950"/>
      <c r="S19" s="951"/>
      <c r="T19" s="951"/>
      <c r="U19" s="951"/>
      <c r="V19" s="1213"/>
      <c r="W19" s="950"/>
      <c r="X19" s="951"/>
      <c r="Y19" s="951"/>
      <c r="Z19" s="951"/>
      <c r="AA19" s="1213"/>
      <c r="AB19" s="1081" t="s">
        <v>670</v>
      </c>
      <c r="AC19" s="1082"/>
      <c r="AD19" s="1082"/>
      <c r="AE19" s="1082"/>
      <c r="AF19" s="1082"/>
      <c r="AG19" s="1082"/>
      <c r="AH19" s="1082"/>
      <c r="AI19" s="1082"/>
      <c r="AJ19" s="1082"/>
      <c r="AK19" s="1197"/>
      <c r="AL19" s="550"/>
      <c r="AM19" s="778"/>
      <c r="AN19" s="1207"/>
    </row>
    <row r="20" spans="1:40" ht="13.5">
      <c r="A20" s="1224"/>
      <c r="B20" s="1223"/>
      <c r="C20" s="854"/>
      <c r="D20" s="722"/>
      <c r="E20" s="722"/>
      <c r="F20" s="722"/>
      <c r="G20" s="722"/>
      <c r="H20" s="722"/>
      <c r="I20" s="722"/>
      <c r="J20" s="723"/>
      <c r="K20" s="755" t="s">
        <v>269</v>
      </c>
      <c r="L20" s="747"/>
      <c r="M20" s="747"/>
      <c r="N20" s="747"/>
      <c r="O20" s="747"/>
      <c r="P20" s="747"/>
      <c r="Q20" s="748"/>
      <c r="R20" s="950"/>
      <c r="S20" s="951"/>
      <c r="T20" s="951"/>
      <c r="U20" s="951"/>
      <c r="V20" s="1213"/>
      <c r="W20" s="950"/>
      <c r="X20" s="951"/>
      <c r="Y20" s="951"/>
      <c r="Z20" s="951"/>
      <c r="AA20" s="1213"/>
      <c r="AB20" s="1081" t="s">
        <v>66</v>
      </c>
      <c r="AC20" s="1082"/>
      <c r="AD20" s="1082"/>
      <c r="AE20" s="1082"/>
      <c r="AF20" s="1082"/>
      <c r="AG20" s="1082"/>
      <c r="AH20" s="1082"/>
      <c r="AI20" s="1082"/>
      <c r="AJ20" s="1082"/>
      <c r="AK20" s="1197"/>
      <c r="AL20" s="550"/>
      <c r="AM20" s="776"/>
      <c r="AN20" s="1207"/>
    </row>
    <row r="21" spans="1:40" ht="13.5">
      <c r="A21" s="1224"/>
      <c r="B21" s="1223"/>
      <c r="C21" s="854"/>
      <c r="D21" s="722"/>
      <c r="E21" s="722"/>
      <c r="F21" s="722"/>
      <c r="G21" s="722"/>
      <c r="H21" s="722"/>
      <c r="I21" s="722"/>
      <c r="J21" s="723"/>
      <c r="K21" s="1219"/>
      <c r="L21" s="1220"/>
      <c r="M21" s="1220"/>
      <c r="N21" s="1220"/>
      <c r="O21" s="1220"/>
      <c r="P21" s="1220"/>
      <c r="Q21" s="1221"/>
      <c r="R21" s="950"/>
      <c r="S21" s="951"/>
      <c r="T21" s="951"/>
      <c r="U21" s="951"/>
      <c r="V21" s="1213"/>
      <c r="W21" s="950"/>
      <c r="X21" s="951"/>
      <c r="Y21" s="951"/>
      <c r="Z21" s="951"/>
      <c r="AA21" s="1213"/>
      <c r="AB21" s="1081" t="s">
        <v>66</v>
      </c>
      <c r="AC21" s="1082"/>
      <c r="AD21" s="1082"/>
      <c r="AE21" s="1082"/>
      <c r="AF21" s="1082"/>
      <c r="AG21" s="1082"/>
      <c r="AH21" s="1082"/>
      <c r="AI21" s="1082"/>
      <c r="AJ21" s="1082"/>
      <c r="AK21" s="1197"/>
      <c r="AL21" s="550"/>
      <c r="AM21" s="776"/>
      <c r="AN21" s="1207"/>
    </row>
    <row r="22" spans="1:40" ht="13.5">
      <c r="A22" s="1224"/>
      <c r="B22" s="1223"/>
      <c r="C22" s="964"/>
      <c r="D22" s="965"/>
      <c r="E22" s="965"/>
      <c r="F22" s="965"/>
      <c r="G22" s="965"/>
      <c r="H22" s="965"/>
      <c r="I22" s="965"/>
      <c r="J22" s="966"/>
      <c r="K22" s="755" t="s">
        <v>135</v>
      </c>
      <c r="L22" s="747"/>
      <c r="M22" s="747"/>
      <c r="N22" s="747"/>
      <c r="O22" s="747"/>
      <c r="P22" s="747"/>
      <c r="Q22" s="748"/>
      <c r="R22" s="950"/>
      <c r="S22" s="951"/>
      <c r="T22" s="951"/>
      <c r="U22" s="951"/>
      <c r="V22" s="1213"/>
      <c r="W22" s="950"/>
      <c r="X22" s="951"/>
      <c r="Y22" s="951"/>
      <c r="Z22" s="951"/>
      <c r="AA22" s="1213"/>
      <c r="AB22" s="1081" t="s">
        <v>671</v>
      </c>
      <c r="AC22" s="1082"/>
      <c r="AD22" s="1082"/>
      <c r="AE22" s="1082"/>
      <c r="AF22" s="1082"/>
      <c r="AG22" s="1082"/>
      <c r="AH22" s="1082"/>
      <c r="AI22" s="1082"/>
      <c r="AJ22" s="1082"/>
      <c r="AK22" s="1197"/>
      <c r="AL22" s="550"/>
      <c r="AM22" s="774"/>
      <c r="AN22" s="1208"/>
    </row>
    <row r="23" spans="1:40" ht="13.5">
      <c r="A23" s="1224"/>
      <c r="B23" s="1223"/>
      <c r="C23" s="1189" t="s">
        <v>597</v>
      </c>
      <c r="D23" s="732"/>
      <c r="E23" s="732"/>
      <c r="F23" s="732"/>
      <c r="G23" s="732"/>
      <c r="H23" s="732"/>
      <c r="I23" s="732"/>
      <c r="J23" s="733"/>
      <c r="K23" s="755" t="s">
        <v>198</v>
      </c>
      <c r="L23" s="747"/>
      <c r="M23" s="747"/>
      <c r="N23" s="747"/>
      <c r="O23" s="747"/>
      <c r="P23" s="747"/>
      <c r="Q23" s="748"/>
      <c r="R23" s="950">
        <v>0</v>
      </c>
      <c r="S23" s="951"/>
      <c r="T23" s="951"/>
      <c r="U23" s="951"/>
      <c r="V23" s="1213"/>
      <c r="W23" s="950">
        <v>0</v>
      </c>
      <c r="X23" s="951"/>
      <c r="Y23" s="951"/>
      <c r="Z23" s="951"/>
      <c r="AA23" s="1213"/>
      <c r="AB23" s="1225" t="str">
        <f>'設条'!M34</f>
        <v>-1.38</v>
      </c>
      <c r="AC23" s="1226"/>
      <c r="AD23" s="1226"/>
      <c r="AE23" s="874" t="s">
        <v>672</v>
      </c>
      <c r="AF23" s="874"/>
      <c r="AG23" s="874"/>
      <c r="AH23" s="874"/>
      <c r="AI23" s="1226">
        <f>'設条'!M32</f>
        <v>15.4</v>
      </c>
      <c r="AJ23" s="1226"/>
      <c r="AK23" s="1227"/>
      <c r="AL23" s="554"/>
      <c r="AM23" s="1210"/>
      <c r="AN23" s="785" t="s">
        <v>673</v>
      </c>
    </row>
    <row r="24" spans="1:40" ht="13.5">
      <c r="A24" s="1224"/>
      <c r="B24" s="1223"/>
      <c r="C24" s="854"/>
      <c r="D24" s="722"/>
      <c r="E24" s="722"/>
      <c r="F24" s="722"/>
      <c r="G24" s="722"/>
      <c r="H24" s="722"/>
      <c r="I24" s="722"/>
      <c r="J24" s="723"/>
      <c r="K24" s="755" t="s">
        <v>205</v>
      </c>
      <c r="L24" s="747"/>
      <c r="M24" s="747"/>
      <c r="N24" s="747"/>
      <c r="O24" s="747"/>
      <c r="P24" s="747"/>
      <c r="Q24" s="748"/>
      <c r="R24" s="950">
        <v>0</v>
      </c>
      <c r="S24" s="951"/>
      <c r="T24" s="951"/>
      <c r="U24" s="951"/>
      <c r="V24" s="1213"/>
      <c r="W24" s="950">
        <v>0</v>
      </c>
      <c r="X24" s="951"/>
      <c r="Y24" s="951"/>
      <c r="Z24" s="951"/>
      <c r="AA24" s="1213"/>
      <c r="AB24" s="1225">
        <f>'設条'!M35</f>
        <v>0</v>
      </c>
      <c r="AC24" s="1226"/>
      <c r="AD24" s="1226"/>
      <c r="AE24" s="874" t="s">
        <v>674</v>
      </c>
      <c r="AF24" s="874"/>
      <c r="AG24" s="874"/>
      <c r="AH24" s="874"/>
      <c r="AI24" s="1226">
        <f>'設条'!M33</f>
        <v>12.8</v>
      </c>
      <c r="AJ24" s="1226"/>
      <c r="AK24" s="1227"/>
      <c r="AL24" s="550"/>
      <c r="AM24" s="1211"/>
      <c r="AN24" s="1209"/>
    </row>
    <row r="25" spans="1:40" ht="13.5">
      <c r="A25" s="1224"/>
      <c r="B25" s="1223"/>
      <c r="C25" s="964"/>
      <c r="D25" s="965"/>
      <c r="E25" s="965"/>
      <c r="F25" s="965"/>
      <c r="G25" s="965"/>
      <c r="H25" s="965"/>
      <c r="I25" s="965"/>
      <c r="J25" s="966"/>
      <c r="K25" s="755" t="s">
        <v>176</v>
      </c>
      <c r="L25" s="747"/>
      <c r="M25" s="747"/>
      <c r="N25" s="747"/>
      <c r="O25" s="747"/>
      <c r="P25" s="747"/>
      <c r="Q25" s="748"/>
      <c r="R25" s="950">
        <v>0</v>
      </c>
      <c r="S25" s="951"/>
      <c r="T25" s="951"/>
      <c r="U25" s="951"/>
      <c r="V25" s="1213"/>
      <c r="W25" s="950">
        <v>0</v>
      </c>
      <c r="X25" s="951"/>
      <c r="Y25" s="951"/>
      <c r="Z25" s="951"/>
      <c r="AA25" s="1213"/>
      <c r="AB25" s="1225" t="str">
        <f>'設条'!M36</f>
        <v>-1.38</v>
      </c>
      <c r="AC25" s="1226"/>
      <c r="AD25" s="1226"/>
      <c r="AE25" s="874" t="s">
        <v>675</v>
      </c>
      <c r="AF25" s="874"/>
      <c r="AG25" s="874"/>
      <c r="AH25" s="874"/>
      <c r="AI25" s="1226">
        <f>'設条'!M33</f>
        <v>12.8</v>
      </c>
      <c r="AJ25" s="1226"/>
      <c r="AK25" s="1227"/>
      <c r="AL25" s="550"/>
      <c r="AM25" s="1212"/>
      <c r="AN25" s="1209"/>
    </row>
    <row r="26" spans="1:40" ht="13.5">
      <c r="A26" s="1224"/>
      <c r="B26" s="1223"/>
      <c r="C26" s="1129" t="s">
        <v>54</v>
      </c>
      <c r="D26" s="1130"/>
      <c r="E26" s="1130"/>
      <c r="F26" s="1131"/>
      <c r="G26" s="747" t="s">
        <v>17</v>
      </c>
      <c r="H26" s="747"/>
      <c r="I26" s="747"/>
      <c r="J26" s="747"/>
      <c r="K26" s="747"/>
      <c r="L26" s="747"/>
      <c r="M26" s="747"/>
      <c r="N26" s="747"/>
      <c r="O26" s="747"/>
      <c r="P26" s="747"/>
      <c r="Q26" s="748"/>
      <c r="R26" s="950">
        <v>10</v>
      </c>
      <c r="S26" s="951"/>
      <c r="T26" s="951"/>
      <c r="U26" s="951"/>
      <c r="V26" s="951"/>
      <c r="W26" s="951"/>
      <c r="X26" s="951"/>
      <c r="Y26" s="951"/>
      <c r="Z26" s="951"/>
      <c r="AA26" s="1213"/>
      <c r="AB26" s="1081" t="s">
        <v>490</v>
      </c>
      <c r="AC26" s="1082"/>
      <c r="AD26" s="1082"/>
      <c r="AE26" s="1082"/>
      <c r="AF26" s="1082"/>
      <c r="AG26" s="1082"/>
      <c r="AH26" s="1082"/>
      <c r="AI26" s="1082"/>
      <c r="AJ26" s="1082"/>
      <c r="AK26" s="1197"/>
      <c r="AL26" s="550"/>
      <c r="AM26" s="599"/>
      <c r="AN26" s="1209"/>
    </row>
    <row r="27" spans="1:40" ht="13.5" customHeight="1">
      <c r="A27" s="1224"/>
      <c r="B27" s="1223"/>
      <c r="C27" s="1204"/>
      <c r="D27" s="1205"/>
      <c r="E27" s="1205"/>
      <c r="F27" s="1206"/>
      <c r="G27" s="755" t="s">
        <v>16</v>
      </c>
      <c r="H27" s="747"/>
      <c r="I27" s="747"/>
      <c r="J27" s="747"/>
      <c r="K27" s="747"/>
      <c r="L27" s="747"/>
      <c r="M27" s="747"/>
      <c r="N27" s="747"/>
      <c r="O27" s="747"/>
      <c r="P27" s="747"/>
      <c r="Q27" s="748"/>
      <c r="R27" s="867">
        <v>2.5</v>
      </c>
      <c r="S27" s="868"/>
      <c r="T27" s="868"/>
      <c r="U27" s="868"/>
      <c r="V27" s="868"/>
      <c r="W27" s="868"/>
      <c r="X27" s="868"/>
      <c r="Y27" s="868"/>
      <c r="Z27" s="868"/>
      <c r="AA27" s="1194"/>
      <c r="AB27" s="873" t="s">
        <v>676</v>
      </c>
      <c r="AC27" s="874"/>
      <c r="AD27" s="874"/>
      <c r="AE27" s="874"/>
      <c r="AF27" s="874"/>
      <c r="AG27" s="874"/>
      <c r="AH27" s="874"/>
      <c r="AI27" s="874"/>
      <c r="AJ27" s="874"/>
      <c r="AK27" s="875"/>
      <c r="AL27" s="550"/>
      <c r="AM27" s="778"/>
      <c r="AN27" s="1209"/>
    </row>
    <row r="28" spans="1:40" ht="13.5">
      <c r="A28" s="1224"/>
      <c r="B28" s="1223"/>
      <c r="C28" s="1132"/>
      <c r="D28" s="1133"/>
      <c r="E28" s="1133"/>
      <c r="F28" s="1134"/>
      <c r="G28" s="755" t="s">
        <v>677</v>
      </c>
      <c r="H28" s="747"/>
      <c r="I28" s="747"/>
      <c r="J28" s="747"/>
      <c r="K28" s="747"/>
      <c r="L28" s="747"/>
      <c r="M28" s="747"/>
      <c r="N28" s="747"/>
      <c r="O28" s="747"/>
      <c r="P28" s="747"/>
      <c r="Q28" s="748"/>
      <c r="R28" s="1225">
        <f>R26/R27</f>
        <v>4</v>
      </c>
      <c r="S28" s="1226"/>
      <c r="T28" s="1226"/>
      <c r="U28" s="1226"/>
      <c r="V28" s="1226"/>
      <c r="W28" s="1226"/>
      <c r="X28" s="1226"/>
      <c r="Y28" s="1226"/>
      <c r="Z28" s="1226"/>
      <c r="AA28" s="1227"/>
      <c r="AB28" s="873" t="str">
        <f>IF(R28&gt;1,"OK","NG")</f>
        <v>OK</v>
      </c>
      <c r="AC28" s="874"/>
      <c r="AD28" s="874"/>
      <c r="AE28" s="874"/>
      <c r="AF28" s="874"/>
      <c r="AG28" s="874"/>
      <c r="AH28" s="874"/>
      <c r="AI28" s="874"/>
      <c r="AJ28" s="874"/>
      <c r="AK28" s="875"/>
      <c r="AL28" s="550"/>
      <c r="AM28" s="774"/>
      <c r="AN28" s="786"/>
    </row>
    <row r="29" spans="1:40" ht="13.5">
      <c r="A29" s="1224"/>
      <c r="B29" s="1223"/>
      <c r="C29" s="496" t="s">
        <v>56</v>
      </c>
      <c r="D29" s="496"/>
      <c r="E29" s="496"/>
      <c r="F29" s="496"/>
      <c r="G29" s="496"/>
      <c r="H29" s="496"/>
      <c r="I29" s="496"/>
      <c r="J29" s="496"/>
      <c r="K29" s="496"/>
      <c r="L29" s="496"/>
      <c r="M29" s="496"/>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4"/>
      <c r="AL29" s="46" t="s">
        <v>164</v>
      </c>
      <c r="AM29" s="47" t="s">
        <v>664</v>
      </c>
      <c r="AN29" s="242" t="s">
        <v>166</v>
      </c>
    </row>
    <row r="30" spans="1:40" ht="13.5">
      <c r="A30" s="1224"/>
      <c r="B30" s="1223"/>
      <c r="C30" s="1189" t="s">
        <v>57</v>
      </c>
      <c r="D30" s="732"/>
      <c r="E30" s="732"/>
      <c r="F30" s="732"/>
      <c r="G30" s="732"/>
      <c r="H30" s="732"/>
      <c r="I30" s="732"/>
      <c r="J30" s="733"/>
      <c r="K30" s="755" t="s">
        <v>58</v>
      </c>
      <c r="L30" s="747"/>
      <c r="M30" s="747"/>
      <c r="N30" s="747"/>
      <c r="O30" s="747"/>
      <c r="P30" s="747"/>
      <c r="Q30" s="748"/>
      <c r="R30" s="838">
        <v>0</v>
      </c>
      <c r="S30" s="839"/>
      <c r="T30" s="839"/>
      <c r="U30" s="839"/>
      <c r="V30" s="839"/>
      <c r="W30" s="839"/>
      <c r="X30" s="839"/>
      <c r="Y30" s="839"/>
      <c r="Z30" s="839"/>
      <c r="AA30" s="840"/>
      <c r="AB30" s="873" t="s">
        <v>676</v>
      </c>
      <c r="AC30" s="874"/>
      <c r="AD30" s="874"/>
      <c r="AE30" s="874"/>
      <c r="AF30" s="874"/>
      <c r="AG30" s="874"/>
      <c r="AH30" s="874"/>
      <c r="AI30" s="874"/>
      <c r="AJ30" s="874"/>
      <c r="AK30" s="875"/>
      <c r="AL30" s="550"/>
      <c r="AM30" s="778"/>
      <c r="AN30" s="560"/>
    </row>
    <row r="31" spans="1:40" ht="13.5">
      <c r="A31" s="1224"/>
      <c r="B31" s="1223"/>
      <c r="C31" s="964"/>
      <c r="D31" s="965"/>
      <c r="E31" s="965"/>
      <c r="F31" s="965"/>
      <c r="G31" s="965"/>
      <c r="H31" s="965"/>
      <c r="I31" s="965"/>
      <c r="J31" s="966"/>
      <c r="K31" s="755" t="s">
        <v>362</v>
      </c>
      <c r="L31" s="747"/>
      <c r="M31" s="747"/>
      <c r="N31" s="747"/>
      <c r="O31" s="747"/>
      <c r="P31" s="747"/>
      <c r="Q31" s="748"/>
      <c r="R31" s="838"/>
      <c r="S31" s="839"/>
      <c r="T31" s="839"/>
      <c r="U31" s="839"/>
      <c r="V31" s="839"/>
      <c r="W31" s="839"/>
      <c r="X31" s="839"/>
      <c r="Y31" s="839"/>
      <c r="Z31" s="839"/>
      <c r="AA31" s="840"/>
      <c r="AB31" s="873" t="s">
        <v>669</v>
      </c>
      <c r="AC31" s="874"/>
      <c r="AD31" s="874"/>
      <c r="AE31" s="874"/>
      <c r="AF31" s="874"/>
      <c r="AG31" s="874"/>
      <c r="AH31" s="874"/>
      <c r="AI31" s="874"/>
      <c r="AJ31" s="874"/>
      <c r="AK31" s="875"/>
      <c r="AL31" s="550"/>
      <c r="AM31" s="776"/>
      <c r="AN31" s="1209" t="s">
        <v>678</v>
      </c>
    </row>
    <row r="32" spans="1:40" ht="14.25">
      <c r="A32" s="1224"/>
      <c r="B32" s="1223"/>
      <c r="C32" s="1189" t="s">
        <v>53</v>
      </c>
      <c r="D32" s="732"/>
      <c r="E32" s="732"/>
      <c r="F32" s="733"/>
      <c r="G32" s="755" t="s">
        <v>61</v>
      </c>
      <c r="H32" s="747"/>
      <c r="I32" s="747"/>
      <c r="J32" s="747"/>
      <c r="K32" s="747"/>
      <c r="L32" s="747"/>
      <c r="M32" s="747"/>
      <c r="N32" s="747"/>
      <c r="O32" s="747"/>
      <c r="P32" s="747"/>
      <c r="Q32" s="748"/>
      <c r="R32" s="950">
        <v>0</v>
      </c>
      <c r="S32" s="951"/>
      <c r="T32" s="951"/>
      <c r="U32" s="951"/>
      <c r="V32" s="951"/>
      <c r="W32" s="951"/>
      <c r="X32" s="951"/>
      <c r="Y32" s="951"/>
      <c r="Z32" s="951"/>
      <c r="AA32" s="1213"/>
      <c r="AB32" s="583"/>
      <c r="AC32" s="583"/>
      <c r="AD32" s="874" t="s">
        <v>679</v>
      </c>
      <c r="AE32" s="874"/>
      <c r="AF32" s="874"/>
      <c r="AG32" s="874">
        <f>'設条'!M39</f>
        <v>0.51</v>
      </c>
      <c r="AH32" s="874"/>
      <c r="AI32" s="874"/>
      <c r="AJ32" s="583"/>
      <c r="AK32" s="584"/>
      <c r="AL32" s="550"/>
      <c r="AM32" s="776"/>
      <c r="AN32" s="901"/>
    </row>
    <row r="33" spans="1:40" ht="13.5">
      <c r="A33" s="1224"/>
      <c r="B33" s="1223"/>
      <c r="C33" s="854"/>
      <c r="D33" s="1228"/>
      <c r="E33" s="1228"/>
      <c r="F33" s="723"/>
      <c r="G33" s="1129" t="s">
        <v>21</v>
      </c>
      <c r="H33" s="732"/>
      <c r="I33" s="732"/>
      <c r="J33" s="732"/>
      <c r="K33" s="732"/>
      <c r="L33" s="732"/>
      <c r="M33" s="733"/>
      <c r="N33" s="755" t="s">
        <v>205</v>
      </c>
      <c r="O33" s="747"/>
      <c r="P33" s="747"/>
      <c r="Q33" s="748"/>
      <c r="R33" s="950">
        <v>0</v>
      </c>
      <c r="S33" s="951"/>
      <c r="T33" s="951"/>
      <c r="U33" s="951"/>
      <c r="V33" s="951"/>
      <c r="W33" s="951"/>
      <c r="X33" s="951"/>
      <c r="Y33" s="951"/>
      <c r="Z33" s="951"/>
      <c r="AA33" s="1213"/>
      <c r="AB33" s="583"/>
      <c r="AC33" s="583"/>
      <c r="AD33" s="874" t="s">
        <v>680</v>
      </c>
      <c r="AE33" s="874"/>
      <c r="AF33" s="874"/>
      <c r="AG33" s="1226" t="str">
        <f>'設条'!M42</f>
        <v>-0.92</v>
      </c>
      <c r="AH33" s="1226"/>
      <c r="AI33" s="1226"/>
      <c r="AJ33" s="583"/>
      <c r="AK33" s="584"/>
      <c r="AL33" s="550"/>
      <c r="AM33" s="778"/>
      <c r="AN33" s="901"/>
    </row>
    <row r="34" spans="1:40" ht="13.5">
      <c r="A34" s="1224"/>
      <c r="B34" s="1223"/>
      <c r="C34" s="964"/>
      <c r="D34" s="965"/>
      <c r="E34" s="965"/>
      <c r="F34" s="966"/>
      <c r="G34" s="964"/>
      <c r="H34" s="965"/>
      <c r="I34" s="965"/>
      <c r="J34" s="965"/>
      <c r="K34" s="965"/>
      <c r="L34" s="965"/>
      <c r="M34" s="966"/>
      <c r="N34" s="755" t="s">
        <v>176</v>
      </c>
      <c r="O34" s="747"/>
      <c r="P34" s="747"/>
      <c r="Q34" s="748"/>
      <c r="R34" s="950">
        <v>0</v>
      </c>
      <c r="S34" s="951"/>
      <c r="T34" s="951"/>
      <c r="U34" s="951"/>
      <c r="V34" s="951"/>
      <c r="W34" s="951"/>
      <c r="X34" s="951"/>
      <c r="Y34" s="951"/>
      <c r="Z34" s="951"/>
      <c r="AA34" s="1213"/>
      <c r="AB34" s="583"/>
      <c r="AC34" s="583"/>
      <c r="AD34" s="874" t="s">
        <v>681</v>
      </c>
      <c r="AE34" s="874"/>
      <c r="AF34" s="874"/>
      <c r="AG34" s="1226" t="str">
        <f>'設条'!M43</f>
        <v>-1.88</v>
      </c>
      <c r="AH34" s="1226"/>
      <c r="AI34" s="1226"/>
      <c r="AJ34" s="583"/>
      <c r="AK34" s="584"/>
      <c r="AL34" s="550"/>
      <c r="AM34" s="774"/>
      <c r="AN34" s="901"/>
    </row>
    <row r="35" spans="1:40" ht="13.5">
      <c r="A35" s="1224"/>
      <c r="B35" s="1223"/>
      <c r="C35" s="1189" t="s">
        <v>63</v>
      </c>
      <c r="D35" s="732"/>
      <c r="E35" s="732"/>
      <c r="F35" s="733"/>
      <c r="G35" s="755" t="s">
        <v>20</v>
      </c>
      <c r="H35" s="747"/>
      <c r="I35" s="747"/>
      <c r="J35" s="747"/>
      <c r="K35" s="747"/>
      <c r="L35" s="747"/>
      <c r="M35" s="747"/>
      <c r="N35" s="747"/>
      <c r="O35" s="747"/>
      <c r="P35" s="747"/>
      <c r="Q35" s="748"/>
      <c r="R35" s="867">
        <v>2</v>
      </c>
      <c r="S35" s="868"/>
      <c r="T35" s="868"/>
      <c r="U35" s="868"/>
      <c r="V35" s="868"/>
      <c r="W35" s="868"/>
      <c r="X35" s="868"/>
      <c r="Y35" s="868"/>
      <c r="Z35" s="868"/>
      <c r="AA35" s="1194"/>
      <c r="AB35" s="873" t="s">
        <v>490</v>
      </c>
      <c r="AC35" s="874"/>
      <c r="AD35" s="874"/>
      <c r="AE35" s="874"/>
      <c r="AF35" s="874"/>
      <c r="AG35" s="874"/>
      <c r="AH35" s="874"/>
      <c r="AI35" s="874"/>
      <c r="AJ35" s="874"/>
      <c r="AK35" s="875"/>
      <c r="AL35" s="550"/>
      <c r="AM35" s="601"/>
      <c r="AN35" s="901"/>
    </row>
    <row r="36" spans="1:40" ht="13.5">
      <c r="A36" s="1224"/>
      <c r="B36" s="1223"/>
      <c r="C36" s="854"/>
      <c r="D36" s="722"/>
      <c r="E36" s="722"/>
      <c r="F36" s="723"/>
      <c r="G36" s="1229" t="s">
        <v>64</v>
      </c>
      <c r="H36" s="1230"/>
      <c r="I36" s="1230"/>
      <c r="J36" s="1230"/>
      <c r="K36" s="1230"/>
      <c r="L36" s="1230"/>
      <c r="M36" s="1230"/>
      <c r="N36" s="1230"/>
      <c r="O36" s="1230"/>
      <c r="P36" s="1230"/>
      <c r="Q36" s="1231"/>
      <c r="R36" s="867">
        <v>3</v>
      </c>
      <c r="S36" s="868"/>
      <c r="T36" s="868"/>
      <c r="U36" s="868"/>
      <c r="V36" s="868"/>
      <c r="W36" s="868"/>
      <c r="X36" s="868"/>
      <c r="Y36" s="868"/>
      <c r="Z36" s="868"/>
      <c r="AA36" s="1194"/>
      <c r="AB36" s="873" t="str">
        <f>IF(R36&gt;R35,"OK","NG")</f>
        <v>OK</v>
      </c>
      <c r="AC36" s="874"/>
      <c r="AD36" s="874"/>
      <c r="AE36" s="874"/>
      <c r="AF36" s="874"/>
      <c r="AG36" s="874"/>
      <c r="AH36" s="874"/>
      <c r="AI36" s="874"/>
      <c r="AJ36" s="874"/>
      <c r="AK36" s="875"/>
      <c r="AL36" s="550"/>
      <c r="AM36" s="607"/>
      <c r="AN36" s="901"/>
    </row>
    <row r="37" spans="1:40" ht="13.5">
      <c r="A37" s="1224"/>
      <c r="B37" s="1223"/>
      <c r="C37" s="964"/>
      <c r="D37" s="965"/>
      <c r="E37" s="965"/>
      <c r="F37" s="966"/>
      <c r="G37" s="755" t="s">
        <v>65</v>
      </c>
      <c r="H37" s="747"/>
      <c r="I37" s="747"/>
      <c r="J37" s="747"/>
      <c r="K37" s="747"/>
      <c r="L37" s="747"/>
      <c r="M37" s="747"/>
      <c r="N37" s="747"/>
      <c r="O37" s="747"/>
      <c r="P37" s="747"/>
      <c r="Q37" s="748"/>
      <c r="R37" s="867">
        <v>3</v>
      </c>
      <c r="S37" s="868"/>
      <c r="T37" s="868"/>
      <c r="U37" s="868"/>
      <c r="V37" s="868"/>
      <c r="W37" s="868"/>
      <c r="X37" s="868"/>
      <c r="Y37" s="868"/>
      <c r="Z37" s="868"/>
      <c r="AA37" s="1194"/>
      <c r="AB37" s="873" t="str">
        <f>IF(R37&gt;R35,"OK","NG")</f>
        <v>OK</v>
      </c>
      <c r="AC37" s="874"/>
      <c r="AD37" s="874"/>
      <c r="AE37" s="874"/>
      <c r="AF37" s="874"/>
      <c r="AG37" s="874"/>
      <c r="AH37" s="874"/>
      <c r="AI37" s="874"/>
      <c r="AJ37" s="874"/>
      <c r="AK37" s="875"/>
      <c r="AL37" s="550"/>
      <c r="AM37" s="599"/>
      <c r="AN37" s="901"/>
    </row>
    <row r="38" spans="1:40" ht="13.5">
      <c r="A38" s="1224"/>
      <c r="B38" s="1223"/>
      <c r="C38" s="1129" t="s">
        <v>22</v>
      </c>
      <c r="D38" s="732"/>
      <c r="E38" s="732"/>
      <c r="F38" s="733"/>
      <c r="G38" s="755" t="s">
        <v>359</v>
      </c>
      <c r="H38" s="747"/>
      <c r="I38" s="747"/>
      <c r="J38" s="747"/>
      <c r="K38" s="747"/>
      <c r="L38" s="747"/>
      <c r="M38" s="747"/>
      <c r="N38" s="747"/>
      <c r="O38" s="747"/>
      <c r="P38" s="747"/>
      <c r="Q38" s="748"/>
      <c r="R38" s="838"/>
      <c r="S38" s="839"/>
      <c r="T38" s="839"/>
      <c r="U38" s="839"/>
      <c r="V38" s="839"/>
      <c r="W38" s="839"/>
      <c r="X38" s="839"/>
      <c r="Y38" s="839"/>
      <c r="Z38" s="839"/>
      <c r="AA38" s="840"/>
      <c r="AB38" s="873" t="s">
        <v>682</v>
      </c>
      <c r="AC38" s="874"/>
      <c r="AD38" s="874"/>
      <c r="AE38" s="874"/>
      <c r="AF38" s="874"/>
      <c r="AG38" s="874"/>
      <c r="AH38" s="874"/>
      <c r="AI38" s="874"/>
      <c r="AJ38" s="874"/>
      <c r="AK38" s="875"/>
      <c r="AL38" s="550"/>
      <c r="AM38" s="778"/>
      <c r="AN38" s="901"/>
    </row>
    <row r="39" spans="1:40" ht="13.5">
      <c r="A39" s="1224"/>
      <c r="B39" s="1223"/>
      <c r="C39" s="854"/>
      <c r="D39" s="722"/>
      <c r="E39" s="722"/>
      <c r="F39" s="723"/>
      <c r="G39" s="755" t="s">
        <v>360</v>
      </c>
      <c r="H39" s="747"/>
      <c r="I39" s="747"/>
      <c r="J39" s="747"/>
      <c r="K39" s="747"/>
      <c r="L39" s="747"/>
      <c r="M39" s="747"/>
      <c r="N39" s="747"/>
      <c r="O39" s="747"/>
      <c r="P39" s="747"/>
      <c r="Q39" s="748"/>
      <c r="R39" s="838"/>
      <c r="S39" s="839"/>
      <c r="T39" s="839"/>
      <c r="U39" s="839"/>
      <c r="V39" s="839"/>
      <c r="W39" s="839"/>
      <c r="X39" s="839"/>
      <c r="Y39" s="839"/>
      <c r="Z39" s="839"/>
      <c r="AA39" s="840"/>
      <c r="AB39" s="873" t="s">
        <v>683</v>
      </c>
      <c r="AC39" s="874"/>
      <c r="AD39" s="874"/>
      <c r="AE39" s="874"/>
      <c r="AF39" s="874"/>
      <c r="AG39" s="874"/>
      <c r="AH39" s="874"/>
      <c r="AI39" s="874"/>
      <c r="AJ39" s="874"/>
      <c r="AK39" s="875"/>
      <c r="AL39" s="550"/>
      <c r="AM39" s="776"/>
      <c r="AN39" s="901"/>
    </row>
    <row r="40" spans="1:40" ht="13.5">
      <c r="A40" s="1224"/>
      <c r="B40" s="1223"/>
      <c r="C40" s="854"/>
      <c r="D40" s="722"/>
      <c r="E40" s="722"/>
      <c r="F40" s="723"/>
      <c r="G40" s="1205" t="s">
        <v>437</v>
      </c>
      <c r="H40" s="1205"/>
      <c r="I40" s="1205"/>
      <c r="J40" s="1205"/>
      <c r="K40" s="1205"/>
      <c r="L40" s="1205"/>
      <c r="M40" s="1206"/>
      <c r="N40" s="755" t="s">
        <v>684</v>
      </c>
      <c r="O40" s="747"/>
      <c r="P40" s="747"/>
      <c r="Q40" s="748"/>
      <c r="R40" s="838"/>
      <c r="S40" s="839"/>
      <c r="T40" s="839"/>
      <c r="U40" s="839"/>
      <c r="V40" s="839"/>
      <c r="W40" s="839"/>
      <c r="X40" s="839"/>
      <c r="Y40" s="839"/>
      <c r="Z40" s="839"/>
      <c r="AA40" s="840"/>
      <c r="AB40" s="873" t="str">
        <f>IF(AND(R40&gt;R38,R40&gt;R39),"OK","NG")</f>
        <v>NG</v>
      </c>
      <c r="AC40" s="874"/>
      <c r="AD40" s="874"/>
      <c r="AE40" s="874"/>
      <c r="AF40" s="874"/>
      <c r="AG40" s="874"/>
      <c r="AH40" s="874"/>
      <c r="AI40" s="874"/>
      <c r="AJ40" s="874"/>
      <c r="AK40" s="875"/>
      <c r="AL40" s="550"/>
      <c r="AM40" s="776"/>
      <c r="AN40" s="901"/>
    </row>
    <row r="41" spans="1:40" ht="13.5">
      <c r="A41" s="1224"/>
      <c r="B41" s="1223"/>
      <c r="C41" s="964"/>
      <c r="D41" s="965"/>
      <c r="E41" s="965"/>
      <c r="F41" s="966"/>
      <c r="G41" s="1133"/>
      <c r="H41" s="1133"/>
      <c r="I41" s="1133"/>
      <c r="J41" s="1133"/>
      <c r="K41" s="1133"/>
      <c r="L41" s="1133"/>
      <c r="M41" s="1134"/>
      <c r="N41" s="755" t="s">
        <v>39</v>
      </c>
      <c r="O41" s="747"/>
      <c r="P41" s="747"/>
      <c r="Q41" s="748"/>
      <c r="R41" s="755" t="s">
        <v>685</v>
      </c>
      <c r="S41" s="747"/>
      <c r="T41" s="1232">
        <v>16</v>
      </c>
      <c r="U41" s="809"/>
      <c r="V41" s="809"/>
      <c r="W41" s="328" t="s">
        <v>686</v>
      </c>
      <c r="X41" s="809">
        <v>200</v>
      </c>
      <c r="Y41" s="809"/>
      <c r="Z41" s="809"/>
      <c r="AA41" s="810"/>
      <c r="AB41" s="873" t="s">
        <v>459</v>
      </c>
      <c r="AC41" s="874"/>
      <c r="AD41" s="874"/>
      <c r="AE41" s="874"/>
      <c r="AF41" s="874"/>
      <c r="AG41" s="874"/>
      <c r="AH41" s="874"/>
      <c r="AI41" s="874"/>
      <c r="AJ41" s="874"/>
      <c r="AK41" s="875"/>
      <c r="AL41" s="550"/>
      <c r="AM41" s="776"/>
      <c r="AN41" s="561"/>
    </row>
    <row r="42" spans="1:40" ht="13.5">
      <c r="A42" s="88"/>
      <c r="B42" s="93"/>
      <c r="C42" s="1129" t="s">
        <v>23</v>
      </c>
      <c r="D42" s="732"/>
      <c r="E42" s="732"/>
      <c r="F42" s="733"/>
      <c r="G42" s="755" t="s">
        <v>359</v>
      </c>
      <c r="H42" s="747"/>
      <c r="I42" s="747"/>
      <c r="J42" s="747"/>
      <c r="K42" s="747"/>
      <c r="L42" s="747"/>
      <c r="M42" s="747"/>
      <c r="N42" s="747"/>
      <c r="O42" s="747"/>
      <c r="P42" s="747"/>
      <c r="Q42" s="748"/>
      <c r="R42" s="838">
        <v>0</v>
      </c>
      <c r="S42" s="839"/>
      <c r="T42" s="839"/>
      <c r="U42" s="839"/>
      <c r="V42" s="839"/>
      <c r="W42" s="839"/>
      <c r="X42" s="839"/>
      <c r="Y42" s="839"/>
      <c r="Z42" s="839"/>
      <c r="AA42" s="840"/>
      <c r="AB42" s="873" t="s">
        <v>682</v>
      </c>
      <c r="AC42" s="874"/>
      <c r="AD42" s="874"/>
      <c r="AE42" s="874"/>
      <c r="AF42" s="874"/>
      <c r="AG42" s="874"/>
      <c r="AH42" s="874"/>
      <c r="AI42" s="874"/>
      <c r="AJ42" s="874"/>
      <c r="AK42" s="875"/>
      <c r="AL42" s="550"/>
      <c r="AM42" s="778"/>
      <c r="AN42" s="785" t="s">
        <v>687</v>
      </c>
    </row>
    <row r="43" spans="1:40" ht="13.5">
      <c r="A43" s="88"/>
      <c r="B43" s="93"/>
      <c r="C43" s="854"/>
      <c r="D43" s="722"/>
      <c r="E43" s="722"/>
      <c r="F43" s="723"/>
      <c r="G43" s="1189" t="s">
        <v>437</v>
      </c>
      <c r="H43" s="732"/>
      <c r="I43" s="732"/>
      <c r="J43" s="732"/>
      <c r="K43" s="732"/>
      <c r="L43" s="732"/>
      <c r="M43" s="733"/>
      <c r="N43" s="755" t="s">
        <v>684</v>
      </c>
      <c r="O43" s="747"/>
      <c r="P43" s="747"/>
      <c r="Q43" s="748"/>
      <c r="R43" s="996">
        <v>0</v>
      </c>
      <c r="S43" s="1233"/>
      <c r="T43" s="1233"/>
      <c r="U43" s="1233"/>
      <c r="V43" s="1233"/>
      <c r="W43" s="1233"/>
      <c r="X43" s="1233"/>
      <c r="Y43" s="1233"/>
      <c r="Z43" s="1233"/>
      <c r="AA43" s="1012"/>
      <c r="AB43" s="873" t="str">
        <f>IF(R43&gt;R42,"OK","NG")</f>
        <v>NG</v>
      </c>
      <c r="AC43" s="874"/>
      <c r="AD43" s="874"/>
      <c r="AE43" s="874"/>
      <c r="AF43" s="874"/>
      <c r="AG43" s="874"/>
      <c r="AH43" s="874"/>
      <c r="AI43" s="874"/>
      <c r="AJ43" s="874"/>
      <c r="AK43" s="875"/>
      <c r="AL43" s="550"/>
      <c r="AM43" s="776"/>
      <c r="AN43" s="901"/>
    </row>
    <row r="44" spans="1:40" ht="13.5">
      <c r="A44" s="101"/>
      <c r="B44" s="107"/>
      <c r="C44" s="964"/>
      <c r="D44" s="965"/>
      <c r="E44" s="965"/>
      <c r="F44" s="966"/>
      <c r="G44" s="964"/>
      <c r="H44" s="965"/>
      <c r="I44" s="965"/>
      <c r="J44" s="965"/>
      <c r="K44" s="965"/>
      <c r="L44" s="965"/>
      <c r="M44" s="966"/>
      <c r="N44" s="755" t="s">
        <v>70</v>
      </c>
      <c r="O44" s="747"/>
      <c r="P44" s="747"/>
      <c r="Q44" s="748"/>
      <c r="R44" s="755" t="s">
        <v>685</v>
      </c>
      <c r="S44" s="747"/>
      <c r="T44" s="1232"/>
      <c r="U44" s="809"/>
      <c r="V44" s="809"/>
      <c r="W44" s="1232"/>
      <c r="X44" s="809"/>
      <c r="Y44" s="809"/>
      <c r="Z44" s="549" t="s">
        <v>523</v>
      </c>
      <c r="AA44" s="395"/>
      <c r="AB44" s="873" t="s">
        <v>688</v>
      </c>
      <c r="AC44" s="874"/>
      <c r="AD44" s="874"/>
      <c r="AE44" s="874"/>
      <c r="AF44" s="874"/>
      <c r="AG44" s="874"/>
      <c r="AH44" s="874"/>
      <c r="AI44" s="874"/>
      <c r="AJ44" s="874"/>
      <c r="AK44" s="875"/>
      <c r="AL44" s="550"/>
      <c r="AM44" s="774"/>
      <c r="AN44" s="560"/>
    </row>
    <row r="45" spans="1:40" ht="13.5">
      <c r="A45" s="88"/>
      <c r="B45" s="77"/>
      <c r="C45" s="77"/>
      <c r="D45" s="77"/>
      <c r="E45" s="77"/>
      <c r="F45" s="77"/>
      <c r="G45" s="77"/>
      <c r="H45" s="77"/>
      <c r="I45" s="77"/>
      <c r="J45" s="77"/>
      <c r="K45" s="77"/>
      <c r="L45" s="77"/>
      <c r="M45" s="77"/>
      <c r="N45" s="77"/>
      <c r="O45" s="77"/>
      <c r="P45" s="77"/>
      <c r="Q45" s="77"/>
      <c r="R45" s="94"/>
      <c r="S45" s="77"/>
      <c r="T45" s="77"/>
      <c r="U45" s="77"/>
      <c r="V45" s="77"/>
      <c r="W45" s="77"/>
      <c r="X45" s="77"/>
      <c r="Y45" s="77"/>
      <c r="Z45" s="77"/>
      <c r="AA45" s="77"/>
      <c r="AB45" s="77"/>
      <c r="AC45" s="77"/>
      <c r="AD45" s="77"/>
      <c r="AE45" s="77"/>
      <c r="AF45" s="77"/>
      <c r="AG45" s="77"/>
      <c r="AH45" s="77"/>
      <c r="AI45" s="77"/>
      <c r="AJ45" s="77"/>
      <c r="AK45" s="77"/>
      <c r="AL45" s="77"/>
      <c r="AM45" s="77"/>
      <c r="AN45" s="89"/>
    </row>
    <row r="46" spans="1:40" ht="13.5">
      <c r="A46" s="88"/>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89"/>
    </row>
    <row r="47" spans="1:40" ht="13.5">
      <c r="A47" s="88"/>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94"/>
      <c r="AD47" s="23"/>
      <c r="AE47" s="23"/>
      <c r="AF47" s="23"/>
      <c r="AG47" s="23"/>
      <c r="AH47" s="23"/>
      <c r="AI47" s="23"/>
      <c r="AJ47" s="23"/>
      <c r="AK47" s="23"/>
      <c r="AL47" s="147"/>
      <c r="AM47" s="77"/>
      <c r="AN47" s="89"/>
    </row>
    <row r="48" spans="1:40" ht="13.5">
      <c r="A48" s="88"/>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94"/>
      <c r="AD48" s="23"/>
      <c r="AE48" s="23"/>
      <c r="AF48" s="23"/>
      <c r="AG48" s="23"/>
      <c r="AH48" s="23"/>
      <c r="AI48" s="23"/>
      <c r="AJ48" s="23"/>
      <c r="AK48" s="23"/>
      <c r="AL48" s="147"/>
      <c r="AM48" s="77"/>
      <c r="AN48" s="89"/>
    </row>
    <row r="49" spans="1:40" ht="13.5">
      <c r="A49" s="88"/>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94"/>
      <c r="AD49" s="23"/>
      <c r="AE49" s="23"/>
      <c r="AF49" s="23"/>
      <c r="AG49" s="23"/>
      <c r="AH49" s="23"/>
      <c r="AI49" s="23"/>
      <c r="AJ49" s="23"/>
      <c r="AK49" s="23"/>
      <c r="AL49" s="147"/>
      <c r="AM49" s="77"/>
      <c r="AN49" s="89"/>
    </row>
    <row r="50" spans="1:40" ht="13.5">
      <c r="A50" s="88"/>
      <c r="B50" s="77"/>
      <c r="C50" s="19" t="s">
        <v>237</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98"/>
      <c r="AH50" s="98"/>
      <c r="AI50" s="98"/>
      <c r="AJ50" s="77"/>
      <c r="AK50" s="77"/>
      <c r="AL50" s="77"/>
      <c r="AM50" s="77"/>
      <c r="AN50" s="89"/>
    </row>
    <row r="51" spans="1:40" ht="13.5">
      <c r="A51" s="618"/>
      <c r="B51" s="619"/>
      <c r="C51" s="619"/>
      <c r="D51" s="629" t="s">
        <v>689</v>
      </c>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23"/>
    </row>
    <row r="52" spans="1:40" ht="13.5">
      <c r="A52" s="618"/>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23"/>
    </row>
    <row r="53" spans="1:40" ht="13.5">
      <c r="A53" s="618"/>
      <c r="B53" s="619"/>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23"/>
    </row>
    <row r="54" spans="1:40" ht="13.5">
      <c r="A54" s="618"/>
      <c r="B54" s="619"/>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23"/>
    </row>
    <row r="55" spans="1:40" ht="13.5">
      <c r="A55" s="618"/>
      <c r="B55" s="619"/>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23"/>
    </row>
    <row r="56" spans="1:40" ht="13.5">
      <c r="A56" s="618"/>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23"/>
    </row>
    <row r="57" spans="1:40" ht="13.5">
      <c r="A57" s="618"/>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23"/>
    </row>
    <row r="58" spans="1:40" ht="13.5">
      <c r="A58" s="618"/>
      <c r="B58" s="619"/>
      <c r="C58" s="619"/>
      <c r="D58" s="619"/>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23"/>
    </row>
    <row r="59" spans="1:40" ht="13.5">
      <c r="A59" s="618"/>
      <c r="B59" s="619"/>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23"/>
    </row>
    <row r="60" spans="1:40" ht="13.5">
      <c r="A60" s="618"/>
      <c r="B60" s="620"/>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3"/>
    </row>
    <row r="61" spans="1:40" ht="14.25" thickBot="1">
      <c r="A61" s="630"/>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31"/>
    </row>
  </sheetData>
  <sheetProtection password="9350" sheet="1" scenarios="1" formatCells="0" selectLockedCells="1"/>
  <mergeCells count="154">
    <mergeCell ref="AM42:AM44"/>
    <mergeCell ref="AN42:AN43"/>
    <mergeCell ref="G43:M44"/>
    <mergeCell ref="N43:Q43"/>
    <mergeCell ref="R43:AA43"/>
    <mergeCell ref="AB43:AK43"/>
    <mergeCell ref="N44:Q44"/>
    <mergeCell ref="R44:S44"/>
    <mergeCell ref="T44:V44"/>
    <mergeCell ref="W44:Y44"/>
    <mergeCell ref="C42:F44"/>
    <mergeCell ref="G42:Q42"/>
    <mergeCell ref="R42:AA42"/>
    <mergeCell ref="AB42:AK42"/>
    <mergeCell ref="AB44:AK44"/>
    <mergeCell ref="AM38:AM41"/>
    <mergeCell ref="G39:Q39"/>
    <mergeCell ref="R39:AA39"/>
    <mergeCell ref="AB39:AK39"/>
    <mergeCell ref="G40:M41"/>
    <mergeCell ref="N40:Q40"/>
    <mergeCell ref="R40:AA40"/>
    <mergeCell ref="AB40:AK40"/>
    <mergeCell ref="N41:Q41"/>
    <mergeCell ref="R41:S41"/>
    <mergeCell ref="C38:F41"/>
    <mergeCell ref="G38:Q38"/>
    <mergeCell ref="R38:AA38"/>
    <mergeCell ref="AB38:AK38"/>
    <mergeCell ref="T41:V41"/>
    <mergeCell ref="X41:AA41"/>
    <mergeCell ref="AB41:AK41"/>
    <mergeCell ref="G36:Q36"/>
    <mergeCell ref="R36:AA36"/>
    <mergeCell ref="AB36:AK36"/>
    <mergeCell ref="G37:Q37"/>
    <mergeCell ref="R37:AA37"/>
    <mergeCell ref="AB37:AK37"/>
    <mergeCell ref="AG33:AI33"/>
    <mergeCell ref="AM33:AM34"/>
    <mergeCell ref="N34:Q34"/>
    <mergeCell ref="R34:AA34"/>
    <mergeCell ref="AD34:AF34"/>
    <mergeCell ref="AG34:AI34"/>
    <mergeCell ref="AN31:AN40"/>
    <mergeCell ref="C32:F34"/>
    <mergeCell ref="G32:Q32"/>
    <mergeCell ref="R32:AA32"/>
    <mergeCell ref="AD32:AF32"/>
    <mergeCell ref="AG32:AI32"/>
    <mergeCell ref="G33:M34"/>
    <mergeCell ref="N33:Q33"/>
    <mergeCell ref="R33:AA33"/>
    <mergeCell ref="AD33:AF33"/>
    <mergeCell ref="AM30:AM32"/>
    <mergeCell ref="K31:Q31"/>
    <mergeCell ref="R31:AA31"/>
    <mergeCell ref="AB31:AK31"/>
    <mergeCell ref="G28:Q28"/>
    <mergeCell ref="R28:AA28"/>
    <mergeCell ref="AB28:AK28"/>
    <mergeCell ref="AB30:AK30"/>
    <mergeCell ref="G27:Q27"/>
    <mergeCell ref="R27:AA27"/>
    <mergeCell ref="AB27:AK27"/>
    <mergeCell ref="AB26:AK26"/>
    <mergeCell ref="AI24:AK24"/>
    <mergeCell ref="K25:Q25"/>
    <mergeCell ref="R25:V25"/>
    <mergeCell ref="W25:AA25"/>
    <mergeCell ref="AI25:AK25"/>
    <mergeCell ref="AB24:AD24"/>
    <mergeCell ref="AE24:AH24"/>
    <mergeCell ref="AB25:AD25"/>
    <mergeCell ref="AE25:AH25"/>
    <mergeCell ref="AB16:AK16"/>
    <mergeCell ref="AB18:AK18"/>
    <mergeCell ref="AB17:AK17"/>
    <mergeCell ref="AE23:AH23"/>
    <mergeCell ref="AB23:AD23"/>
    <mergeCell ref="AI23:AK23"/>
    <mergeCell ref="AB20:AK20"/>
    <mergeCell ref="AB19:AK19"/>
    <mergeCell ref="R23:V23"/>
    <mergeCell ref="W23:AA23"/>
    <mergeCell ref="G35:Q35"/>
    <mergeCell ref="R35:AA35"/>
    <mergeCell ref="R24:V24"/>
    <mergeCell ref="W24:AA24"/>
    <mergeCell ref="C30:J31"/>
    <mergeCell ref="K30:Q30"/>
    <mergeCell ref="R30:AA30"/>
    <mergeCell ref="C35:F37"/>
    <mergeCell ref="AB35:AK35"/>
    <mergeCell ref="A13:B41"/>
    <mergeCell ref="K14:Q14"/>
    <mergeCell ref="R13:AA13"/>
    <mergeCell ref="AB13:AK13"/>
    <mergeCell ref="G26:Q26"/>
    <mergeCell ref="C26:F28"/>
    <mergeCell ref="R26:AA26"/>
    <mergeCell ref="R22:V22"/>
    <mergeCell ref="W22:AA22"/>
    <mergeCell ref="AB11:AK11"/>
    <mergeCell ref="K12:Q12"/>
    <mergeCell ref="R12:AA12"/>
    <mergeCell ref="AB12:AK12"/>
    <mergeCell ref="K11:Q11"/>
    <mergeCell ref="R11:AA11"/>
    <mergeCell ref="AL7:AN7"/>
    <mergeCell ref="C9:Q9"/>
    <mergeCell ref="R9:AK9"/>
    <mergeCell ref="R10:AA10"/>
    <mergeCell ref="AB10:AK10"/>
    <mergeCell ref="K22:Q22"/>
    <mergeCell ref="C19:J22"/>
    <mergeCell ref="C23:J25"/>
    <mergeCell ref="K23:Q23"/>
    <mergeCell ref="K24:Q24"/>
    <mergeCell ref="W16:AA16"/>
    <mergeCell ref="K19:Q19"/>
    <mergeCell ref="K20:Q20"/>
    <mergeCell ref="K21:Q21"/>
    <mergeCell ref="W20:AA20"/>
    <mergeCell ref="W21:AA21"/>
    <mergeCell ref="W17:AA17"/>
    <mergeCell ref="W18:AA18"/>
    <mergeCell ref="W19:AA19"/>
    <mergeCell ref="R19:V19"/>
    <mergeCell ref="C17:J18"/>
    <mergeCell ref="K17:Q17"/>
    <mergeCell ref="K18:Q18"/>
    <mergeCell ref="R16:V16"/>
    <mergeCell ref="R17:V17"/>
    <mergeCell ref="R18:V18"/>
    <mergeCell ref="A1:AN1"/>
    <mergeCell ref="A3:AN3"/>
    <mergeCell ref="A4:AN4"/>
    <mergeCell ref="K13:Q13"/>
    <mergeCell ref="G11:J14"/>
    <mergeCell ref="C11:F14"/>
    <mergeCell ref="R14:AA14"/>
    <mergeCell ref="AB14:AK14"/>
    <mergeCell ref="AM11:AM14"/>
    <mergeCell ref="AN11:AN14"/>
    <mergeCell ref="R20:V20"/>
    <mergeCell ref="R21:V21"/>
    <mergeCell ref="AB22:AK22"/>
    <mergeCell ref="AB21:AK21"/>
    <mergeCell ref="AN17:AN22"/>
    <mergeCell ref="AM19:AM22"/>
    <mergeCell ref="AN23:AN28"/>
    <mergeCell ref="AM23:AM25"/>
    <mergeCell ref="AM27:AM28"/>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legacyDrawing r:id="rId1"/>
</worksheet>
</file>

<file path=xl/worksheets/sheet7.xml><?xml version="1.0" encoding="utf-8"?>
<worksheet xmlns="http://schemas.openxmlformats.org/spreadsheetml/2006/main" xmlns:r="http://schemas.openxmlformats.org/officeDocument/2006/relationships">
  <dimension ref="A1:AX63"/>
  <sheetViews>
    <sheetView showGridLines="0" view="pageBreakPreview" zoomScaleSheetLayoutView="100" workbookViewId="0" topLeftCell="A1">
      <selection activeCell="G7" sqref="G7:G9"/>
    </sheetView>
  </sheetViews>
  <sheetFormatPr defaultColWidth="9.00390625" defaultRowHeight="13.5"/>
  <cols>
    <col min="1" max="1" width="1.625" style="0" customWidth="1"/>
    <col min="2" max="2" width="1.875" style="0" customWidth="1"/>
    <col min="3" max="37" width="2.25390625" style="0" customWidth="1"/>
    <col min="38" max="38" width="2.375" style="0" customWidth="1"/>
    <col min="39" max="39" width="3.625" style="0" customWidth="1"/>
    <col min="40" max="40" width="2.625" style="0" customWidth="1"/>
    <col min="4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13.5">
      <c r="A2" s="664"/>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77"/>
      <c r="AM2" s="77"/>
      <c r="AN2" s="94"/>
    </row>
    <row r="3" spans="1:40" ht="14.25">
      <c r="A3" s="784" t="s">
        <v>646</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72</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row>
    <row r="5" spans="1:40" ht="14.25">
      <c r="A5" s="671"/>
      <c r="B5" s="672"/>
      <c r="C5" s="270"/>
      <c r="D5" s="270"/>
      <c r="E5" s="270"/>
      <c r="F5" s="270"/>
      <c r="G5" s="270"/>
      <c r="H5" s="271"/>
      <c r="I5" s="271"/>
      <c r="J5" s="271"/>
      <c r="K5" s="270"/>
      <c r="L5" s="270"/>
      <c r="M5" s="270"/>
      <c r="N5" s="270"/>
      <c r="O5" s="271"/>
      <c r="P5" s="271"/>
      <c r="Q5" s="270"/>
      <c r="R5" s="270"/>
      <c r="S5" s="270"/>
      <c r="T5" s="271"/>
      <c r="U5" s="271"/>
      <c r="V5" s="271"/>
      <c r="W5" s="271"/>
      <c r="X5" s="271"/>
      <c r="Y5" s="271"/>
      <c r="Z5" s="271"/>
      <c r="AA5" s="271"/>
      <c r="AB5" s="271"/>
      <c r="AC5" s="271"/>
      <c r="AD5" s="271"/>
      <c r="AE5" s="271"/>
      <c r="AF5" s="272"/>
      <c r="AG5" s="272"/>
      <c r="AH5" s="272"/>
      <c r="AI5" s="272"/>
      <c r="AJ5" s="272"/>
      <c r="AK5" s="270"/>
      <c r="AL5" s="8"/>
      <c r="AM5" s="8"/>
      <c r="AN5" s="673"/>
    </row>
    <row r="6" spans="1:40" ht="15.75" customHeight="1">
      <c r="A6" s="674"/>
      <c r="B6" s="665"/>
      <c r="C6" s="77"/>
      <c r="D6" s="77"/>
      <c r="E6" s="77"/>
      <c r="F6" s="77"/>
      <c r="G6" s="77"/>
      <c r="H6" s="77"/>
      <c r="I6" s="1254" t="s">
        <v>690</v>
      </c>
      <c r="J6" s="1254"/>
      <c r="K6" s="1254" t="s">
        <v>691</v>
      </c>
      <c r="L6" s="1254"/>
      <c r="M6" s="77"/>
      <c r="N6" s="77"/>
      <c r="O6" s="665"/>
      <c r="P6" s="665"/>
      <c r="Q6" s="77"/>
      <c r="R6" s="77"/>
      <c r="S6" s="77"/>
      <c r="T6" s="100"/>
      <c r="U6" s="1241" t="s">
        <v>692</v>
      </c>
      <c r="V6" s="1241"/>
      <c r="W6" s="100"/>
      <c r="X6" s="667"/>
      <c r="Y6" s="667"/>
      <c r="Z6" s="100"/>
      <c r="AA6" s="100" t="s">
        <v>366</v>
      </c>
      <c r="AB6" s="100"/>
      <c r="AC6" s="667"/>
      <c r="AD6" s="675"/>
      <c r="AE6" s="676"/>
      <c r="AF6" s="1255" t="str">
        <f>'設条'!AH33</f>
        <v>1S28.6</v>
      </c>
      <c r="AG6" s="1256"/>
      <c r="AH6" s="1256"/>
      <c r="AI6" s="1256"/>
      <c r="AJ6" s="1257"/>
      <c r="AK6" s="77"/>
      <c r="AL6" s="77"/>
      <c r="AM6" s="77"/>
      <c r="AN6" s="89"/>
    </row>
    <row r="7" spans="1:40" ht="13.5">
      <c r="A7" s="674"/>
      <c r="B7" s="665"/>
      <c r="C7" s="94"/>
      <c r="D7" s="94"/>
      <c r="E7" s="94"/>
      <c r="F7" s="140"/>
      <c r="G7" s="1251">
        <v>0</v>
      </c>
      <c r="H7" s="144"/>
      <c r="I7" s="273"/>
      <c r="J7" s="94"/>
      <c r="K7" s="273"/>
      <c r="L7" s="94"/>
      <c r="M7" s="94"/>
      <c r="N7" s="94"/>
      <c r="O7" s="94"/>
      <c r="P7" s="94"/>
      <c r="Q7" s="94"/>
      <c r="R7" s="94"/>
      <c r="S7" s="94"/>
      <c r="T7" s="94"/>
      <c r="U7" s="273"/>
      <c r="V7" s="94"/>
      <c r="W7" s="94"/>
      <c r="X7" s="1252">
        <v>0</v>
      </c>
      <c r="Y7" s="665"/>
      <c r="Z7" s="665"/>
      <c r="AA7" s="77" t="s">
        <v>367</v>
      </c>
      <c r="AB7" s="665"/>
      <c r="AC7" s="77"/>
      <c r="AD7" s="94"/>
      <c r="AE7" s="71" t="s">
        <v>395</v>
      </c>
      <c r="AF7" s="280"/>
      <c r="AG7" s="311" t="s">
        <v>693</v>
      </c>
      <c r="AH7" s="1308"/>
      <c r="AI7" s="1308"/>
      <c r="AJ7" s="1309"/>
      <c r="AK7" s="77"/>
      <c r="AL7" s="77"/>
      <c r="AM7" s="77"/>
      <c r="AN7" s="89"/>
    </row>
    <row r="8" spans="1:40" ht="14.25" thickBot="1">
      <c r="A8" s="674"/>
      <c r="B8" s="677"/>
      <c r="C8" s="94"/>
      <c r="D8" s="77"/>
      <c r="E8" s="77"/>
      <c r="F8" s="77"/>
      <c r="G8" s="1252"/>
      <c r="H8" s="77"/>
      <c r="I8" s="273"/>
      <c r="J8" s="77"/>
      <c r="K8" s="273"/>
      <c r="L8" s="77"/>
      <c r="M8" s="77"/>
      <c r="N8" s="77"/>
      <c r="O8" s="94"/>
      <c r="P8" s="91"/>
      <c r="Q8" s="91"/>
      <c r="R8" s="91"/>
      <c r="S8" s="91"/>
      <c r="T8" s="91"/>
      <c r="U8" s="275"/>
      <c r="V8" s="276"/>
      <c r="W8" s="100"/>
      <c r="X8" s="1252"/>
      <c r="Y8" s="665"/>
      <c r="Z8" s="665"/>
      <c r="AA8" s="665"/>
      <c r="AB8" s="665"/>
      <c r="AC8" s="77"/>
      <c r="AD8" s="77"/>
      <c r="AE8" s="77" t="s">
        <v>396</v>
      </c>
      <c r="AF8" s="77"/>
      <c r="AG8" s="140" t="s">
        <v>694</v>
      </c>
      <c r="AH8" s="1310"/>
      <c r="AI8" s="1311"/>
      <c r="AJ8" s="1312"/>
      <c r="AK8" s="77"/>
      <c r="AL8" s="77"/>
      <c r="AM8" s="77"/>
      <c r="AN8" s="89"/>
    </row>
    <row r="9" spans="1:40" ht="9" customHeight="1" thickBot="1">
      <c r="A9" s="674"/>
      <c r="B9" s="665"/>
      <c r="C9" s="77"/>
      <c r="D9" s="77"/>
      <c r="E9" s="77"/>
      <c r="F9" s="77"/>
      <c r="G9" s="1253"/>
      <c r="H9" s="1198" t="s">
        <v>695</v>
      </c>
      <c r="I9" s="277"/>
      <c r="J9" s="278"/>
      <c r="K9" s="277"/>
      <c r="L9" s="77"/>
      <c r="M9" s="77"/>
      <c r="N9" s="77"/>
      <c r="O9" s="77"/>
      <c r="P9" s="86"/>
      <c r="Q9" s="86"/>
      <c r="R9" s="86"/>
      <c r="S9" s="77"/>
      <c r="T9" s="77"/>
      <c r="U9" s="273"/>
      <c r="V9" s="94"/>
      <c r="W9" s="94"/>
      <c r="X9" s="1253"/>
      <c r="Y9" s="665"/>
      <c r="Z9" s="665"/>
      <c r="AA9" s="672"/>
      <c r="AB9" s="672"/>
      <c r="AC9" s="94"/>
      <c r="AD9" s="94"/>
      <c r="AE9" s="94"/>
      <c r="AF9" s="94"/>
      <c r="AG9" s="94"/>
      <c r="AH9" s="94"/>
      <c r="AI9" s="94"/>
      <c r="AJ9" s="94"/>
      <c r="AK9" s="94"/>
      <c r="AL9" s="94"/>
      <c r="AM9" s="94"/>
      <c r="AN9" s="89"/>
    </row>
    <row r="10" spans="1:40" ht="13.5">
      <c r="A10" s="674"/>
      <c r="B10" s="665"/>
      <c r="C10" s="77"/>
      <c r="D10" s="77" t="s">
        <v>696</v>
      </c>
      <c r="E10" s="77"/>
      <c r="F10" s="77"/>
      <c r="G10" s="77"/>
      <c r="H10" s="1198"/>
      <c r="I10" s="279"/>
      <c r="J10" s="94"/>
      <c r="K10" s="279"/>
      <c r="L10" s="94"/>
      <c r="M10" s="77"/>
      <c r="N10" s="77"/>
      <c r="O10" s="77"/>
      <c r="P10" s="71"/>
      <c r="Q10" s="71"/>
      <c r="R10" s="280"/>
      <c r="S10" s="124"/>
      <c r="T10" s="124"/>
      <c r="U10" s="273"/>
      <c r="V10" s="77"/>
      <c r="W10" s="94"/>
      <c r="X10" s="77"/>
      <c r="Y10" s="665"/>
      <c r="Z10" s="665"/>
      <c r="AA10" s="665"/>
      <c r="AB10" s="665"/>
      <c r="AC10" s="678"/>
      <c r="AD10" s="678"/>
      <c r="AE10" s="665"/>
      <c r="AF10" s="665"/>
      <c r="AG10" s="665"/>
      <c r="AH10" s="665"/>
      <c r="AI10" s="665"/>
      <c r="AJ10" s="665"/>
      <c r="AK10" s="665"/>
      <c r="AL10" s="665"/>
      <c r="AM10" s="678"/>
      <c r="AN10" s="679"/>
    </row>
    <row r="11" spans="1:40" ht="13.5" customHeight="1">
      <c r="A11" s="674"/>
      <c r="B11" s="665"/>
      <c r="C11" s="77"/>
      <c r="D11" s="1234">
        <v>0</v>
      </c>
      <c r="E11" s="1235"/>
      <c r="F11" s="1236"/>
      <c r="G11" s="77"/>
      <c r="H11" s="680"/>
      <c r="I11" s="89"/>
      <c r="J11" s="94"/>
      <c r="K11" s="89"/>
      <c r="L11" s="94"/>
      <c r="M11" s="77"/>
      <c r="N11" s="77"/>
      <c r="O11" s="77"/>
      <c r="P11" s="100" t="s">
        <v>696</v>
      </c>
      <c r="Q11" s="282"/>
      <c r="R11" s="1237">
        <v>0</v>
      </c>
      <c r="S11" s="1238"/>
      <c r="T11" s="1239"/>
      <c r="U11" s="273"/>
      <c r="V11" s="77"/>
      <c r="W11" s="94"/>
      <c r="X11" s="77"/>
      <c r="Y11" s="665"/>
      <c r="Z11" s="665"/>
      <c r="AA11" s="665"/>
      <c r="AB11" s="665"/>
      <c r="AC11" s="94"/>
      <c r="AD11" s="77"/>
      <c r="AE11" s="77"/>
      <c r="AF11" s="77"/>
      <c r="AG11" s="77"/>
      <c r="AH11" s="77"/>
      <c r="AI11" s="77"/>
      <c r="AJ11" s="77"/>
      <c r="AK11" s="77"/>
      <c r="AL11" s="77"/>
      <c r="AM11" s="94"/>
      <c r="AN11" s="89"/>
    </row>
    <row r="12" spans="1:40" ht="12.75" customHeight="1" thickBot="1">
      <c r="A12" s="674"/>
      <c r="B12" s="665"/>
      <c r="C12" s="77"/>
      <c r="D12" s="77"/>
      <c r="E12" s="77"/>
      <c r="F12" s="77"/>
      <c r="G12" s="77"/>
      <c r="H12" s="680"/>
      <c r="I12" s="89"/>
      <c r="J12" s="94"/>
      <c r="K12" s="94"/>
      <c r="L12" s="94"/>
      <c r="M12" s="91"/>
      <c r="N12" s="91"/>
      <c r="O12" s="91"/>
      <c r="P12" s="91"/>
      <c r="Q12" s="91"/>
      <c r="R12" s="91"/>
      <c r="S12" s="91"/>
      <c r="T12" s="91"/>
      <c r="U12" s="275"/>
      <c r="V12" s="94"/>
      <c r="W12" s="94"/>
      <c r="X12" s="77"/>
      <c r="Y12" s="665"/>
      <c r="Z12" s="672"/>
      <c r="AA12" s="681"/>
      <c r="AB12" s="681"/>
      <c r="AC12" s="99"/>
      <c r="AD12" s="99"/>
      <c r="AE12" s="99"/>
      <c r="AF12" s="99"/>
      <c r="AG12" s="99"/>
      <c r="AH12" s="99"/>
      <c r="AI12" s="99"/>
      <c r="AJ12" s="99"/>
      <c r="AK12" s="99"/>
      <c r="AL12" s="99"/>
      <c r="AM12" s="99"/>
      <c r="AN12" s="89"/>
    </row>
    <row r="13" spans="1:40" ht="14.25" thickBot="1">
      <c r="A13" s="674"/>
      <c r="B13" s="665"/>
      <c r="C13" s="77"/>
      <c r="D13" s="77"/>
      <c r="E13" s="77"/>
      <c r="F13" s="77"/>
      <c r="G13" s="77"/>
      <c r="H13" s="77"/>
      <c r="I13" s="89"/>
      <c r="J13" s="90"/>
      <c r="K13" s="91"/>
      <c r="L13" s="275"/>
      <c r="M13" s="91"/>
      <c r="N13" s="91"/>
      <c r="O13" s="91"/>
      <c r="P13" s="91"/>
      <c r="Q13" s="91"/>
      <c r="R13" s="91"/>
      <c r="S13" s="91"/>
      <c r="T13" s="91"/>
      <c r="U13" s="275"/>
      <c r="V13" s="94"/>
      <c r="W13" s="94"/>
      <c r="X13" s="77"/>
      <c r="Y13" s="665"/>
      <c r="Z13" s="665"/>
      <c r="AA13" s="682"/>
      <c r="AB13" s="682"/>
      <c r="AC13" s="98"/>
      <c r="AD13" s="98"/>
      <c r="AE13" s="98"/>
      <c r="AF13" s="98"/>
      <c r="AG13" s="98"/>
      <c r="AH13" s="98"/>
      <c r="AI13" s="98"/>
      <c r="AJ13" s="98"/>
      <c r="AK13" s="98"/>
      <c r="AL13" s="98"/>
      <c r="AM13" s="98"/>
      <c r="AN13" s="89"/>
    </row>
    <row r="14" spans="1:40" ht="13.5">
      <c r="A14" s="674"/>
      <c r="B14" s="665"/>
      <c r="C14" s="77"/>
      <c r="D14" s="77"/>
      <c r="E14" s="77"/>
      <c r="F14" s="77"/>
      <c r="G14" s="77"/>
      <c r="H14" s="77"/>
      <c r="I14" s="77"/>
      <c r="J14" s="94"/>
      <c r="K14" s="77"/>
      <c r="L14" s="273"/>
      <c r="M14" s="77"/>
      <c r="N14" s="77"/>
      <c r="O14" s="77"/>
      <c r="P14" s="246" t="s">
        <v>696</v>
      </c>
      <c r="Q14" s="283"/>
      <c r="R14" s="1237">
        <v>0</v>
      </c>
      <c r="S14" s="1238"/>
      <c r="T14" s="1239"/>
      <c r="U14" s="284"/>
      <c r="V14" s="94"/>
      <c r="W14" s="94"/>
      <c r="X14" s="77"/>
      <c r="Y14" s="665"/>
      <c r="Z14" s="665"/>
      <c r="AA14" s="665"/>
      <c r="AB14" s="665"/>
      <c r="AC14" s="77"/>
      <c r="AD14" s="77"/>
      <c r="AE14" s="77"/>
      <c r="AF14" s="77"/>
      <c r="AG14" s="77"/>
      <c r="AH14" s="77"/>
      <c r="AI14" s="77"/>
      <c r="AJ14" s="77"/>
      <c r="AK14" s="77"/>
      <c r="AL14" s="77"/>
      <c r="AM14" s="77"/>
      <c r="AN14" s="89"/>
    </row>
    <row r="15" spans="1:40" ht="14.25">
      <c r="A15" s="683"/>
      <c r="B15" s="667"/>
      <c r="C15" s="100"/>
      <c r="D15" s="100"/>
      <c r="E15" s="100"/>
      <c r="F15" s="100"/>
      <c r="G15" s="100"/>
      <c r="H15" s="100"/>
      <c r="I15" s="100"/>
      <c r="J15" s="100"/>
      <c r="K15" s="534"/>
      <c r="L15" s="1241" t="s">
        <v>697</v>
      </c>
      <c r="M15" s="1241"/>
      <c r="N15" s="100"/>
      <c r="O15" s="100"/>
      <c r="P15" s="100"/>
      <c r="Q15" s="100"/>
      <c r="R15" s="295"/>
      <c r="S15" s="295"/>
      <c r="T15" s="295"/>
      <c r="U15" s="1241" t="s">
        <v>698</v>
      </c>
      <c r="V15" s="1241"/>
      <c r="W15" s="100"/>
      <c r="X15" s="100"/>
      <c r="Y15" s="667"/>
      <c r="Z15" s="667"/>
      <c r="AA15" s="667"/>
      <c r="AB15" s="667"/>
      <c r="AC15" s="100"/>
      <c r="AD15" s="100"/>
      <c r="AE15" s="100"/>
      <c r="AF15" s="100"/>
      <c r="AG15" s="100"/>
      <c r="AH15" s="100"/>
      <c r="AI15" s="100"/>
      <c r="AJ15" s="100"/>
      <c r="AK15" s="100"/>
      <c r="AL15" s="100"/>
      <c r="AM15" s="100"/>
      <c r="AN15" s="102"/>
    </row>
    <row r="16" spans="1:40" ht="13.5">
      <c r="A16" s="674"/>
      <c r="B16" s="684"/>
      <c r="C16" s="685" t="s">
        <v>393</v>
      </c>
      <c r="D16" s="686"/>
      <c r="E16" s="686"/>
      <c r="F16" s="686"/>
      <c r="G16" s="686"/>
      <c r="H16" s="686"/>
      <c r="I16" s="686"/>
      <c r="J16" s="686"/>
      <c r="K16" s="686"/>
      <c r="L16" s="667"/>
      <c r="M16" s="667"/>
      <c r="N16" s="687"/>
      <c r="O16" s="688"/>
      <c r="P16" s="1232"/>
      <c r="Q16" s="809"/>
      <c r="R16" s="1240"/>
      <c r="S16" s="253"/>
      <c r="T16" s="253"/>
      <c r="U16" s="667"/>
      <c r="V16" s="667"/>
      <c r="W16" s="100"/>
      <c r="X16" s="665"/>
      <c r="Y16" s="667"/>
      <c r="Z16" s="667"/>
      <c r="AA16" s="667"/>
      <c r="AB16" s="667"/>
      <c r="AC16" s="100"/>
      <c r="AD16" s="100"/>
      <c r="AE16" s="100"/>
      <c r="AF16" s="100"/>
      <c r="AG16" s="100"/>
      <c r="AH16" s="100"/>
      <c r="AI16" s="100"/>
      <c r="AJ16" s="100"/>
      <c r="AK16" s="100"/>
      <c r="AL16" s="100"/>
      <c r="AM16" s="100"/>
      <c r="AN16" s="102"/>
    </row>
    <row r="17" spans="1:45" ht="15" customHeight="1">
      <c r="A17" s="674"/>
      <c r="B17" s="689"/>
      <c r="C17" s="94"/>
      <c r="D17" s="94"/>
      <c r="E17" s="94"/>
      <c r="F17" s="94"/>
      <c r="G17" s="94"/>
      <c r="H17" s="94"/>
      <c r="I17" s="94"/>
      <c r="J17" s="94"/>
      <c r="K17" s="94"/>
      <c r="L17" s="94"/>
      <c r="M17" s="93"/>
      <c r="N17" s="110"/>
      <c r="O17" s="106"/>
      <c r="P17" s="106"/>
      <c r="Q17" s="1258" t="s">
        <v>690</v>
      </c>
      <c r="R17" s="1258"/>
      <c r="S17" s="103"/>
      <c r="T17" s="106"/>
      <c r="U17" s="104"/>
      <c r="V17" s="103"/>
      <c r="W17" s="103"/>
      <c r="X17" s="103"/>
      <c r="Y17" s="1200" t="s">
        <v>691</v>
      </c>
      <c r="Z17" s="1200"/>
      <c r="AA17" s="103"/>
      <c r="AB17" s="103"/>
      <c r="AC17" s="104"/>
      <c r="AD17" s="103"/>
      <c r="AE17" s="103"/>
      <c r="AF17" s="103"/>
      <c r="AG17" s="1258" t="s">
        <v>692</v>
      </c>
      <c r="AH17" s="1258"/>
      <c r="AI17" s="103"/>
      <c r="AJ17" s="103"/>
      <c r="AK17" s="104"/>
      <c r="AL17" s="1259" t="s">
        <v>160</v>
      </c>
      <c r="AM17" s="1259"/>
      <c r="AN17" s="1260"/>
      <c r="AS17" s="64"/>
    </row>
    <row r="18" spans="1:45" ht="12.75" customHeight="1">
      <c r="A18" s="674"/>
      <c r="B18" s="689"/>
      <c r="C18" s="100"/>
      <c r="D18" s="94"/>
      <c r="E18" s="94"/>
      <c r="F18" s="94"/>
      <c r="G18" s="94"/>
      <c r="H18" s="94"/>
      <c r="I18" s="665"/>
      <c r="J18" s="94"/>
      <c r="K18" s="100" t="s">
        <v>699</v>
      </c>
      <c r="L18" s="100"/>
      <c r="M18" s="107"/>
      <c r="N18" s="833" t="s">
        <v>356</v>
      </c>
      <c r="O18" s="1261"/>
      <c r="P18" s="1261"/>
      <c r="Q18" s="1262"/>
      <c r="R18" s="833" t="s">
        <v>357</v>
      </c>
      <c r="S18" s="1261"/>
      <c r="T18" s="1261"/>
      <c r="U18" s="1262"/>
      <c r="V18" s="834" t="s">
        <v>356</v>
      </c>
      <c r="W18" s="1261"/>
      <c r="X18" s="1261"/>
      <c r="Y18" s="1262"/>
      <c r="Z18" s="833" t="s">
        <v>357</v>
      </c>
      <c r="AA18" s="1261"/>
      <c r="AB18" s="1261"/>
      <c r="AC18" s="1262"/>
      <c r="AD18" s="834" t="s">
        <v>356</v>
      </c>
      <c r="AE18" s="1261"/>
      <c r="AF18" s="1261"/>
      <c r="AG18" s="1262"/>
      <c r="AH18" s="833" t="s">
        <v>357</v>
      </c>
      <c r="AI18" s="1261"/>
      <c r="AJ18" s="1261"/>
      <c r="AK18" s="1262"/>
      <c r="AL18" s="261" t="s">
        <v>164</v>
      </c>
      <c r="AM18" s="47" t="s">
        <v>664</v>
      </c>
      <c r="AN18" s="242" t="s">
        <v>166</v>
      </c>
      <c r="AS18" s="64"/>
    </row>
    <row r="19" spans="1:40" ht="13.5" customHeight="1">
      <c r="A19" s="674"/>
      <c r="B19" s="689"/>
      <c r="C19" s="1275" t="s">
        <v>372</v>
      </c>
      <c r="D19" s="1263" t="s">
        <v>188</v>
      </c>
      <c r="E19" s="1264"/>
      <c r="F19" s="1264"/>
      <c r="G19" s="1264"/>
      <c r="H19" s="1264"/>
      <c r="I19" s="1265"/>
      <c r="J19" s="1269" t="s">
        <v>387</v>
      </c>
      <c r="K19" s="1270"/>
      <c r="L19" s="1270"/>
      <c r="M19" s="1271"/>
      <c r="N19" s="1242">
        <v>0</v>
      </c>
      <c r="O19" s="1243"/>
      <c r="P19" s="1243"/>
      <c r="Q19" s="1244"/>
      <c r="R19" s="1242"/>
      <c r="S19" s="1243"/>
      <c r="T19" s="1243"/>
      <c r="U19" s="1244"/>
      <c r="V19" s="1243"/>
      <c r="W19" s="1243"/>
      <c r="X19" s="1243"/>
      <c r="Y19" s="1244"/>
      <c r="Z19" s="1242"/>
      <c r="AA19" s="1243"/>
      <c r="AB19" s="1243"/>
      <c r="AC19" s="1244"/>
      <c r="AD19" s="1243"/>
      <c r="AE19" s="1243"/>
      <c r="AF19" s="1243"/>
      <c r="AG19" s="1244"/>
      <c r="AH19" s="1242"/>
      <c r="AI19" s="1243"/>
      <c r="AJ19" s="1243"/>
      <c r="AK19" s="1244"/>
      <c r="AL19" s="1272"/>
      <c r="AM19" s="1284"/>
      <c r="AN19" s="1288" t="s">
        <v>700</v>
      </c>
    </row>
    <row r="20" spans="1:40" ht="13.5">
      <c r="A20" s="674"/>
      <c r="B20" s="689"/>
      <c r="C20" s="1276"/>
      <c r="D20" s="1266"/>
      <c r="E20" s="1267"/>
      <c r="F20" s="1267"/>
      <c r="G20" s="1267"/>
      <c r="H20" s="1267"/>
      <c r="I20" s="1268"/>
      <c r="J20" s="1269" t="s">
        <v>341</v>
      </c>
      <c r="K20" s="1270"/>
      <c r="L20" s="1270"/>
      <c r="M20" s="1271"/>
      <c r="N20" s="1302" t="s">
        <v>701</v>
      </c>
      <c r="O20" s="1303"/>
      <c r="P20" s="1226">
        <f>'設条'!M35</f>
        <v>0</v>
      </c>
      <c r="Q20" s="1226"/>
      <c r="R20" s="1226"/>
      <c r="S20" s="1226" t="s">
        <v>702</v>
      </c>
      <c r="T20" s="1226"/>
      <c r="U20" s="1226"/>
      <c r="V20" s="1226">
        <f>'設条'!M33</f>
        <v>12.8</v>
      </c>
      <c r="W20" s="1226"/>
      <c r="X20" s="1226"/>
      <c r="Y20" s="585"/>
      <c r="Z20" s="1297" t="s">
        <v>703</v>
      </c>
      <c r="AA20" s="1270"/>
      <c r="AB20" s="1082" t="s">
        <v>704</v>
      </c>
      <c r="AC20" s="1082"/>
      <c r="AD20" s="1082">
        <f>'設条'!M30/3</f>
        <v>12</v>
      </c>
      <c r="AE20" s="1082"/>
      <c r="AF20" s="1082"/>
      <c r="AG20" s="1226" t="s">
        <v>705</v>
      </c>
      <c r="AH20" s="1226"/>
      <c r="AI20" s="1082">
        <f>'設条'!AF44</f>
        <v>100</v>
      </c>
      <c r="AJ20" s="1082"/>
      <c r="AK20" s="1197"/>
      <c r="AL20" s="1274"/>
      <c r="AM20" s="1285"/>
      <c r="AN20" s="1289"/>
    </row>
    <row r="21" spans="1:40" ht="13.5" customHeight="1">
      <c r="A21" s="674"/>
      <c r="B21" s="689"/>
      <c r="C21" s="1276"/>
      <c r="D21" s="1263" t="s">
        <v>374</v>
      </c>
      <c r="E21" s="1264"/>
      <c r="F21" s="1264"/>
      <c r="G21" s="1264"/>
      <c r="H21" s="1264"/>
      <c r="I21" s="1265"/>
      <c r="J21" s="1281" t="s">
        <v>388</v>
      </c>
      <c r="K21" s="1282"/>
      <c r="L21" s="1282"/>
      <c r="M21" s="1283"/>
      <c r="N21" s="1242">
        <v>0</v>
      </c>
      <c r="O21" s="1243"/>
      <c r="P21" s="1243"/>
      <c r="Q21" s="1243"/>
      <c r="R21" s="1242"/>
      <c r="S21" s="1243"/>
      <c r="T21" s="1243"/>
      <c r="U21" s="1244"/>
      <c r="V21" s="1243"/>
      <c r="W21" s="1243"/>
      <c r="X21" s="1243"/>
      <c r="Y21" s="1244"/>
      <c r="Z21" s="1242"/>
      <c r="AA21" s="1243"/>
      <c r="AB21" s="1243"/>
      <c r="AC21" s="1244"/>
      <c r="AD21" s="1243"/>
      <c r="AE21" s="1243"/>
      <c r="AF21" s="1243"/>
      <c r="AG21" s="1244"/>
      <c r="AH21" s="1243"/>
      <c r="AI21" s="1243"/>
      <c r="AJ21" s="1243"/>
      <c r="AK21" s="1244"/>
      <c r="AL21" s="1272"/>
      <c r="AM21" s="1285"/>
      <c r="AN21" s="1289"/>
    </row>
    <row r="22" spans="1:40" ht="13.5">
      <c r="A22" s="1224" t="s">
        <v>375</v>
      </c>
      <c r="B22" s="1223"/>
      <c r="C22" s="1276"/>
      <c r="D22" s="1278"/>
      <c r="E22" s="1279"/>
      <c r="F22" s="1279"/>
      <c r="G22" s="1279"/>
      <c r="H22" s="1279"/>
      <c r="I22" s="1280"/>
      <c r="J22" s="1281" t="s">
        <v>389</v>
      </c>
      <c r="K22" s="1282"/>
      <c r="L22" s="1282"/>
      <c r="M22" s="1283"/>
      <c r="N22" s="1242">
        <v>0</v>
      </c>
      <c r="O22" s="1243"/>
      <c r="P22" s="1243"/>
      <c r="Q22" s="1243"/>
      <c r="R22" s="1242"/>
      <c r="S22" s="1243"/>
      <c r="T22" s="1243"/>
      <c r="U22" s="1244"/>
      <c r="V22" s="1243"/>
      <c r="W22" s="1243"/>
      <c r="X22" s="1243"/>
      <c r="Y22" s="1244"/>
      <c r="Z22" s="1242"/>
      <c r="AA22" s="1243"/>
      <c r="AB22" s="1243"/>
      <c r="AC22" s="1244"/>
      <c r="AD22" s="1243"/>
      <c r="AE22" s="1243"/>
      <c r="AF22" s="1243"/>
      <c r="AG22" s="1244"/>
      <c r="AH22" s="1243"/>
      <c r="AI22" s="1243"/>
      <c r="AJ22" s="1243"/>
      <c r="AK22" s="1244"/>
      <c r="AL22" s="1273"/>
      <c r="AM22" s="1286"/>
      <c r="AN22" s="1289"/>
    </row>
    <row r="23" spans="1:40" ht="13.5">
      <c r="A23" s="1224"/>
      <c r="B23" s="1223"/>
      <c r="C23" s="1276"/>
      <c r="D23" s="1266"/>
      <c r="E23" s="1267"/>
      <c r="F23" s="1267"/>
      <c r="G23" s="1267"/>
      <c r="H23" s="1267"/>
      <c r="I23" s="1268"/>
      <c r="J23" s="1269" t="s">
        <v>341</v>
      </c>
      <c r="K23" s="1270"/>
      <c r="L23" s="1270"/>
      <c r="M23" s="1271"/>
      <c r="N23" s="1302" t="s">
        <v>701</v>
      </c>
      <c r="O23" s="1303"/>
      <c r="P23" s="1226">
        <f>'設条'!M35</f>
        <v>0</v>
      </c>
      <c r="Q23" s="1226"/>
      <c r="R23" s="1226"/>
      <c r="S23" s="1226" t="s">
        <v>702</v>
      </c>
      <c r="T23" s="1226"/>
      <c r="U23" s="1226"/>
      <c r="V23" s="1226">
        <f>'設条'!M33</f>
        <v>12.8</v>
      </c>
      <c r="W23" s="1226"/>
      <c r="X23" s="1226"/>
      <c r="Y23" s="585"/>
      <c r="Z23" s="1297" t="s">
        <v>703</v>
      </c>
      <c r="AA23" s="1270"/>
      <c r="AB23" s="1082" t="s">
        <v>704</v>
      </c>
      <c r="AC23" s="1082"/>
      <c r="AD23" s="1082">
        <f>'設条'!M30/3</f>
        <v>12</v>
      </c>
      <c r="AE23" s="1082"/>
      <c r="AF23" s="1082"/>
      <c r="AG23" s="1226" t="s">
        <v>705</v>
      </c>
      <c r="AH23" s="1226"/>
      <c r="AI23" s="1082">
        <f>'設条'!AF47</f>
        <v>140</v>
      </c>
      <c r="AJ23" s="1082"/>
      <c r="AK23" s="1197"/>
      <c r="AL23" s="1274"/>
      <c r="AM23" s="1286"/>
      <c r="AN23" s="1289"/>
    </row>
    <row r="24" spans="1:40" ht="13.5">
      <c r="A24" s="1224"/>
      <c r="B24" s="1223"/>
      <c r="C24" s="1276"/>
      <c r="D24" s="1189" t="s">
        <v>384</v>
      </c>
      <c r="E24" s="732"/>
      <c r="F24" s="732"/>
      <c r="G24" s="732"/>
      <c r="H24" s="732"/>
      <c r="I24" s="733"/>
      <c r="J24" s="1269" t="s">
        <v>387</v>
      </c>
      <c r="K24" s="1270"/>
      <c r="L24" s="1270"/>
      <c r="M24" s="1271"/>
      <c r="N24" s="1242"/>
      <c r="O24" s="1243"/>
      <c r="P24" s="1243"/>
      <c r="Q24" s="1244"/>
      <c r="R24" s="1242"/>
      <c r="S24" s="1243"/>
      <c r="T24" s="1243"/>
      <c r="U24" s="1243"/>
      <c r="V24" s="1242"/>
      <c r="W24" s="1243"/>
      <c r="X24" s="1243"/>
      <c r="Y24" s="1244"/>
      <c r="Z24" s="1242"/>
      <c r="AA24" s="1243"/>
      <c r="AB24" s="1243"/>
      <c r="AC24" s="1244"/>
      <c r="AD24" s="1243"/>
      <c r="AE24" s="1243"/>
      <c r="AF24" s="1243"/>
      <c r="AG24" s="1244"/>
      <c r="AH24" s="1242"/>
      <c r="AI24" s="1243"/>
      <c r="AJ24" s="1243"/>
      <c r="AK24" s="1244"/>
      <c r="AL24" s="1272"/>
      <c r="AM24" s="1285"/>
      <c r="AN24" s="1289"/>
    </row>
    <row r="25" spans="1:40" ht="13.5">
      <c r="A25" s="1224"/>
      <c r="B25" s="1223"/>
      <c r="C25" s="1276"/>
      <c r="D25" s="964"/>
      <c r="E25" s="965"/>
      <c r="F25" s="965"/>
      <c r="G25" s="965"/>
      <c r="H25" s="965"/>
      <c r="I25" s="966"/>
      <c r="J25" s="1269" t="s">
        <v>341</v>
      </c>
      <c r="K25" s="1270"/>
      <c r="L25" s="1270"/>
      <c r="M25" s="1271"/>
      <c r="N25" s="1302" t="s">
        <v>701</v>
      </c>
      <c r="O25" s="1303"/>
      <c r="P25" s="1226" t="str">
        <f>'設条'!M37</f>
        <v>-1.88</v>
      </c>
      <c r="Q25" s="1226"/>
      <c r="R25" s="1226"/>
      <c r="S25" s="1226" t="s">
        <v>702</v>
      </c>
      <c r="T25" s="1226"/>
      <c r="U25" s="1226"/>
      <c r="V25" s="1226">
        <f>'設条'!M33*1.25</f>
        <v>16</v>
      </c>
      <c r="W25" s="1226"/>
      <c r="X25" s="1226"/>
      <c r="Y25" s="586"/>
      <c r="Z25" s="1270" t="s">
        <v>703</v>
      </c>
      <c r="AA25" s="1270"/>
      <c r="AB25" s="1082" t="s">
        <v>704</v>
      </c>
      <c r="AC25" s="1082"/>
      <c r="AD25" s="1082">
        <f>'設条'!M30/3*1.25</f>
        <v>15</v>
      </c>
      <c r="AE25" s="1082"/>
      <c r="AF25" s="1082"/>
      <c r="AG25" s="1226" t="s">
        <v>705</v>
      </c>
      <c r="AH25" s="1226"/>
      <c r="AI25" s="1082">
        <f>'設条'!AF47*1.25</f>
        <v>175</v>
      </c>
      <c r="AJ25" s="1082"/>
      <c r="AK25" s="1197"/>
      <c r="AL25" s="1274"/>
      <c r="AM25" s="1285"/>
      <c r="AN25" s="1289"/>
    </row>
    <row r="26" spans="1:40" ht="13.5">
      <c r="A26" s="1224"/>
      <c r="B26" s="1223"/>
      <c r="C26" s="1276"/>
      <c r="D26" s="1189" t="s">
        <v>385</v>
      </c>
      <c r="E26" s="732"/>
      <c r="F26" s="732"/>
      <c r="G26" s="732"/>
      <c r="H26" s="732"/>
      <c r="I26" s="733"/>
      <c r="J26" s="1269" t="s">
        <v>387</v>
      </c>
      <c r="K26" s="1270"/>
      <c r="L26" s="1270"/>
      <c r="M26" s="1271"/>
      <c r="N26" s="1291">
        <v>0</v>
      </c>
      <c r="O26" s="1292"/>
      <c r="P26" s="1292"/>
      <c r="Q26" s="1293"/>
      <c r="R26" s="1245"/>
      <c r="S26" s="1246"/>
      <c r="T26" s="1246"/>
      <c r="U26" s="1247"/>
      <c r="V26" s="1298"/>
      <c r="W26" s="1246"/>
      <c r="X26" s="1246"/>
      <c r="Y26" s="1247"/>
      <c r="Z26" s="1245"/>
      <c r="AA26" s="1246"/>
      <c r="AB26" s="1246"/>
      <c r="AC26" s="1247"/>
      <c r="AD26" s="1296"/>
      <c r="AE26" s="1292"/>
      <c r="AF26" s="1292"/>
      <c r="AG26" s="1293"/>
      <c r="AH26" s="1291"/>
      <c r="AI26" s="1292"/>
      <c r="AJ26" s="1292"/>
      <c r="AK26" s="1293"/>
      <c r="AL26" s="1272"/>
      <c r="AM26" s="1285"/>
      <c r="AN26" s="1289"/>
    </row>
    <row r="27" spans="1:40" ht="13.5">
      <c r="A27" s="1224"/>
      <c r="B27" s="1223"/>
      <c r="C27" s="1276"/>
      <c r="D27" s="964"/>
      <c r="E27" s="965"/>
      <c r="F27" s="965"/>
      <c r="G27" s="965"/>
      <c r="H27" s="965"/>
      <c r="I27" s="966"/>
      <c r="J27" s="1269" t="s">
        <v>341</v>
      </c>
      <c r="K27" s="1270"/>
      <c r="L27" s="1270"/>
      <c r="M27" s="1271"/>
      <c r="N27" s="1302" t="s">
        <v>701</v>
      </c>
      <c r="O27" s="1303"/>
      <c r="P27" s="1226">
        <f>'設条'!M36*1.5</f>
        <v>-2.07</v>
      </c>
      <c r="Q27" s="1226"/>
      <c r="R27" s="1226"/>
      <c r="S27" s="1226" t="s">
        <v>702</v>
      </c>
      <c r="T27" s="1226"/>
      <c r="U27" s="1226"/>
      <c r="V27" s="1226">
        <f>'設条'!M33*1.5</f>
        <v>19.200000000000003</v>
      </c>
      <c r="W27" s="1226"/>
      <c r="X27" s="1226"/>
      <c r="Y27" s="585"/>
      <c r="Z27" s="1297" t="s">
        <v>703</v>
      </c>
      <c r="AA27" s="1270"/>
      <c r="AB27" s="1082" t="s">
        <v>704</v>
      </c>
      <c r="AC27" s="1082"/>
      <c r="AD27" s="1082">
        <f>'設条'!M30*1.5/3</f>
        <v>18</v>
      </c>
      <c r="AE27" s="1082"/>
      <c r="AF27" s="1082"/>
      <c r="AG27" s="1226" t="s">
        <v>705</v>
      </c>
      <c r="AH27" s="1226"/>
      <c r="AI27" s="1082">
        <f>'設条'!AF48*1.5</f>
        <v>300</v>
      </c>
      <c r="AJ27" s="1082"/>
      <c r="AK27" s="1197"/>
      <c r="AL27" s="1274"/>
      <c r="AM27" s="1285"/>
      <c r="AN27" s="1289"/>
    </row>
    <row r="28" spans="1:40" ht="13.5">
      <c r="A28" s="1224"/>
      <c r="B28" s="1223"/>
      <c r="C28" s="1276"/>
      <c r="D28" s="1129" t="s">
        <v>386</v>
      </c>
      <c r="E28" s="732"/>
      <c r="F28" s="732"/>
      <c r="G28" s="732"/>
      <c r="H28" s="732"/>
      <c r="I28" s="733"/>
      <c r="J28" s="1269" t="s">
        <v>387</v>
      </c>
      <c r="K28" s="1270"/>
      <c r="L28" s="1270"/>
      <c r="M28" s="1271"/>
      <c r="N28" s="1242"/>
      <c r="O28" s="1243"/>
      <c r="P28" s="1243"/>
      <c r="Q28" s="1244"/>
      <c r="R28" s="1242"/>
      <c r="S28" s="1243"/>
      <c r="T28" s="1243"/>
      <c r="U28" s="1244"/>
      <c r="V28" s="1243"/>
      <c r="W28" s="1243"/>
      <c r="X28" s="1243"/>
      <c r="Y28" s="1244"/>
      <c r="Z28" s="1242"/>
      <c r="AA28" s="1243"/>
      <c r="AB28" s="1243"/>
      <c r="AC28" s="1243"/>
      <c r="AD28" s="1242"/>
      <c r="AE28" s="1243"/>
      <c r="AF28" s="1243"/>
      <c r="AG28" s="1244"/>
      <c r="AH28" s="1242"/>
      <c r="AI28" s="1243"/>
      <c r="AJ28" s="1243"/>
      <c r="AK28" s="1244"/>
      <c r="AL28" s="1272"/>
      <c r="AM28" s="1285"/>
      <c r="AN28" s="1289"/>
    </row>
    <row r="29" spans="1:40" ht="13.5">
      <c r="A29" s="1224"/>
      <c r="B29" s="1223"/>
      <c r="C29" s="1277"/>
      <c r="D29" s="964"/>
      <c r="E29" s="965"/>
      <c r="F29" s="965"/>
      <c r="G29" s="965"/>
      <c r="H29" s="965"/>
      <c r="I29" s="966"/>
      <c r="J29" s="1269" t="s">
        <v>341</v>
      </c>
      <c r="K29" s="1270"/>
      <c r="L29" s="1270"/>
      <c r="M29" s="1271"/>
      <c r="N29" s="1302" t="s">
        <v>701</v>
      </c>
      <c r="O29" s="1303"/>
      <c r="P29" s="1303" t="str">
        <f>'設条'!M37</f>
        <v>-1.88</v>
      </c>
      <c r="Q29" s="1303"/>
      <c r="R29" s="1303"/>
      <c r="S29" s="1226" t="s">
        <v>702</v>
      </c>
      <c r="T29" s="1226"/>
      <c r="U29" s="1226"/>
      <c r="V29" s="1226">
        <f>'設条'!M33*1.35</f>
        <v>17.28</v>
      </c>
      <c r="W29" s="1226"/>
      <c r="X29" s="1226"/>
      <c r="Y29" s="586"/>
      <c r="Z29" s="1270" t="s">
        <v>703</v>
      </c>
      <c r="AA29" s="1270"/>
      <c r="AB29" s="1082" t="s">
        <v>704</v>
      </c>
      <c r="AC29" s="1082"/>
      <c r="AD29" s="1082">
        <f>'設条'!M30*1.35/3</f>
        <v>16.2</v>
      </c>
      <c r="AE29" s="1082"/>
      <c r="AF29" s="1082"/>
      <c r="AG29" s="1226" t="s">
        <v>705</v>
      </c>
      <c r="AH29" s="1226"/>
      <c r="AI29" s="1082">
        <f>'設条'!AF47*1.35</f>
        <v>189</v>
      </c>
      <c r="AJ29" s="1082"/>
      <c r="AK29" s="1197"/>
      <c r="AL29" s="1274"/>
      <c r="AM29" s="1287"/>
      <c r="AN29" s="1290"/>
    </row>
    <row r="30" spans="1:40" ht="15" customHeight="1">
      <c r="A30" s="1224"/>
      <c r="B30" s="1223"/>
      <c r="C30" s="1275" t="s">
        <v>376</v>
      </c>
      <c r="D30" s="690"/>
      <c r="E30" s="690"/>
      <c r="F30" s="691"/>
      <c r="G30" s="106"/>
      <c r="H30" s="106"/>
      <c r="I30" s="106"/>
      <c r="J30" s="106"/>
      <c r="K30" s="106"/>
      <c r="L30" s="106"/>
      <c r="M30" s="105"/>
      <c r="N30" s="108"/>
      <c r="O30" s="100"/>
      <c r="P30" s="672"/>
      <c r="Q30" s="1241" t="s">
        <v>706</v>
      </c>
      <c r="R30" s="1241"/>
      <c r="S30" s="100"/>
      <c r="T30" s="100"/>
      <c r="U30" s="104"/>
      <c r="V30" s="692"/>
      <c r="W30" s="693"/>
      <c r="X30" s="100"/>
      <c r="Y30" s="1241" t="s">
        <v>707</v>
      </c>
      <c r="Z30" s="1241"/>
      <c r="AA30" s="534"/>
      <c r="AB30" s="672"/>
      <c r="AC30" s="694"/>
      <c r="AD30" s="100"/>
      <c r="AE30" s="100"/>
      <c r="AF30" s="100"/>
      <c r="AG30" s="1241" t="s">
        <v>708</v>
      </c>
      <c r="AH30" s="1241"/>
      <c r="AI30" s="693"/>
      <c r="AJ30" s="100"/>
      <c r="AK30" s="107"/>
      <c r="AL30" s="1259" t="s">
        <v>160</v>
      </c>
      <c r="AM30" s="1259"/>
      <c r="AN30" s="1260"/>
    </row>
    <row r="31" spans="1:40" ht="14.25">
      <c r="A31" s="1224"/>
      <c r="B31" s="1223"/>
      <c r="C31" s="1276"/>
      <c r="D31" s="667"/>
      <c r="E31" s="695"/>
      <c r="F31" s="695"/>
      <c r="G31" s="100"/>
      <c r="H31" s="100"/>
      <c r="I31" s="100"/>
      <c r="J31" s="100"/>
      <c r="K31" s="100" t="s">
        <v>699</v>
      </c>
      <c r="L31" s="100"/>
      <c r="M31" s="107"/>
      <c r="N31" s="1120" t="s">
        <v>709</v>
      </c>
      <c r="O31" s="1123"/>
      <c r="P31" s="1123"/>
      <c r="Q31" s="1124"/>
      <c r="R31" s="1123" t="s">
        <v>710</v>
      </c>
      <c r="S31" s="1123"/>
      <c r="T31" s="1123"/>
      <c r="U31" s="1124"/>
      <c r="V31" s="1123" t="s">
        <v>709</v>
      </c>
      <c r="W31" s="1123"/>
      <c r="X31" s="1123"/>
      <c r="Y31" s="1124"/>
      <c r="Z31" s="1120" t="s">
        <v>710</v>
      </c>
      <c r="AA31" s="1123"/>
      <c r="AB31" s="1123"/>
      <c r="AC31" s="1124"/>
      <c r="AD31" s="1123" t="s">
        <v>709</v>
      </c>
      <c r="AE31" s="1123"/>
      <c r="AF31" s="1123"/>
      <c r="AG31" s="1124"/>
      <c r="AH31" s="1120" t="s">
        <v>710</v>
      </c>
      <c r="AI31" s="1123"/>
      <c r="AJ31" s="1123"/>
      <c r="AK31" s="1124"/>
      <c r="AL31" s="261" t="s">
        <v>164</v>
      </c>
      <c r="AM31" s="47" t="s">
        <v>664</v>
      </c>
      <c r="AN31" s="242" t="s">
        <v>166</v>
      </c>
    </row>
    <row r="32" spans="1:40" ht="13.5">
      <c r="A32" s="1224"/>
      <c r="B32" s="1223"/>
      <c r="C32" s="1276"/>
      <c r="D32" s="1189" t="s">
        <v>188</v>
      </c>
      <c r="E32" s="732"/>
      <c r="F32" s="732"/>
      <c r="G32" s="732"/>
      <c r="H32" s="732"/>
      <c r="I32" s="733"/>
      <c r="J32" s="747" t="s">
        <v>390</v>
      </c>
      <c r="K32" s="747"/>
      <c r="L32" s="747"/>
      <c r="M32" s="748"/>
      <c r="N32" s="950">
        <v>0</v>
      </c>
      <c r="O32" s="951"/>
      <c r="P32" s="951"/>
      <c r="Q32" s="1213"/>
      <c r="R32" s="1248">
        <v>0</v>
      </c>
      <c r="S32" s="1249"/>
      <c r="T32" s="1249"/>
      <c r="U32" s="1250"/>
      <c r="V32" s="1294">
        <v>0</v>
      </c>
      <c r="W32" s="1294"/>
      <c r="X32" s="1294"/>
      <c r="Y32" s="1295"/>
      <c r="Z32" s="1248">
        <v>0</v>
      </c>
      <c r="AA32" s="868"/>
      <c r="AB32" s="868"/>
      <c r="AC32" s="1194"/>
      <c r="AD32" s="951">
        <v>0</v>
      </c>
      <c r="AE32" s="951"/>
      <c r="AF32" s="951"/>
      <c r="AG32" s="1213"/>
      <c r="AH32" s="867">
        <v>0</v>
      </c>
      <c r="AI32" s="868"/>
      <c r="AJ32" s="868"/>
      <c r="AK32" s="1194"/>
      <c r="AL32" s="1299"/>
      <c r="AM32" s="1284"/>
      <c r="AN32" s="785" t="s">
        <v>711</v>
      </c>
    </row>
    <row r="33" spans="1:40" ht="13.5">
      <c r="A33" s="1224"/>
      <c r="B33" s="1223"/>
      <c r="C33" s="1276"/>
      <c r="D33" s="964"/>
      <c r="E33" s="965"/>
      <c r="F33" s="965"/>
      <c r="G33" s="965"/>
      <c r="H33" s="965"/>
      <c r="I33" s="966"/>
      <c r="J33" s="874" t="s">
        <v>341</v>
      </c>
      <c r="K33" s="874"/>
      <c r="L33" s="874"/>
      <c r="M33" s="875"/>
      <c r="N33" s="587"/>
      <c r="O33" s="302"/>
      <c r="P33" s="302"/>
      <c r="Q33" s="1082" t="s">
        <v>704</v>
      </c>
      <c r="R33" s="1082"/>
      <c r="S33" s="1082"/>
      <c r="T33" s="1082">
        <f>'設条'!M30/3</f>
        <v>12</v>
      </c>
      <c r="U33" s="1082"/>
      <c r="V33" s="1082"/>
      <c r="W33" s="1082"/>
      <c r="X33" s="696"/>
      <c r="Y33" s="1226" t="s">
        <v>705</v>
      </c>
      <c r="Z33" s="1226"/>
      <c r="AA33" s="1226"/>
      <c r="AB33" s="1082">
        <f>'設条'!AF46</f>
        <v>100</v>
      </c>
      <c r="AC33" s="1082"/>
      <c r="AD33" s="1082"/>
      <c r="AE33" s="1082"/>
      <c r="AF33" s="302"/>
      <c r="AG33" s="588"/>
      <c r="AH33" s="588"/>
      <c r="AI33" s="303"/>
      <c r="AJ33" s="581"/>
      <c r="AK33" s="589"/>
      <c r="AL33" s="1300"/>
      <c r="AM33" s="1285"/>
      <c r="AN33" s="1209"/>
    </row>
    <row r="34" spans="1:40" ht="13.5">
      <c r="A34" s="1224"/>
      <c r="B34" s="1223"/>
      <c r="C34" s="1276"/>
      <c r="D34" s="1189" t="s">
        <v>190</v>
      </c>
      <c r="E34" s="732"/>
      <c r="F34" s="732"/>
      <c r="G34" s="732"/>
      <c r="H34" s="732"/>
      <c r="I34" s="733"/>
      <c r="J34" s="747" t="s">
        <v>390</v>
      </c>
      <c r="K34" s="747"/>
      <c r="L34" s="747"/>
      <c r="M34" s="748"/>
      <c r="N34" s="950">
        <v>0</v>
      </c>
      <c r="O34" s="951"/>
      <c r="P34" s="951"/>
      <c r="Q34" s="1213"/>
      <c r="R34" s="867">
        <v>0</v>
      </c>
      <c r="S34" s="868"/>
      <c r="T34" s="868"/>
      <c r="U34" s="868"/>
      <c r="V34" s="950">
        <v>0</v>
      </c>
      <c r="W34" s="951"/>
      <c r="X34" s="951"/>
      <c r="Y34" s="1213"/>
      <c r="Z34" s="867">
        <v>0</v>
      </c>
      <c r="AA34" s="868"/>
      <c r="AB34" s="868"/>
      <c r="AC34" s="868"/>
      <c r="AD34" s="950">
        <v>0</v>
      </c>
      <c r="AE34" s="951"/>
      <c r="AF34" s="951"/>
      <c r="AG34" s="1213"/>
      <c r="AH34" s="867">
        <v>0</v>
      </c>
      <c r="AI34" s="868"/>
      <c r="AJ34" s="868"/>
      <c r="AK34" s="1301"/>
      <c r="AL34" s="1299"/>
      <c r="AM34" s="1285"/>
      <c r="AN34" s="1209"/>
    </row>
    <row r="35" spans="1:40" ht="13.5">
      <c r="A35" s="1224"/>
      <c r="B35" s="1223"/>
      <c r="C35" s="1277"/>
      <c r="D35" s="964"/>
      <c r="E35" s="965"/>
      <c r="F35" s="965"/>
      <c r="G35" s="965"/>
      <c r="H35" s="965"/>
      <c r="I35" s="966"/>
      <c r="J35" s="874" t="s">
        <v>341</v>
      </c>
      <c r="K35" s="874"/>
      <c r="L35" s="874"/>
      <c r="M35" s="875"/>
      <c r="N35" s="587"/>
      <c r="O35" s="302"/>
      <c r="P35" s="302"/>
      <c r="Q35" s="1082" t="s">
        <v>704</v>
      </c>
      <c r="R35" s="1082"/>
      <c r="S35" s="1082"/>
      <c r="T35" s="1082">
        <f>T33</f>
        <v>12</v>
      </c>
      <c r="U35" s="1082"/>
      <c r="V35" s="1082"/>
      <c r="W35" s="1082"/>
      <c r="X35" s="303"/>
      <c r="Y35" s="1226" t="s">
        <v>705</v>
      </c>
      <c r="Z35" s="1226"/>
      <c r="AA35" s="1226"/>
      <c r="AB35" s="1082">
        <f>'設条'!AF45</f>
        <v>180</v>
      </c>
      <c r="AC35" s="1082"/>
      <c r="AD35" s="1082"/>
      <c r="AE35" s="1082"/>
      <c r="AF35" s="302"/>
      <c r="AG35" s="302"/>
      <c r="AH35" s="302"/>
      <c r="AI35" s="303"/>
      <c r="AJ35" s="303"/>
      <c r="AK35" s="590"/>
      <c r="AL35" s="1300"/>
      <c r="AM35" s="1287"/>
      <c r="AN35" s="786"/>
    </row>
    <row r="36" spans="1:40" ht="13.5">
      <c r="A36" s="1224"/>
      <c r="B36" s="1223"/>
      <c r="C36" s="298"/>
      <c r="D36" s="23"/>
      <c r="E36" s="23"/>
      <c r="F36" s="23"/>
      <c r="G36" s="23"/>
      <c r="H36" s="23"/>
      <c r="I36" s="23"/>
      <c r="J36" s="260"/>
      <c r="K36" s="260"/>
      <c r="L36" s="260"/>
      <c r="M36" s="260"/>
      <c r="N36" s="306"/>
      <c r="O36" s="302"/>
      <c r="P36" s="306"/>
      <c r="Q36" s="305"/>
      <c r="R36" s="313"/>
      <c r="S36" s="305"/>
      <c r="T36" s="304"/>
      <c r="U36" s="304"/>
      <c r="V36" s="304"/>
      <c r="W36" s="304"/>
      <c r="X36" s="307"/>
      <c r="Y36" s="304"/>
      <c r="Z36" s="304"/>
      <c r="AA36" s="304"/>
      <c r="AB36" s="304"/>
      <c r="AC36" s="304"/>
      <c r="AD36" s="304"/>
      <c r="AE36" s="304"/>
      <c r="AF36" s="306"/>
      <c r="AG36" s="306"/>
      <c r="AH36" s="306"/>
      <c r="AI36" s="314"/>
      <c r="AJ36" s="314"/>
      <c r="AK36" s="303"/>
      <c r="AL36" s="22"/>
      <c r="AM36" s="299"/>
      <c r="AN36" s="73"/>
    </row>
    <row r="37" spans="1:40" ht="13.5">
      <c r="A37" s="1224"/>
      <c r="B37" s="1223"/>
      <c r="C37" s="697" t="s">
        <v>393</v>
      </c>
      <c r="D37" s="687"/>
      <c r="E37" s="687"/>
      <c r="F37" s="687"/>
      <c r="G37" s="687"/>
      <c r="H37" s="687"/>
      <c r="I37" s="687"/>
      <c r="J37" s="687"/>
      <c r="K37" s="687"/>
      <c r="L37" s="669"/>
      <c r="M37" s="669"/>
      <c r="N37" s="687"/>
      <c r="O37" s="665"/>
      <c r="P37" s="1232"/>
      <c r="Q37" s="809"/>
      <c r="R37" s="1240"/>
      <c r="S37" s="264"/>
      <c r="T37" s="264"/>
      <c r="U37" s="264"/>
      <c r="V37" s="264"/>
      <c r="W37" s="264"/>
      <c r="X37" s="264"/>
      <c r="Y37" s="264"/>
      <c r="Z37" s="264"/>
      <c r="AA37" s="264"/>
      <c r="AB37" s="264"/>
      <c r="AC37" s="264"/>
      <c r="AD37" s="262"/>
      <c r="AE37" s="262"/>
      <c r="AF37" s="262"/>
      <c r="AG37" s="262"/>
      <c r="AH37" s="262"/>
      <c r="AI37" s="262"/>
      <c r="AJ37" s="263"/>
      <c r="AK37" s="262"/>
      <c r="AL37" s="21"/>
      <c r="AM37" s="299"/>
      <c r="AN37" s="312"/>
    </row>
    <row r="38" spans="1:40" ht="13.5" customHeight="1">
      <c r="A38" s="1224"/>
      <c r="B38" s="1223"/>
      <c r="C38" s="106"/>
      <c r="D38" s="106"/>
      <c r="E38" s="106"/>
      <c r="F38" s="106"/>
      <c r="G38" s="106"/>
      <c r="H38" s="106"/>
      <c r="I38" s="106"/>
      <c r="J38" s="106"/>
      <c r="K38" s="106"/>
      <c r="L38" s="106"/>
      <c r="M38" s="105"/>
      <c r="N38" s="110"/>
      <c r="O38" s="106"/>
      <c r="P38" s="106"/>
      <c r="Q38" s="1304" t="s">
        <v>690</v>
      </c>
      <c r="R38" s="1304"/>
      <c r="S38" s="100"/>
      <c r="T38" s="77"/>
      <c r="U38" s="107"/>
      <c r="V38" s="108"/>
      <c r="W38" s="100"/>
      <c r="X38" s="100"/>
      <c r="Y38" s="1254" t="s">
        <v>691</v>
      </c>
      <c r="Z38" s="1254"/>
      <c r="AA38" s="100"/>
      <c r="AB38" s="100"/>
      <c r="AC38" s="107"/>
      <c r="AD38" s="100"/>
      <c r="AE38" s="100"/>
      <c r="AF38" s="100"/>
      <c r="AG38" s="1254" t="s">
        <v>692</v>
      </c>
      <c r="AH38" s="1254"/>
      <c r="AI38" s="100"/>
      <c r="AJ38" s="100"/>
      <c r="AK38" s="104"/>
      <c r="AL38" s="1259" t="s">
        <v>160</v>
      </c>
      <c r="AM38" s="1259"/>
      <c r="AN38" s="1260"/>
    </row>
    <row r="39" spans="1:50" ht="14.25">
      <c r="A39" s="1224"/>
      <c r="B39" s="1223"/>
      <c r="C39" s="108"/>
      <c r="D39" s="94"/>
      <c r="E39" s="94"/>
      <c r="F39" s="94"/>
      <c r="G39" s="94"/>
      <c r="H39" s="94"/>
      <c r="I39" s="665"/>
      <c r="J39" s="94"/>
      <c r="K39" s="100" t="s">
        <v>699</v>
      </c>
      <c r="L39" s="100"/>
      <c r="M39" s="107"/>
      <c r="N39" s="833" t="s">
        <v>356</v>
      </c>
      <c r="O39" s="1261"/>
      <c r="P39" s="1261"/>
      <c r="Q39" s="1262"/>
      <c r="R39" s="833" t="s">
        <v>357</v>
      </c>
      <c r="S39" s="1261"/>
      <c r="T39" s="1261"/>
      <c r="U39" s="1262"/>
      <c r="V39" s="833" t="s">
        <v>356</v>
      </c>
      <c r="W39" s="1261"/>
      <c r="X39" s="1261"/>
      <c r="Y39" s="1262"/>
      <c r="Z39" s="833" t="s">
        <v>357</v>
      </c>
      <c r="AA39" s="1261"/>
      <c r="AB39" s="1261"/>
      <c r="AC39" s="1262"/>
      <c r="AD39" s="833" t="s">
        <v>356</v>
      </c>
      <c r="AE39" s="1261"/>
      <c r="AF39" s="1261"/>
      <c r="AG39" s="1262"/>
      <c r="AH39" s="833" t="s">
        <v>357</v>
      </c>
      <c r="AI39" s="1261"/>
      <c r="AJ39" s="1261"/>
      <c r="AK39" s="1262"/>
      <c r="AL39" s="261" t="s">
        <v>164</v>
      </c>
      <c r="AM39" s="261" t="s">
        <v>664</v>
      </c>
      <c r="AN39" s="242" t="s">
        <v>166</v>
      </c>
      <c r="AX39" s="567"/>
    </row>
    <row r="40" spans="1:40" ht="13.5">
      <c r="A40" s="1224"/>
      <c r="B40" s="1223"/>
      <c r="C40" s="1275" t="s">
        <v>372</v>
      </c>
      <c r="D40" s="1263" t="s">
        <v>188</v>
      </c>
      <c r="E40" s="1264"/>
      <c r="F40" s="1264"/>
      <c r="G40" s="1264"/>
      <c r="H40" s="1264"/>
      <c r="I40" s="1265"/>
      <c r="J40" s="1269" t="s">
        <v>387</v>
      </c>
      <c r="K40" s="1270"/>
      <c r="L40" s="1270"/>
      <c r="M40" s="1271"/>
      <c r="N40" s="1242">
        <v>0</v>
      </c>
      <c r="O40" s="1243"/>
      <c r="P40" s="1243"/>
      <c r="Q40" s="1244"/>
      <c r="R40" s="1242"/>
      <c r="S40" s="1243"/>
      <c r="T40" s="1243"/>
      <c r="U40" s="1244"/>
      <c r="V40" s="1243"/>
      <c r="W40" s="1243"/>
      <c r="X40" s="1243"/>
      <c r="Y40" s="1244"/>
      <c r="Z40" s="1242"/>
      <c r="AA40" s="1243"/>
      <c r="AB40" s="1243"/>
      <c r="AC40" s="1244"/>
      <c r="AD40" s="1243"/>
      <c r="AE40" s="1243"/>
      <c r="AF40" s="1243"/>
      <c r="AG40" s="1244"/>
      <c r="AH40" s="1242"/>
      <c r="AI40" s="1243"/>
      <c r="AJ40" s="1243"/>
      <c r="AK40" s="1244"/>
      <c r="AL40" s="1272"/>
      <c r="AM40" s="1284"/>
      <c r="AN40" s="1288" t="s">
        <v>700</v>
      </c>
    </row>
    <row r="41" spans="1:40" ht="13.5">
      <c r="A41" s="1224"/>
      <c r="B41" s="1223"/>
      <c r="C41" s="1276"/>
      <c r="D41" s="1266"/>
      <c r="E41" s="1267"/>
      <c r="F41" s="1267"/>
      <c r="G41" s="1267"/>
      <c r="H41" s="1267"/>
      <c r="I41" s="1268"/>
      <c r="J41" s="1269" t="s">
        <v>341</v>
      </c>
      <c r="K41" s="1270"/>
      <c r="L41" s="1270"/>
      <c r="M41" s="1271"/>
      <c r="N41" s="1302" t="s">
        <v>701</v>
      </c>
      <c r="O41" s="1303"/>
      <c r="P41" s="1303">
        <f>P20</f>
        <v>0</v>
      </c>
      <c r="Q41" s="1303"/>
      <c r="R41" s="1303"/>
      <c r="S41" s="1226" t="s">
        <v>702</v>
      </c>
      <c r="T41" s="1226"/>
      <c r="U41" s="1226"/>
      <c r="V41" s="1226">
        <f>V20</f>
        <v>12.8</v>
      </c>
      <c r="W41" s="1226"/>
      <c r="X41" s="1226"/>
      <c r="Y41" s="585"/>
      <c r="Z41" s="1297" t="s">
        <v>703</v>
      </c>
      <c r="AA41" s="1270"/>
      <c r="AB41" s="1082" t="s">
        <v>704</v>
      </c>
      <c r="AC41" s="1082"/>
      <c r="AD41" s="1082">
        <f>AD20</f>
        <v>12</v>
      </c>
      <c r="AE41" s="1082"/>
      <c r="AF41" s="1082"/>
      <c r="AG41" s="1226" t="s">
        <v>705</v>
      </c>
      <c r="AH41" s="1226"/>
      <c r="AI41" s="1082">
        <f>AI20</f>
        <v>100</v>
      </c>
      <c r="AJ41" s="1082"/>
      <c r="AK41" s="1197"/>
      <c r="AL41" s="1274"/>
      <c r="AM41" s="1285"/>
      <c r="AN41" s="1289"/>
    </row>
    <row r="42" spans="1:40" ht="13.5">
      <c r="A42" s="1224"/>
      <c r="B42" s="1223"/>
      <c r="C42" s="1276"/>
      <c r="D42" s="1263" t="s">
        <v>374</v>
      </c>
      <c r="E42" s="1264"/>
      <c r="F42" s="1264"/>
      <c r="G42" s="1264"/>
      <c r="H42" s="1264"/>
      <c r="I42" s="1265"/>
      <c r="J42" s="1281" t="s">
        <v>388</v>
      </c>
      <c r="K42" s="1282"/>
      <c r="L42" s="1282"/>
      <c r="M42" s="1283"/>
      <c r="N42" s="1242">
        <v>0</v>
      </c>
      <c r="O42" s="1243"/>
      <c r="P42" s="1243"/>
      <c r="Q42" s="1243"/>
      <c r="R42" s="1242"/>
      <c r="S42" s="1243"/>
      <c r="T42" s="1243"/>
      <c r="U42" s="1244"/>
      <c r="V42" s="1243"/>
      <c r="W42" s="1243"/>
      <c r="X42" s="1243"/>
      <c r="Y42" s="1244"/>
      <c r="Z42" s="1242"/>
      <c r="AA42" s="1243"/>
      <c r="AB42" s="1243"/>
      <c r="AC42" s="1244"/>
      <c r="AD42" s="1243"/>
      <c r="AE42" s="1243"/>
      <c r="AF42" s="1243"/>
      <c r="AG42" s="1244"/>
      <c r="AH42" s="1243"/>
      <c r="AI42" s="1243"/>
      <c r="AJ42" s="1243"/>
      <c r="AK42" s="1244"/>
      <c r="AL42" s="1272"/>
      <c r="AM42" s="1285"/>
      <c r="AN42" s="1289"/>
    </row>
    <row r="43" spans="1:40" ht="13.5">
      <c r="A43" s="1224"/>
      <c r="B43" s="1223"/>
      <c r="C43" s="1276"/>
      <c r="D43" s="1278"/>
      <c r="E43" s="1279"/>
      <c r="F43" s="1279"/>
      <c r="G43" s="1279"/>
      <c r="H43" s="1279"/>
      <c r="I43" s="1280"/>
      <c r="J43" s="1281" t="s">
        <v>389</v>
      </c>
      <c r="K43" s="1282"/>
      <c r="L43" s="1282"/>
      <c r="M43" s="1283"/>
      <c r="N43" s="1242">
        <v>0</v>
      </c>
      <c r="O43" s="1243"/>
      <c r="P43" s="1243"/>
      <c r="Q43" s="1243"/>
      <c r="R43" s="1242"/>
      <c r="S43" s="1243"/>
      <c r="T43" s="1243"/>
      <c r="U43" s="1244"/>
      <c r="V43" s="1243"/>
      <c r="W43" s="1243"/>
      <c r="X43" s="1243"/>
      <c r="Y43" s="1244"/>
      <c r="Z43" s="1242"/>
      <c r="AA43" s="1243"/>
      <c r="AB43" s="1243"/>
      <c r="AC43" s="1244"/>
      <c r="AD43" s="1243"/>
      <c r="AE43" s="1243"/>
      <c r="AF43" s="1243"/>
      <c r="AG43" s="1244"/>
      <c r="AH43" s="1243"/>
      <c r="AI43" s="1243"/>
      <c r="AJ43" s="1243"/>
      <c r="AK43" s="1244"/>
      <c r="AL43" s="1273"/>
      <c r="AM43" s="1286"/>
      <c r="AN43" s="1289"/>
    </row>
    <row r="44" spans="1:40" ht="13.5">
      <c r="A44" s="1224"/>
      <c r="B44" s="1223"/>
      <c r="C44" s="1276"/>
      <c r="D44" s="1266"/>
      <c r="E44" s="1267"/>
      <c r="F44" s="1267"/>
      <c r="G44" s="1267"/>
      <c r="H44" s="1267"/>
      <c r="I44" s="1268"/>
      <c r="J44" s="1269" t="s">
        <v>341</v>
      </c>
      <c r="K44" s="1270"/>
      <c r="L44" s="1270"/>
      <c r="M44" s="1271"/>
      <c r="N44" s="1302" t="s">
        <v>701</v>
      </c>
      <c r="O44" s="1303"/>
      <c r="P44" s="1303">
        <f>P23</f>
        <v>0</v>
      </c>
      <c r="Q44" s="1303"/>
      <c r="R44" s="1303"/>
      <c r="S44" s="1226" t="s">
        <v>702</v>
      </c>
      <c r="T44" s="1226"/>
      <c r="U44" s="1226"/>
      <c r="V44" s="1226">
        <f>V23</f>
        <v>12.8</v>
      </c>
      <c r="W44" s="1226"/>
      <c r="X44" s="1226"/>
      <c r="Y44" s="585"/>
      <c r="Z44" s="1297" t="s">
        <v>703</v>
      </c>
      <c r="AA44" s="1270"/>
      <c r="AB44" s="1082" t="s">
        <v>704</v>
      </c>
      <c r="AC44" s="1082"/>
      <c r="AD44" s="1082">
        <f>AD23</f>
        <v>12</v>
      </c>
      <c r="AE44" s="1082"/>
      <c r="AF44" s="1082"/>
      <c r="AG44" s="1226" t="s">
        <v>705</v>
      </c>
      <c r="AH44" s="1226"/>
      <c r="AI44" s="1082">
        <f>AI23</f>
        <v>140</v>
      </c>
      <c r="AJ44" s="1082"/>
      <c r="AK44" s="1197"/>
      <c r="AL44" s="1274"/>
      <c r="AM44" s="1286"/>
      <c r="AN44" s="1289"/>
    </row>
    <row r="45" spans="1:40" ht="13.5">
      <c r="A45" s="674"/>
      <c r="B45" s="689"/>
      <c r="C45" s="1276"/>
      <c r="D45" s="1189" t="s">
        <v>384</v>
      </c>
      <c r="E45" s="732"/>
      <c r="F45" s="732"/>
      <c r="G45" s="732"/>
      <c r="H45" s="732"/>
      <c r="I45" s="733"/>
      <c r="J45" s="1269" t="s">
        <v>387</v>
      </c>
      <c r="K45" s="1270"/>
      <c r="L45" s="1270"/>
      <c r="M45" s="1271"/>
      <c r="N45" s="1242"/>
      <c r="O45" s="1243"/>
      <c r="P45" s="1243"/>
      <c r="Q45" s="1244"/>
      <c r="R45" s="1242"/>
      <c r="S45" s="1243"/>
      <c r="T45" s="1243"/>
      <c r="U45" s="1243"/>
      <c r="V45" s="1242"/>
      <c r="W45" s="1243"/>
      <c r="X45" s="1243"/>
      <c r="Y45" s="1244"/>
      <c r="Z45" s="1242"/>
      <c r="AA45" s="1243"/>
      <c r="AB45" s="1243"/>
      <c r="AC45" s="1244"/>
      <c r="AD45" s="1243"/>
      <c r="AE45" s="1243"/>
      <c r="AF45" s="1243"/>
      <c r="AG45" s="1244"/>
      <c r="AH45" s="1242"/>
      <c r="AI45" s="1243"/>
      <c r="AJ45" s="1243"/>
      <c r="AK45" s="1244"/>
      <c r="AL45" s="1272"/>
      <c r="AM45" s="1285"/>
      <c r="AN45" s="1289"/>
    </row>
    <row r="46" spans="1:40" ht="13.5">
      <c r="A46" s="674"/>
      <c r="B46" s="689"/>
      <c r="C46" s="1276"/>
      <c r="D46" s="964"/>
      <c r="E46" s="965"/>
      <c r="F46" s="965"/>
      <c r="G46" s="965"/>
      <c r="H46" s="965"/>
      <c r="I46" s="966"/>
      <c r="J46" s="1269" t="s">
        <v>341</v>
      </c>
      <c r="K46" s="1270"/>
      <c r="L46" s="1270"/>
      <c r="M46" s="1271"/>
      <c r="N46" s="1302" t="s">
        <v>701</v>
      </c>
      <c r="O46" s="1303"/>
      <c r="P46" s="1303" t="str">
        <f>P25</f>
        <v>-1.88</v>
      </c>
      <c r="Q46" s="1303"/>
      <c r="R46" s="1303"/>
      <c r="S46" s="1226" t="s">
        <v>702</v>
      </c>
      <c r="T46" s="1226"/>
      <c r="U46" s="1226"/>
      <c r="V46" s="1226">
        <f>V25</f>
        <v>16</v>
      </c>
      <c r="W46" s="1226"/>
      <c r="X46" s="1226"/>
      <c r="Y46" s="586"/>
      <c r="Z46" s="1270" t="s">
        <v>703</v>
      </c>
      <c r="AA46" s="1270"/>
      <c r="AB46" s="1082" t="s">
        <v>704</v>
      </c>
      <c r="AC46" s="1082"/>
      <c r="AD46" s="1082">
        <f>AD25</f>
        <v>15</v>
      </c>
      <c r="AE46" s="1082"/>
      <c r="AF46" s="1082"/>
      <c r="AG46" s="1226" t="s">
        <v>705</v>
      </c>
      <c r="AH46" s="1226"/>
      <c r="AI46" s="1082">
        <f>AI25</f>
        <v>175</v>
      </c>
      <c r="AJ46" s="1082"/>
      <c r="AK46" s="1197"/>
      <c r="AL46" s="1274"/>
      <c r="AM46" s="1285"/>
      <c r="AN46" s="1289"/>
    </row>
    <row r="47" spans="1:40" ht="13.5">
      <c r="A47" s="674"/>
      <c r="B47" s="689"/>
      <c r="C47" s="1276"/>
      <c r="D47" s="1189" t="s">
        <v>385</v>
      </c>
      <c r="E47" s="732"/>
      <c r="F47" s="732"/>
      <c r="G47" s="732"/>
      <c r="H47" s="732"/>
      <c r="I47" s="733"/>
      <c r="J47" s="1269" t="s">
        <v>387</v>
      </c>
      <c r="K47" s="1270"/>
      <c r="L47" s="1270"/>
      <c r="M47" s="1271"/>
      <c r="N47" s="1291">
        <v>0</v>
      </c>
      <c r="O47" s="1292"/>
      <c r="P47" s="1292"/>
      <c r="Q47" s="1293"/>
      <c r="R47" s="1245"/>
      <c r="S47" s="1246"/>
      <c r="T47" s="1246"/>
      <c r="U47" s="1247"/>
      <c r="V47" s="1298"/>
      <c r="W47" s="1246"/>
      <c r="X47" s="1246"/>
      <c r="Y47" s="1247"/>
      <c r="Z47" s="1245"/>
      <c r="AA47" s="1246"/>
      <c r="AB47" s="1246"/>
      <c r="AC47" s="1247"/>
      <c r="AD47" s="1296"/>
      <c r="AE47" s="1292"/>
      <c r="AF47" s="1292"/>
      <c r="AG47" s="1293"/>
      <c r="AH47" s="1291"/>
      <c r="AI47" s="1292"/>
      <c r="AJ47" s="1292"/>
      <c r="AK47" s="1293"/>
      <c r="AL47" s="1272"/>
      <c r="AM47" s="1285"/>
      <c r="AN47" s="1289"/>
    </row>
    <row r="48" spans="1:40" ht="13.5">
      <c r="A48" s="674"/>
      <c r="B48" s="689"/>
      <c r="C48" s="1276"/>
      <c r="D48" s="964"/>
      <c r="E48" s="965"/>
      <c r="F48" s="965"/>
      <c r="G48" s="965"/>
      <c r="H48" s="965"/>
      <c r="I48" s="966"/>
      <c r="J48" s="1269" t="s">
        <v>341</v>
      </c>
      <c r="K48" s="1270"/>
      <c r="L48" s="1270"/>
      <c r="M48" s="1271"/>
      <c r="N48" s="1302" t="s">
        <v>701</v>
      </c>
      <c r="O48" s="1303"/>
      <c r="P48" s="1303">
        <f>P27</f>
        <v>-2.07</v>
      </c>
      <c r="Q48" s="1303"/>
      <c r="R48" s="1303"/>
      <c r="S48" s="1226" t="s">
        <v>702</v>
      </c>
      <c r="T48" s="1226"/>
      <c r="U48" s="1226"/>
      <c r="V48" s="1226">
        <f>V27</f>
        <v>19.200000000000003</v>
      </c>
      <c r="W48" s="1226"/>
      <c r="X48" s="1226"/>
      <c r="Y48" s="585"/>
      <c r="Z48" s="1297" t="s">
        <v>703</v>
      </c>
      <c r="AA48" s="1270"/>
      <c r="AB48" s="1082" t="s">
        <v>704</v>
      </c>
      <c r="AC48" s="1082"/>
      <c r="AD48" s="1082">
        <f>AD27</f>
        <v>18</v>
      </c>
      <c r="AE48" s="1082"/>
      <c r="AF48" s="1082"/>
      <c r="AG48" s="1226" t="s">
        <v>705</v>
      </c>
      <c r="AH48" s="1226"/>
      <c r="AI48" s="1082">
        <f>AI27</f>
        <v>300</v>
      </c>
      <c r="AJ48" s="1082"/>
      <c r="AK48" s="1197"/>
      <c r="AL48" s="1274"/>
      <c r="AM48" s="1285"/>
      <c r="AN48" s="1289"/>
    </row>
    <row r="49" spans="1:40" ht="13.5">
      <c r="A49" s="674"/>
      <c r="B49" s="689"/>
      <c r="C49" s="1276"/>
      <c r="D49" s="1129" t="s">
        <v>386</v>
      </c>
      <c r="E49" s="732"/>
      <c r="F49" s="732"/>
      <c r="G49" s="732"/>
      <c r="H49" s="732"/>
      <c r="I49" s="733"/>
      <c r="J49" s="1269" t="s">
        <v>387</v>
      </c>
      <c r="K49" s="1270"/>
      <c r="L49" s="1270"/>
      <c r="M49" s="1271"/>
      <c r="N49" s="1242"/>
      <c r="O49" s="1243"/>
      <c r="P49" s="1243"/>
      <c r="Q49" s="1244"/>
      <c r="R49" s="1242"/>
      <c r="S49" s="1243"/>
      <c r="T49" s="1243"/>
      <c r="U49" s="1244"/>
      <c r="V49" s="1243"/>
      <c r="W49" s="1243"/>
      <c r="X49" s="1243"/>
      <c r="Y49" s="1244"/>
      <c r="Z49" s="1242"/>
      <c r="AA49" s="1243"/>
      <c r="AB49" s="1243"/>
      <c r="AC49" s="1243"/>
      <c r="AD49" s="1242"/>
      <c r="AE49" s="1243"/>
      <c r="AF49" s="1243"/>
      <c r="AG49" s="1244"/>
      <c r="AH49" s="1242"/>
      <c r="AI49" s="1243"/>
      <c r="AJ49" s="1243"/>
      <c r="AK49" s="1244"/>
      <c r="AL49" s="1272"/>
      <c r="AM49" s="1285"/>
      <c r="AN49" s="1289"/>
    </row>
    <row r="50" spans="1:40" ht="13.5">
      <c r="A50" s="674"/>
      <c r="B50" s="689"/>
      <c r="C50" s="1277"/>
      <c r="D50" s="964"/>
      <c r="E50" s="965"/>
      <c r="F50" s="965"/>
      <c r="G50" s="965"/>
      <c r="H50" s="965"/>
      <c r="I50" s="966"/>
      <c r="J50" s="1269" t="s">
        <v>341</v>
      </c>
      <c r="K50" s="1270"/>
      <c r="L50" s="1270"/>
      <c r="M50" s="1271"/>
      <c r="N50" s="1302" t="s">
        <v>701</v>
      </c>
      <c r="O50" s="1303"/>
      <c r="P50" s="1303" t="str">
        <f>P29</f>
        <v>-1.88</v>
      </c>
      <c r="Q50" s="1303"/>
      <c r="R50" s="1303"/>
      <c r="S50" s="1226" t="s">
        <v>702</v>
      </c>
      <c r="T50" s="1226"/>
      <c r="U50" s="1226"/>
      <c r="V50" s="1226">
        <f>V29</f>
        <v>17.28</v>
      </c>
      <c r="W50" s="1226"/>
      <c r="X50" s="1226"/>
      <c r="Y50" s="586"/>
      <c r="Z50" s="1270" t="s">
        <v>703</v>
      </c>
      <c r="AA50" s="1270"/>
      <c r="AB50" s="1082" t="s">
        <v>704</v>
      </c>
      <c r="AC50" s="1082"/>
      <c r="AD50" s="1082">
        <f>AD29</f>
        <v>16.2</v>
      </c>
      <c r="AE50" s="1082"/>
      <c r="AF50" s="1082"/>
      <c r="AG50" s="1226" t="s">
        <v>705</v>
      </c>
      <c r="AH50" s="1226"/>
      <c r="AI50" s="1082">
        <f>AI29</f>
        <v>189</v>
      </c>
      <c r="AJ50" s="1082"/>
      <c r="AK50" s="1197"/>
      <c r="AL50" s="1274"/>
      <c r="AM50" s="1287"/>
      <c r="AN50" s="1290"/>
    </row>
    <row r="51" spans="1:40" ht="15" customHeight="1">
      <c r="A51" s="674"/>
      <c r="B51" s="689"/>
      <c r="C51" s="1275" t="s">
        <v>376</v>
      </c>
      <c r="D51" s="690"/>
      <c r="E51" s="690"/>
      <c r="F51" s="691"/>
      <c r="G51" s="106"/>
      <c r="H51" s="106"/>
      <c r="I51" s="106"/>
      <c r="J51" s="106"/>
      <c r="K51" s="106"/>
      <c r="L51" s="106"/>
      <c r="M51" s="105"/>
      <c r="N51" s="110"/>
      <c r="O51" s="103"/>
      <c r="P51" s="690"/>
      <c r="Q51" s="1200" t="s">
        <v>706</v>
      </c>
      <c r="R51" s="1200"/>
      <c r="S51" s="103"/>
      <c r="T51" s="103"/>
      <c r="U51" s="104"/>
      <c r="V51" s="698"/>
      <c r="W51" s="699"/>
      <c r="X51" s="103"/>
      <c r="Y51" s="1200" t="s">
        <v>707</v>
      </c>
      <c r="Z51" s="1200"/>
      <c r="AA51" s="103"/>
      <c r="AB51" s="690"/>
      <c r="AC51" s="694"/>
      <c r="AD51" s="103"/>
      <c r="AE51" s="103"/>
      <c r="AF51" s="103"/>
      <c r="AG51" s="1200" t="s">
        <v>708</v>
      </c>
      <c r="AH51" s="1200"/>
      <c r="AI51" s="699"/>
      <c r="AJ51" s="103"/>
      <c r="AK51" s="104"/>
      <c r="AL51" s="833" t="s">
        <v>160</v>
      </c>
      <c r="AM51" s="834"/>
      <c r="AN51" s="1305"/>
    </row>
    <row r="52" spans="1:40" ht="14.25">
      <c r="A52" s="674"/>
      <c r="B52" s="689"/>
      <c r="C52" s="1276"/>
      <c r="D52" s="667"/>
      <c r="E52" s="695"/>
      <c r="F52" s="695"/>
      <c r="G52" s="100"/>
      <c r="H52" s="100"/>
      <c r="I52" s="100"/>
      <c r="J52" s="100"/>
      <c r="K52" s="100" t="s">
        <v>699</v>
      </c>
      <c r="L52" s="100"/>
      <c r="M52" s="107"/>
      <c r="N52" s="1120" t="s">
        <v>709</v>
      </c>
      <c r="O52" s="1123"/>
      <c r="P52" s="1123"/>
      <c r="Q52" s="1124"/>
      <c r="R52" s="1123" t="s">
        <v>710</v>
      </c>
      <c r="S52" s="1123"/>
      <c r="T52" s="1123"/>
      <c r="U52" s="1124"/>
      <c r="V52" s="1123" t="s">
        <v>709</v>
      </c>
      <c r="W52" s="1123"/>
      <c r="X52" s="1123"/>
      <c r="Y52" s="1124"/>
      <c r="Z52" s="1120" t="s">
        <v>710</v>
      </c>
      <c r="AA52" s="1123"/>
      <c r="AB52" s="1123"/>
      <c r="AC52" s="1124"/>
      <c r="AD52" s="1123" t="s">
        <v>709</v>
      </c>
      <c r="AE52" s="1123"/>
      <c r="AF52" s="1123"/>
      <c r="AG52" s="1124"/>
      <c r="AH52" s="1120" t="s">
        <v>710</v>
      </c>
      <c r="AI52" s="1123"/>
      <c r="AJ52" s="1123"/>
      <c r="AK52" s="1124"/>
      <c r="AL52" s="261" t="s">
        <v>164</v>
      </c>
      <c r="AM52" s="47" t="s">
        <v>664</v>
      </c>
      <c r="AN52" s="48" t="s">
        <v>166</v>
      </c>
    </row>
    <row r="53" spans="1:40" ht="13.5">
      <c r="A53" s="674"/>
      <c r="B53" s="689"/>
      <c r="C53" s="1276"/>
      <c r="D53" s="1189" t="s">
        <v>188</v>
      </c>
      <c r="E53" s="732"/>
      <c r="F53" s="732"/>
      <c r="G53" s="732"/>
      <c r="H53" s="732"/>
      <c r="I53" s="733"/>
      <c r="J53" s="747" t="s">
        <v>390</v>
      </c>
      <c r="K53" s="747"/>
      <c r="L53" s="747"/>
      <c r="M53" s="748"/>
      <c r="N53" s="950">
        <v>0</v>
      </c>
      <c r="O53" s="951"/>
      <c r="P53" s="951"/>
      <c r="Q53" s="1213"/>
      <c r="R53" s="1248">
        <v>0</v>
      </c>
      <c r="S53" s="1249"/>
      <c r="T53" s="1249"/>
      <c r="U53" s="1250"/>
      <c r="V53" s="1294">
        <v>0</v>
      </c>
      <c r="W53" s="1294"/>
      <c r="X53" s="1294"/>
      <c r="Y53" s="1295"/>
      <c r="Z53" s="1248">
        <v>0</v>
      </c>
      <c r="AA53" s="868"/>
      <c r="AB53" s="868"/>
      <c r="AC53" s="1194"/>
      <c r="AD53" s="951">
        <v>0</v>
      </c>
      <c r="AE53" s="951"/>
      <c r="AF53" s="951"/>
      <c r="AG53" s="1213"/>
      <c r="AH53" s="867">
        <v>0</v>
      </c>
      <c r="AI53" s="868"/>
      <c r="AJ53" s="868"/>
      <c r="AK53" s="1194"/>
      <c r="AL53" s="1299"/>
      <c r="AM53" s="1284"/>
      <c r="AN53" s="785" t="s">
        <v>711</v>
      </c>
    </row>
    <row r="54" spans="1:40" ht="13.5">
      <c r="A54" s="674"/>
      <c r="B54" s="689"/>
      <c r="C54" s="1276"/>
      <c r="D54" s="964"/>
      <c r="E54" s="965"/>
      <c r="F54" s="965"/>
      <c r="G54" s="965"/>
      <c r="H54" s="965"/>
      <c r="I54" s="966"/>
      <c r="J54" s="874" t="s">
        <v>341</v>
      </c>
      <c r="K54" s="874"/>
      <c r="L54" s="874"/>
      <c r="M54" s="875"/>
      <c r="N54" s="587"/>
      <c r="O54" s="302"/>
      <c r="P54" s="302"/>
      <c r="Q54" s="1082" t="s">
        <v>704</v>
      </c>
      <c r="R54" s="1082"/>
      <c r="S54" s="1082"/>
      <c r="T54" s="1082">
        <f>T33</f>
        <v>12</v>
      </c>
      <c r="U54" s="1082"/>
      <c r="V54" s="1082"/>
      <c r="W54" s="1082"/>
      <c r="X54" s="696"/>
      <c r="Y54" s="1226" t="s">
        <v>705</v>
      </c>
      <c r="Z54" s="1226"/>
      <c r="AA54" s="1226"/>
      <c r="AB54" s="1082">
        <f>AB33</f>
        <v>100</v>
      </c>
      <c r="AC54" s="1082"/>
      <c r="AD54" s="1082"/>
      <c r="AE54" s="1082"/>
      <c r="AF54" s="302"/>
      <c r="AG54" s="588"/>
      <c r="AH54" s="588"/>
      <c r="AI54" s="303"/>
      <c r="AJ54" s="581"/>
      <c r="AK54" s="589"/>
      <c r="AL54" s="1300"/>
      <c r="AM54" s="1285"/>
      <c r="AN54" s="1209"/>
    </row>
    <row r="55" spans="1:40" ht="13.5">
      <c r="A55" s="674"/>
      <c r="B55" s="689"/>
      <c r="C55" s="1276"/>
      <c r="D55" s="1189" t="s">
        <v>190</v>
      </c>
      <c r="E55" s="732"/>
      <c r="F55" s="732"/>
      <c r="G55" s="732"/>
      <c r="H55" s="732"/>
      <c r="I55" s="733"/>
      <c r="J55" s="747" t="s">
        <v>390</v>
      </c>
      <c r="K55" s="747"/>
      <c r="L55" s="747"/>
      <c r="M55" s="748"/>
      <c r="N55" s="950">
        <v>0</v>
      </c>
      <c r="O55" s="951"/>
      <c r="P55" s="951"/>
      <c r="Q55" s="1213"/>
      <c r="R55" s="867">
        <v>0</v>
      </c>
      <c r="S55" s="868"/>
      <c r="T55" s="868"/>
      <c r="U55" s="868"/>
      <c r="V55" s="950">
        <v>0</v>
      </c>
      <c r="W55" s="951"/>
      <c r="X55" s="951"/>
      <c r="Y55" s="1213"/>
      <c r="Z55" s="867">
        <v>0</v>
      </c>
      <c r="AA55" s="868"/>
      <c r="AB55" s="868"/>
      <c r="AC55" s="868"/>
      <c r="AD55" s="950">
        <v>0</v>
      </c>
      <c r="AE55" s="951"/>
      <c r="AF55" s="951"/>
      <c r="AG55" s="1213"/>
      <c r="AH55" s="867">
        <v>0</v>
      </c>
      <c r="AI55" s="868"/>
      <c r="AJ55" s="868"/>
      <c r="AK55" s="1301"/>
      <c r="AL55" s="1299"/>
      <c r="AM55" s="1285"/>
      <c r="AN55" s="1209"/>
    </row>
    <row r="56" spans="1:40" ht="13.5">
      <c r="A56" s="674"/>
      <c r="B56" s="689"/>
      <c r="C56" s="1276"/>
      <c r="D56" s="854"/>
      <c r="E56" s="722"/>
      <c r="F56" s="722"/>
      <c r="G56" s="722"/>
      <c r="H56" s="722"/>
      <c r="I56" s="723"/>
      <c r="J56" s="788" t="s">
        <v>341</v>
      </c>
      <c r="K56" s="788"/>
      <c r="L56" s="788"/>
      <c r="M56" s="789"/>
      <c r="N56" s="591"/>
      <c r="O56" s="306"/>
      <c r="P56" s="306"/>
      <c r="Q56" s="1306" t="s">
        <v>704</v>
      </c>
      <c r="R56" s="1306"/>
      <c r="S56" s="1306"/>
      <c r="T56" s="1306">
        <f>T35</f>
        <v>12</v>
      </c>
      <c r="U56" s="1306"/>
      <c r="V56" s="1306"/>
      <c r="W56" s="1306"/>
      <c r="X56" s="307"/>
      <c r="Y56" s="1307" t="s">
        <v>705</v>
      </c>
      <c r="Z56" s="1307"/>
      <c r="AA56" s="1307"/>
      <c r="AB56" s="1306">
        <f>AB35</f>
        <v>180</v>
      </c>
      <c r="AC56" s="1306"/>
      <c r="AD56" s="1306"/>
      <c r="AE56" s="1306"/>
      <c r="AF56" s="306"/>
      <c r="AG56" s="306"/>
      <c r="AH56" s="306"/>
      <c r="AI56" s="307"/>
      <c r="AJ56" s="314"/>
      <c r="AK56" s="590"/>
      <c r="AL56" s="1300"/>
      <c r="AM56" s="1287"/>
      <c r="AN56" s="1209"/>
    </row>
    <row r="57" spans="1:40" ht="13.5">
      <c r="A57" s="700"/>
      <c r="B57" s="690"/>
      <c r="C57" s="690"/>
      <c r="D57" s="690"/>
      <c r="E57" s="690"/>
      <c r="F57" s="106" t="s">
        <v>383</v>
      </c>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72"/>
      <c r="AK57" s="672"/>
      <c r="AL57" s="672"/>
      <c r="AM57" s="672"/>
      <c r="AN57" s="701"/>
    </row>
    <row r="58" spans="1:40" ht="13.5">
      <c r="A58" s="674"/>
      <c r="B58" s="672"/>
      <c r="C58" s="672"/>
      <c r="D58" s="672"/>
      <c r="E58" s="672"/>
      <c r="F58" s="94"/>
      <c r="G58" s="94" t="s">
        <v>610</v>
      </c>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M58" s="672"/>
      <c r="AN58" s="677"/>
    </row>
    <row r="59" spans="1:40" ht="13.5">
      <c r="A59" s="674"/>
      <c r="B59" s="672"/>
      <c r="C59" s="672"/>
      <c r="D59" s="672"/>
      <c r="E59" s="672"/>
      <c r="F59" s="94"/>
      <c r="G59" s="94" t="s">
        <v>400</v>
      </c>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c r="AG59" s="672"/>
      <c r="AH59" s="672"/>
      <c r="AI59" s="672"/>
      <c r="AJ59" s="672"/>
      <c r="AK59" s="672"/>
      <c r="AL59" s="672"/>
      <c r="AM59" s="672"/>
      <c r="AN59" s="677"/>
    </row>
    <row r="60" spans="1:40" ht="13.5">
      <c r="A60" s="674"/>
      <c r="B60" s="672"/>
      <c r="C60" s="672"/>
      <c r="D60" s="672"/>
      <c r="E60" s="672"/>
      <c r="F60" s="94"/>
      <c r="G60" s="94"/>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7"/>
    </row>
    <row r="61" spans="1:40" ht="14.25" thickBot="1">
      <c r="A61" s="702"/>
      <c r="B61" s="703"/>
      <c r="C61" s="703"/>
      <c r="D61" s="703"/>
      <c r="E61" s="703"/>
      <c r="F61" s="703"/>
      <c r="G61" s="665"/>
      <c r="H61" s="703"/>
      <c r="I61" s="703"/>
      <c r="J61" s="703"/>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4"/>
    </row>
    <row r="62" spans="7:28" ht="13.5">
      <c r="G62" s="143"/>
      <c r="U62" s="64"/>
      <c r="V62" s="64"/>
      <c r="W62" s="64"/>
      <c r="X62" s="64"/>
      <c r="Y62" s="64"/>
      <c r="Z62" s="64"/>
      <c r="AA62" s="64"/>
      <c r="AB62" s="64"/>
    </row>
    <row r="63" ht="13.5">
      <c r="U63" s="64"/>
    </row>
  </sheetData>
  <sheetProtection password="9350" sheet="1" scenarios="1" formatCells="0" selectLockedCells="1"/>
  <mergeCells count="332">
    <mergeCell ref="N23:O23"/>
    <mergeCell ref="N20:O20"/>
    <mergeCell ref="P20:R20"/>
    <mergeCell ref="P23:R23"/>
    <mergeCell ref="AB50:AC50"/>
    <mergeCell ref="P50:R50"/>
    <mergeCell ref="S50:U50"/>
    <mergeCell ref="V50:X50"/>
    <mergeCell ref="Z50:AA50"/>
    <mergeCell ref="AG48:AH48"/>
    <mergeCell ref="AI48:AK48"/>
    <mergeCell ref="AD50:AF50"/>
    <mergeCell ref="AG50:AH50"/>
    <mergeCell ref="AI50:AK50"/>
    <mergeCell ref="AI46:AK46"/>
    <mergeCell ref="D47:I48"/>
    <mergeCell ref="J47:M47"/>
    <mergeCell ref="J48:M48"/>
    <mergeCell ref="S48:U48"/>
    <mergeCell ref="V48:X48"/>
    <mergeCell ref="Z48:AA48"/>
    <mergeCell ref="P48:R48"/>
    <mergeCell ref="AB48:AC48"/>
    <mergeCell ref="AD48:AF48"/>
    <mergeCell ref="D45:I46"/>
    <mergeCell ref="J45:M45"/>
    <mergeCell ref="J46:M46"/>
    <mergeCell ref="S46:U46"/>
    <mergeCell ref="P46:R46"/>
    <mergeCell ref="V42:Y42"/>
    <mergeCell ref="Z42:AC42"/>
    <mergeCell ref="AD44:AF44"/>
    <mergeCell ref="AG44:AH44"/>
    <mergeCell ref="V44:X44"/>
    <mergeCell ref="AD43:AG43"/>
    <mergeCell ref="AH43:AK43"/>
    <mergeCell ref="V43:Y43"/>
    <mergeCell ref="Z44:AA44"/>
    <mergeCell ref="AB44:AC44"/>
    <mergeCell ref="AH7:AJ7"/>
    <mergeCell ref="AH8:AJ8"/>
    <mergeCell ref="AD53:AG53"/>
    <mergeCell ref="AH53:AK53"/>
    <mergeCell ref="AD52:AG52"/>
    <mergeCell ref="AH52:AK52"/>
    <mergeCell ref="AD47:AG47"/>
    <mergeCell ref="AI44:AK44"/>
    <mergeCell ref="AD46:AF46"/>
    <mergeCell ref="AG46:AH46"/>
    <mergeCell ref="AH55:AK55"/>
    <mergeCell ref="D55:I56"/>
    <mergeCell ref="J55:M55"/>
    <mergeCell ref="N55:Q55"/>
    <mergeCell ref="R55:U55"/>
    <mergeCell ref="J56:M56"/>
    <mergeCell ref="T56:W56"/>
    <mergeCell ref="AB56:AE56"/>
    <mergeCell ref="Q56:S56"/>
    <mergeCell ref="Y56:AA56"/>
    <mergeCell ref="AB54:AE54"/>
    <mergeCell ref="V55:Y55"/>
    <mergeCell ref="Z55:AC55"/>
    <mergeCell ref="AD55:AG55"/>
    <mergeCell ref="J54:M54"/>
    <mergeCell ref="Q54:S54"/>
    <mergeCell ref="T54:W54"/>
    <mergeCell ref="Y54:AA54"/>
    <mergeCell ref="AL53:AL54"/>
    <mergeCell ref="AM53:AM56"/>
    <mergeCell ref="AL55:AL56"/>
    <mergeCell ref="AL51:AN51"/>
    <mergeCell ref="AN53:AN56"/>
    <mergeCell ref="N52:Q52"/>
    <mergeCell ref="R52:U52"/>
    <mergeCell ref="V52:Y52"/>
    <mergeCell ref="Z52:AC52"/>
    <mergeCell ref="C51:C56"/>
    <mergeCell ref="Q51:R51"/>
    <mergeCell ref="Y51:Z51"/>
    <mergeCell ref="AG51:AH51"/>
    <mergeCell ref="D53:I54"/>
    <mergeCell ref="J53:M53"/>
    <mergeCell ref="N53:Q53"/>
    <mergeCell ref="R53:U53"/>
    <mergeCell ref="V53:Y53"/>
    <mergeCell ref="Z53:AC53"/>
    <mergeCell ref="AL49:AL50"/>
    <mergeCell ref="D49:I50"/>
    <mergeCell ref="J49:M49"/>
    <mergeCell ref="J50:M50"/>
    <mergeCell ref="N50:O50"/>
    <mergeCell ref="V49:Y49"/>
    <mergeCell ref="Z49:AC49"/>
    <mergeCell ref="AD49:AG49"/>
    <mergeCell ref="AH49:AK49"/>
    <mergeCell ref="N49:Q49"/>
    <mergeCell ref="R49:U49"/>
    <mergeCell ref="N27:O27"/>
    <mergeCell ref="P27:R27"/>
    <mergeCell ref="N29:O29"/>
    <mergeCell ref="P29:R29"/>
    <mergeCell ref="N41:O41"/>
    <mergeCell ref="N44:O44"/>
    <mergeCell ref="N46:O46"/>
    <mergeCell ref="P44:R44"/>
    <mergeCell ref="N48:O48"/>
    <mergeCell ref="D21:I23"/>
    <mergeCell ref="D19:I20"/>
    <mergeCell ref="D24:I25"/>
    <mergeCell ref="D26:I27"/>
    <mergeCell ref="D28:I29"/>
    <mergeCell ref="J19:M19"/>
    <mergeCell ref="J20:M20"/>
    <mergeCell ref="J21:M21"/>
    <mergeCell ref="J22:M22"/>
    <mergeCell ref="J23:M23"/>
    <mergeCell ref="J24:M24"/>
    <mergeCell ref="J26:M26"/>
    <mergeCell ref="J28:M28"/>
    <mergeCell ref="J29:M29"/>
    <mergeCell ref="N42:Q42"/>
    <mergeCell ref="R42:U42"/>
    <mergeCell ref="Q38:R38"/>
    <mergeCell ref="S44:U44"/>
    <mergeCell ref="S41:U41"/>
    <mergeCell ref="N47:Q47"/>
    <mergeCell ref="R47:U47"/>
    <mergeCell ref="V47:Y47"/>
    <mergeCell ref="Z47:AC47"/>
    <mergeCell ref="Z46:AA46"/>
    <mergeCell ref="AB46:AC46"/>
    <mergeCell ref="V45:Y45"/>
    <mergeCell ref="Z45:AC45"/>
    <mergeCell ref="V46:X46"/>
    <mergeCell ref="AD45:AG45"/>
    <mergeCell ref="AH45:AK45"/>
    <mergeCell ref="N45:Q45"/>
    <mergeCell ref="R45:U45"/>
    <mergeCell ref="J43:M43"/>
    <mergeCell ref="J44:M44"/>
    <mergeCell ref="N43:Q43"/>
    <mergeCell ref="R43:U43"/>
    <mergeCell ref="Z43:AC43"/>
    <mergeCell ref="J41:M41"/>
    <mergeCell ref="AD42:AG42"/>
    <mergeCell ref="V40:Y40"/>
    <mergeCell ref="Z40:AC40"/>
    <mergeCell ref="AD40:AG40"/>
    <mergeCell ref="P41:R41"/>
    <mergeCell ref="AD41:AF41"/>
    <mergeCell ref="V41:X41"/>
    <mergeCell ref="Z41:AA41"/>
    <mergeCell ref="AB41:AC41"/>
    <mergeCell ref="N26:Q26"/>
    <mergeCell ref="N21:Q21"/>
    <mergeCell ref="R39:U39"/>
    <mergeCell ref="V39:Y39"/>
    <mergeCell ref="Z39:AC39"/>
    <mergeCell ref="V34:Y34"/>
    <mergeCell ref="Y38:Z38"/>
    <mergeCell ref="Q33:S33"/>
    <mergeCell ref="T33:W33"/>
    <mergeCell ref="AH40:AK40"/>
    <mergeCell ref="N40:Q40"/>
    <mergeCell ref="R40:U40"/>
    <mergeCell ref="N25:O25"/>
    <mergeCell ref="P25:R25"/>
    <mergeCell ref="S25:U25"/>
    <mergeCell ref="N28:Q28"/>
    <mergeCell ref="AD39:AG39"/>
    <mergeCell ref="AH39:AK39"/>
    <mergeCell ref="N39:Q39"/>
    <mergeCell ref="AM40:AM50"/>
    <mergeCell ref="AN40:AN50"/>
    <mergeCell ref="AL40:AL41"/>
    <mergeCell ref="AH42:AK42"/>
    <mergeCell ref="AL42:AL44"/>
    <mergeCell ref="AL45:AL46"/>
    <mergeCell ref="AH47:AK47"/>
    <mergeCell ref="AL47:AL48"/>
    <mergeCell ref="AG41:AH41"/>
    <mergeCell ref="AI41:AK41"/>
    <mergeCell ref="D32:I33"/>
    <mergeCell ref="J32:M32"/>
    <mergeCell ref="AG38:AH38"/>
    <mergeCell ref="AL38:AN38"/>
    <mergeCell ref="Y35:AA35"/>
    <mergeCell ref="AB35:AE35"/>
    <mergeCell ref="AN32:AN35"/>
    <mergeCell ref="AB33:AE33"/>
    <mergeCell ref="Z34:AC34"/>
    <mergeCell ref="AD34:AG34"/>
    <mergeCell ref="N34:Q34"/>
    <mergeCell ref="R34:U34"/>
    <mergeCell ref="J35:M35"/>
    <mergeCell ref="Q35:S35"/>
    <mergeCell ref="T35:W35"/>
    <mergeCell ref="AM32:AM35"/>
    <mergeCell ref="AL34:AL35"/>
    <mergeCell ref="AH34:AK34"/>
    <mergeCell ref="AL30:AN30"/>
    <mergeCell ref="AH32:AK32"/>
    <mergeCell ref="AL32:AL33"/>
    <mergeCell ref="AG30:AH30"/>
    <mergeCell ref="N31:Q31"/>
    <mergeCell ref="R31:U31"/>
    <mergeCell ref="V31:Y31"/>
    <mergeCell ref="Z31:AC31"/>
    <mergeCell ref="Z32:AC32"/>
    <mergeCell ref="AD31:AG31"/>
    <mergeCell ref="AH31:AK31"/>
    <mergeCell ref="AD32:AG32"/>
    <mergeCell ref="AB20:AC20"/>
    <mergeCell ref="AI20:AK20"/>
    <mergeCell ref="Z28:AC28"/>
    <mergeCell ref="AD28:AG28"/>
    <mergeCell ref="AH28:AK28"/>
    <mergeCell ref="AG25:AH25"/>
    <mergeCell ref="AB27:AC27"/>
    <mergeCell ref="AB25:AC25"/>
    <mergeCell ref="AD20:AF20"/>
    <mergeCell ref="AG20:AH20"/>
    <mergeCell ref="S20:U20"/>
    <mergeCell ref="V20:X20"/>
    <mergeCell ref="Z20:AA20"/>
    <mergeCell ref="V26:Y26"/>
    <mergeCell ref="S23:U23"/>
    <mergeCell ref="V23:X23"/>
    <mergeCell ref="Z23:AA23"/>
    <mergeCell ref="Z26:AC26"/>
    <mergeCell ref="V24:Y24"/>
    <mergeCell ref="Z24:AC24"/>
    <mergeCell ref="Z29:AA29"/>
    <mergeCell ref="AB29:AC29"/>
    <mergeCell ref="AD29:AF29"/>
    <mergeCell ref="AG29:AH29"/>
    <mergeCell ref="V28:Y28"/>
    <mergeCell ref="S27:U27"/>
    <mergeCell ref="V27:X27"/>
    <mergeCell ref="Z27:AA27"/>
    <mergeCell ref="R28:U28"/>
    <mergeCell ref="Z19:AC19"/>
    <mergeCell ref="AD19:AG19"/>
    <mergeCell ref="AL26:AL27"/>
    <mergeCell ref="AD27:AF27"/>
    <mergeCell ref="AG27:AH27"/>
    <mergeCell ref="AI27:AK27"/>
    <mergeCell ref="AD26:AG26"/>
    <mergeCell ref="AI23:AK23"/>
    <mergeCell ref="AH21:AK21"/>
    <mergeCell ref="Z21:AC21"/>
    <mergeCell ref="AD23:AF23"/>
    <mergeCell ref="AG23:AH23"/>
    <mergeCell ref="Z22:AC22"/>
    <mergeCell ref="AD22:AG22"/>
    <mergeCell ref="A22:B44"/>
    <mergeCell ref="N22:Q22"/>
    <mergeCell ref="R22:U22"/>
    <mergeCell ref="V22:Y22"/>
    <mergeCell ref="V32:Y32"/>
    <mergeCell ref="Q30:R30"/>
    <mergeCell ref="Y30:Z30"/>
    <mergeCell ref="Y33:AA33"/>
    <mergeCell ref="V25:X25"/>
    <mergeCell ref="Z25:AA25"/>
    <mergeCell ref="AM19:AM29"/>
    <mergeCell ref="AN19:AN29"/>
    <mergeCell ref="AH19:AK19"/>
    <mergeCell ref="AL19:AL20"/>
    <mergeCell ref="AH22:AK22"/>
    <mergeCell ref="AH24:AK24"/>
    <mergeCell ref="AL24:AL25"/>
    <mergeCell ref="AH26:AK26"/>
    <mergeCell ref="AI25:AK25"/>
    <mergeCell ref="AI29:AK29"/>
    <mergeCell ref="AL21:AL23"/>
    <mergeCell ref="AL28:AL29"/>
    <mergeCell ref="C19:C29"/>
    <mergeCell ref="C40:C50"/>
    <mergeCell ref="D42:I44"/>
    <mergeCell ref="J42:M42"/>
    <mergeCell ref="C30:C35"/>
    <mergeCell ref="J33:M33"/>
    <mergeCell ref="J27:M27"/>
    <mergeCell ref="J25:M25"/>
    <mergeCell ref="D40:I41"/>
    <mergeCell ref="J40:M40"/>
    <mergeCell ref="Y17:Z17"/>
    <mergeCell ref="AG17:AH17"/>
    <mergeCell ref="D34:I35"/>
    <mergeCell ref="J34:M34"/>
    <mergeCell ref="AD25:AF25"/>
    <mergeCell ref="AD21:AG21"/>
    <mergeCell ref="AD24:AG24"/>
    <mergeCell ref="AB23:AC23"/>
    <mergeCell ref="AL17:AN17"/>
    <mergeCell ref="N18:Q18"/>
    <mergeCell ref="R18:U18"/>
    <mergeCell ref="V18:Y18"/>
    <mergeCell ref="Z18:AC18"/>
    <mergeCell ref="AD18:AG18"/>
    <mergeCell ref="AH18:AK18"/>
    <mergeCell ref="U15:V15"/>
    <mergeCell ref="Q17:R17"/>
    <mergeCell ref="S29:U29"/>
    <mergeCell ref="V29:X29"/>
    <mergeCell ref="R21:U21"/>
    <mergeCell ref="N19:Q19"/>
    <mergeCell ref="R19:U19"/>
    <mergeCell ref="P16:R16"/>
    <mergeCell ref="V19:Y19"/>
    <mergeCell ref="V21:Y21"/>
    <mergeCell ref="G7:G9"/>
    <mergeCell ref="X7:X9"/>
    <mergeCell ref="H9:H10"/>
    <mergeCell ref="A1:AK1"/>
    <mergeCell ref="I6:J6"/>
    <mergeCell ref="K6:L6"/>
    <mergeCell ref="U6:V6"/>
    <mergeCell ref="AF6:AJ6"/>
    <mergeCell ref="A3:AN3"/>
    <mergeCell ref="A4:AN4"/>
    <mergeCell ref="D11:F11"/>
    <mergeCell ref="R11:T11"/>
    <mergeCell ref="R14:T14"/>
    <mergeCell ref="P37:R37"/>
    <mergeCell ref="L15:M15"/>
    <mergeCell ref="N24:Q24"/>
    <mergeCell ref="R24:U24"/>
    <mergeCell ref="R26:U26"/>
    <mergeCell ref="N32:Q32"/>
    <mergeCell ref="R32:U32"/>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drawing r:id="rId1"/>
</worksheet>
</file>

<file path=xl/worksheets/sheet8.xml><?xml version="1.0" encoding="utf-8"?>
<worksheet xmlns="http://schemas.openxmlformats.org/spreadsheetml/2006/main" xmlns:r="http://schemas.openxmlformats.org/officeDocument/2006/relationships">
  <dimension ref="A1:AV63"/>
  <sheetViews>
    <sheetView showGridLines="0" view="pageBreakPreview" zoomScaleSheetLayoutView="100" workbookViewId="0" topLeftCell="A1">
      <selection activeCell="A6" sqref="A6"/>
    </sheetView>
  </sheetViews>
  <sheetFormatPr defaultColWidth="9.00390625" defaultRowHeight="13.5"/>
  <cols>
    <col min="1" max="2" width="1.75390625" style="0" customWidth="1"/>
    <col min="3" max="6" width="2.25390625" style="0" customWidth="1"/>
    <col min="7" max="7" width="2.00390625" style="0" customWidth="1"/>
    <col min="8" max="8" width="1.75390625" style="0" customWidth="1"/>
    <col min="9" max="25" width="2.25390625" style="0" customWidth="1"/>
    <col min="26" max="26" width="3.25390625" style="0" customWidth="1"/>
    <col min="27" max="37" width="2.25390625" style="0" customWidth="1"/>
    <col min="38" max="38" width="2.50390625" style="0" customWidth="1"/>
    <col min="39" max="39" width="3.875" style="0" customWidth="1"/>
    <col min="40" max="40" width="2.875" style="0" customWidth="1"/>
    <col min="4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9.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84" t="s">
        <v>647</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402</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row>
    <row r="5" spans="1:40" ht="13.5">
      <c r="A5" s="88"/>
      <c r="B5" s="77"/>
      <c r="C5" s="705" t="s">
        <v>410</v>
      </c>
      <c r="D5" s="77"/>
      <c r="E5" s="77"/>
      <c r="F5" s="77"/>
      <c r="G5" s="77"/>
      <c r="H5" s="77"/>
      <c r="I5" s="19" t="s">
        <v>712</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89"/>
    </row>
    <row r="6" spans="1:40" ht="13.5">
      <c r="A6" s="618"/>
      <c r="B6" s="619"/>
      <c r="C6" s="620"/>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23"/>
    </row>
    <row r="7" spans="1:40" ht="13.5">
      <c r="A7" s="618"/>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23"/>
    </row>
    <row r="8" spans="1:40" ht="13.5">
      <c r="A8" s="618"/>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23"/>
    </row>
    <row r="9" spans="1:40" ht="13.5">
      <c r="A9" s="618"/>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23"/>
    </row>
    <row r="10" spans="1:40" ht="13.5">
      <c r="A10" s="618"/>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23"/>
    </row>
    <row r="11" spans="1:40" ht="13.5">
      <c r="A11" s="618"/>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23"/>
    </row>
    <row r="12" spans="1:40" ht="13.5">
      <c r="A12" s="618"/>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23"/>
    </row>
    <row r="13" spans="1:40" ht="13.5">
      <c r="A13" s="618"/>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23"/>
    </row>
    <row r="14" spans="1:40" ht="13.5">
      <c r="A14" s="618"/>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23"/>
    </row>
    <row r="15" spans="1:40" ht="13.5">
      <c r="A15" s="618"/>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23"/>
    </row>
    <row r="16" spans="1:40" ht="13.5">
      <c r="A16" s="618"/>
      <c r="B16" s="619"/>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23"/>
    </row>
    <row r="17" spans="1:40" ht="13.5">
      <c r="A17" s="618"/>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23"/>
    </row>
    <row r="18" spans="1:40" ht="13.5">
      <c r="A18" s="618"/>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23"/>
    </row>
    <row r="19" spans="1:40" ht="13.5">
      <c r="A19" s="618"/>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23"/>
    </row>
    <row r="20" spans="1:40" ht="13.5">
      <c r="A20" s="618"/>
      <c r="B20" s="619"/>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23"/>
    </row>
    <row r="21" spans="1:40" ht="13.5">
      <c r="A21" s="618"/>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23"/>
    </row>
    <row r="22" spans="1:40" ht="13.5">
      <c r="A22" s="618"/>
      <c r="B22" s="619"/>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23"/>
    </row>
    <row r="23" spans="1:40" ht="13.5">
      <c r="A23" s="618"/>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23"/>
    </row>
    <row r="24" spans="1:40" ht="13.5">
      <c r="A24" s="618"/>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23"/>
    </row>
    <row r="25" spans="1:40" ht="13.5">
      <c r="A25" s="618"/>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23"/>
    </row>
    <row r="26" spans="1:40" ht="13.5">
      <c r="A26" s="618"/>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23"/>
    </row>
    <row r="27" spans="1:40" ht="13.5">
      <c r="A27" s="618"/>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23"/>
    </row>
    <row r="28" spans="1:40" ht="13.5">
      <c r="A28" s="618"/>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23"/>
    </row>
    <row r="29" spans="1:40" ht="13.5">
      <c r="A29" s="618"/>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23"/>
    </row>
    <row r="30" spans="1:40" ht="13.5">
      <c r="A30" s="618"/>
      <c r="B30" s="619"/>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619"/>
      <c r="AN30" s="623"/>
    </row>
    <row r="31" spans="1:40" ht="13.5">
      <c r="A31" s="618"/>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23"/>
    </row>
    <row r="32" spans="1:40" ht="13.5">
      <c r="A32" s="618"/>
      <c r="B32" s="619"/>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23"/>
    </row>
    <row r="33" spans="1:40" ht="13.5">
      <c r="A33" s="618"/>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23"/>
    </row>
    <row r="34" spans="1:40" ht="13.5">
      <c r="A34" s="618"/>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23"/>
    </row>
    <row r="35" spans="1:40" ht="13.5">
      <c r="A35" s="618"/>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23"/>
    </row>
    <row r="36" spans="1:40" ht="13.5">
      <c r="A36" s="618"/>
      <c r="B36" s="619"/>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23"/>
    </row>
    <row r="37" spans="1:40" ht="13.5">
      <c r="A37" s="618"/>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23"/>
    </row>
    <row r="38" spans="1:40" ht="13.5">
      <c r="A38" s="618"/>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23"/>
    </row>
    <row r="39" spans="1:40" ht="13.5">
      <c r="A39" s="618"/>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23"/>
    </row>
    <row r="40" spans="1:40" ht="13.5">
      <c r="A40" s="618"/>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23"/>
    </row>
    <row r="41" spans="1:40" ht="13.5">
      <c r="A41" s="618"/>
      <c r="B41" s="619"/>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20"/>
      <c r="AE41" s="619"/>
      <c r="AF41" s="619"/>
      <c r="AG41" s="619"/>
      <c r="AH41" s="619"/>
      <c r="AI41" s="619"/>
      <c r="AJ41" s="619"/>
      <c r="AK41" s="619"/>
      <c r="AL41" s="619"/>
      <c r="AM41" s="620"/>
      <c r="AN41" s="623"/>
    </row>
    <row r="42" spans="1:40" ht="13.5">
      <c r="A42" s="618"/>
      <c r="B42" s="619"/>
      <c r="C42" s="619"/>
      <c r="D42" s="619"/>
      <c r="E42" s="619"/>
      <c r="F42" s="619"/>
      <c r="G42" s="619"/>
      <c r="H42" s="619"/>
      <c r="I42" s="619"/>
      <c r="J42" s="619"/>
      <c r="K42" s="619"/>
      <c r="L42" s="619"/>
      <c r="M42" s="619"/>
      <c r="N42" s="619"/>
      <c r="O42" s="619"/>
      <c r="P42" s="619"/>
      <c r="Q42" s="619"/>
      <c r="R42" s="619"/>
      <c r="S42" s="619"/>
      <c r="T42" s="620"/>
      <c r="U42" s="619"/>
      <c r="V42" s="619"/>
      <c r="W42" s="619"/>
      <c r="X42" s="619"/>
      <c r="Y42" s="619"/>
      <c r="Z42" s="619"/>
      <c r="AA42" s="619"/>
      <c r="AB42" s="619"/>
      <c r="AC42" s="619"/>
      <c r="AD42" s="619"/>
      <c r="AE42" s="619"/>
      <c r="AF42" s="619"/>
      <c r="AG42" s="619"/>
      <c r="AH42" s="619"/>
      <c r="AI42" s="619"/>
      <c r="AJ42" s="619"/>
      <c r="AK42" s="619"/>
      <c r="AL42" s="619"/>
      <c r="AM42" s="619"/>
      <c r="AN42" s="623"/>
    </row>
    <row r="43" spans="1:40" ht="17.25">
      <c r="A43" s="618"/>
      <c r="B43" s="619"/>
      <c r="C43" s="619"/>
      <c r="D43" s="619"/>
      <c r="E43" s="619"/>
      <c r="F43" s="619"/>
      <c r="G43" s="619"/>
      <c r="H43" s="619"/>
      <c r="I43" s="619"/>
      <c r="J43" s="610"/>
      <c r="K43" s="610"/>
      <c r="L43" s="610"/>
      <c r="M43" s="610"/>
      <c r="N43" s="610"/>
      <c r="O43" s="610"/>
      <c r="P43" s="610"/>
      <c r="Q43" s="610"/>
      <c r="R43" s="610"/>
      <c r="S43" s="610"/>
      <c r="T43" s="632"/>
      <c r="U43" s="632"/>
      <c r="V43" s="632"/>
      <c r="W43" s="632"/>
      <c r="X43" s="632"/>
      <c r="Y43" s="633"/>
      <c r="Z43" s="634"/>
      <c r="AA43" s="619"/>
      <c r="AC43" s="77"/>
      <c r="AD43" s="77"/>
      <c r="AE43" s="77"/>
      <c r="AF43" s="77"/>
      <c r="AG43" s="77"/>
      <c r="AH43" s="77"/>
      <c r="AI43" s="250"/>
      <c r="AJ43" s="250"/>
      <c r="AK43" s="77"/>
      <c r="AL43" s="77"/>
      <c r="AM43" s="1199" t="s">
        <v>233</v>
      </c>
      <c r="AN43" s="1313"/>
    </row>
    <row r="44" spans="1:40" ht="17.25">
      <c r="A44" s="618"/>
      <c r="B44" s="619"/>
      <c r="C44" s="619"/>
      <c r="D44" s="619"/>
      <c r="E44" s="619"/>
      <c r="F44" s="619"/>
      <c r="G44" s="619"/>
      <c r="H44" s="619"/>
      <c r="I44" s="619"/>
      <c r="J44" s="604"/>
      <c r="K44" s="610"/>
      <c r="L44" s="610"/>
      <c r="M44" s="610"/>
      <c r="N44" s="610"/>
      <c r="O44" s="604"/>
      <c r="P44" s="610"/>
      <c r="Q44" s="610"/>
      <c r="R44" s="610"/>
      <c r="S44" s="610"/>
      <c r="T44" s="632"/>
      <c r="U44" s="632"/>
      <c r="V44" s="635"/>
      <c r="W44" s="635"/>
      <c r="X44" s="636"/>
      <c r="Y44" s="636"/>
      <c r="Z44" s="637"/>
      <c r="AA44" s="619"/>
      <c r="AC44" s="1316" t="s">
        <v>231</v>
      </c>
      <c r="AD44" s="1316"/>
      <c r="AE44" s="77"/>
      <c r="AF44" s="77"/>
      <c r="AG44" s="77"/>
      <c r="AH44" s="1316" t="s">
        <v>234</v>
      </c>
      <c r="AI44" s="1316"/>
      <c r="AJ44" s="77"/>
      <c r="AK44" s="77"/>
      <c r="AL44" s="77"/>
      <c r="AM44" s="1314" t="s">
        <v>232</v>
      </c>
      <c r="AN44" s="1315"/>
    </row>
    <row r="45" spans="1:40" ht="13.5">
      <c r="A45" s="621"/>
      <c r="B45" s="622"/>
      <c r="C45" s="622"/>
      <c r="D45" s="622"/>
      <c r="E45" s="622"/>
      <c r="F45" s="622"/>
      <c r="G45" s="622"/>
      <c r="H45" s="622"/>
      <c r="I45" s="622"/>
      <c r="J45" s="638"/>
      <c r="K45" s="638"/>
      <c r="L45" s="638"/>
      <c r="M45" s="638"/>
      <c r="N45" s="638"/>
      <c r="O45" s="638"/>
      <c r="P45" s="638"/>
      <c r="Q45" s="638"/>
      <c r="R45" s="638"/>
      <c r="S45" s="638"/>
      <c r="T45" s="639"/>
      <c r="U45" s="639"/>
      <c r="V45" s="639"/>
      <c r="W45" s="639"/>
      <c r="X45" s="639"/>
      <c r="Y45" s="639"/>
      <c r="Z45" s="639"/>
      <c r="AA45" s="622"/>
      <c r="AC45" s="107"/>
      <c r="AD45" s="100"/>
      <c r="AE45" s="100"/>
      <c r="AF45" s="100"/>
      <c r="AG45" s="100"/>
      <c r="AH45" s="107"/>
      <c r="AI45" s="100"/>
      <c r="AJ45" s="100"/>
      <c r="AK45" s="100"/>
      <c r="AL45" s="100"/>
      <c r="AM45" s="500"/>
      <c r="AN45" s="89"/>
    </row>
    <row r="46" spans="1:40" ht="13.5">
      <c r="A46" s="1317" t="s">
        <v>402</v>
      </c>
      <c r="B46" s="1318"/>
      <c r="C46" s="100"/>
      <c r="D46" s="685" t="s">
        <v>616</v>
      </c>
      <c r="E46" s="100"/>
      <c r="F46" s="100"/>
      <c r="G46" s="100"/>
      <c r="H46" s="100"/>
      <c r="I46" s="100"/>
      <c r="J46" s="33"/>
      <c r="K46" s="33"/>
      <c r="L46" s="33"/>
      <c r="M46" s="33"/>
      <c r="N46" s="33"/>
      <c r="O46" s="33"/>
      <c r="P46" s="33"/>
      <c r="Q46" s="33"/>
      <c r="R46" s="33"/>
      <c r="S46" s="33"/>
      <c r="T46" s="309"/>
      <c r="U46" s="309"/>
      <c r="V46" s="309"/>
      <c r="W46" s="309"/>
      <c r="X46" s="309"/>
      <c r="Y46" s="309"/>
      <c r="Z46" s="309"/>
      <c r="AA46" s="104"/>
      <c r="AB46" s="96"/>
      <c r="AC46" s="535"/>
      <c r="AD46" s="501"/>
      <c r="AE46" s="501"/>
      <c r="AF46" s="501"/>
      <c r="AG46" s="501"/>
      <c r="AH46" s="501"/>
      <c r="AI46" s="501"/>
      <c r="AJ46" s="501"/>
      <c r="AK46" s="501"/>
      <c r="AL46" s="501"/>
      <c r="AM46" s="502"/>
      <c r="AN46" s="89"/>
    </row>
    <row r="47" spans="1:48" ht="13.5">
      <c r="A47" s="1319"/>
      <c r="B47" s="1320"/>
      <c r="C47" s="103"/>
      <c r="D47" s="69"/>
      <c r="E47" s="103"/>
      <c r="F47" s="103"/>
      <c r="G47" s="103"/>
      <c r="H47" s="103"/>
      <c r="I47" s="104"/>
      <c r="J47" s="755" t="s">
        <v>593</v>
      </c>
      <c r="K47" s="747"/>
      <c r="L47" s="747"/>
      <c r="M47" s="747"/>
      <c r="N47" s="747"/>
      <c r="O47" s="747"/>
      <c r="P47" s="748"/>
      <c r="Q47" s="755" t="s">
        <v>594</v>
      </c>
      <c r="R47" s="747"/>
      <c r="S47" s="747"/>
      <c r="T47" s="747"/>
      <c r="U47" s="747"/>
      <c r="V47" s="747"/>
      <c r="W47" s="747"/>
      <c r="X47" s="748"/>
      <c r="Y47" s="261" t="s">
        <v>164</v>
      </c>
      <c r="Z47" s="47" t="s">
        <v>371</v>
      </c>
      <c r="AA47" s="25" t="s">
        <v>166</v>
      </c>
      <c r="AB47" s="329"/>
      <c r="AC47" s="77"/>
      <c r="AD47" s="77"/>
      <c r="AE47" s="77"/>
      <c r="AF47" s="77"/>
      <c r="AG47" s="77"/>
      <c r="AH47" s="77"/>
      <c r="AI47" s="77"/>
      <c r="AJ47" s="77"/>
      <c r="AK47" s="77"/>
      <c r="AL47" s="77"/>
      <c r="AM47" s="273"/>
      <c r="AN47" s="89"/>
      <c r="AV47" s="64"/>
    </row>
    <row r="48" spans="1:48" ht="14.25">
      <c r="A48" s="1319"/>
      <c r="B48" s="1320"/>
      <c r="C48" s="841" t="s">
        <v>617</v>
      </c>
      <c r="D48" s="842"/>
      <c r="E48" s="842"/>
      <c r="F48" s="842"/>
      <c r="G48" s="842"/>
      <c r="H48" s="842"/>
      <c r="I48" s="843"/>
      <c r="J48" s="838">
        <v>0</v>
      </c>
      <c r="K48" s="839"/>
      <c r="L48" s="839"/>
      <c r="M48" s="839"/>
      <c r="N48" s="839"/>
      <c r="O48" s="839"/>
      <c r="P48" s="840"/>
      <c r="Q48" s="838">
        <v>0</v>
      </c>
      <c r="R48" s="839"/>
      <c r="S48" s="839"/>
      <c r="T48" s="839"/>
      <c r="U48" s="839"/>
      <c r="V48" s="839"/>
      <c r="W48" s="839"/>
      <c r="X48" s="840"/>
      <c r="Y48" s="550"/>
      <c r="Z48" s="778"/>
      <c r="AA48" s="552"/>
      <c r="AC48" s="94"/>
      <c r="AD48" s="706" t="s">
        <v>234</v>
      </c>
      <c r="AE48" s="94" t="s">
        <v>10</v>
      </c>
      <c r="AG48" s="512"/>
      <c r="AH48" s="64"/>
      <c r="AI48" s="94"/>
      <c r="AJ48" s="94"/>
      <c r="AK48" s="94"/>
      <c r="AL48" s="94"/>
      <c r="AM48" s="94"/>
      <c r="AN48" s="89"/>
      <c r="AV48" s="64"/>
    </row>
    <row r="49" spans="1:40" ht="13.5">
      <c r="A49" s="1319"/>
      <c r="B49" s="1320"/>
      <c r="C49" s="755" t="s">
        <v>437</v>
      </c>
      <c r="D49" s="747"/>
      <c r="E49" s="747"/>
      <c r="F49" s="747"/>
      <c r="G49" s="747"/>
      <c r="H49" s="747"/>
      <c r="I49" s="748"/>
      <c r="J49" s="34" t="s">
        <v>595</v>
      </c>
      <c r="K49" s="1232"/>
      <c r="L49" s="809"/>
      <c r="M49" s="515" t="s">
        <v>365</v>
      </c>
      <c r="N49" s="809"/>
      <c r="O49" s="809"/>
      <c r="P49" s="810"/>
      <c r="Q49" s="84" t="s">
        <v>595</v>
      </c>
      <c r="R49" s="1232"/>
      <c r="S49" s="809"/>
      <c r="T49" s="809"/>
      <c r="U49" s="515" t="s">
        <v>365</v>
      </c>
      <c r="V49" s="809"/>
      <c r="W49" s="809"/>
      <c r="X49" s="810"/>
      <c r="Y49" s="564"/>
      <c r="Z49" s="774"/>
      <c r="AA49" s="563"/>
      <c r="AB49" s="34"/>
      <c r="AC49" s="34"/>
      <c r="AD49" s="34"/>
      <c r="AE49" s="34"/>
      <c r="AF49" s="34"/>
      <c r="AG49" s="34"/>
      <c r="AH49" s="34"/>
      <c r="AI49" s="34"/>
      <c r="AJ49" s="34"/>
      <c r="AK49" s="34"/>
      <c r="AL49" s="34"/>
      <c r="AM49" s="34"/>
      <c r="AN49" s="321"/>
    </row>
    <row r="50" spans="1:40" ht="15.75">
      <c r="A50" s="1319"/>
      <c r="B50" s="1320"/>
      <c r="C50" s="100"/>
      <c r="D50" s="685" t="s">
        <v>713</v>
      </c>
      <c r="E50" s="64"/>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2"/>
    </row>
    <row r="51" spans="1:40" ht="13.5">
      <c r="A51" s="1319"/>
      <c r="B51" s="1320"/>
      <c r="C51" s="755" t="s">
        <v>401</v>
      </c>
      <c r="D51" s="748"/>
      <c r="E51" s="755" t="s">
        <v>405</v>
      </c>
      <c r="F51" s="747"/>
      <c r="G51" s="747"/>
      <c r="H51" s="747"/>
      <c r="I51" s="748"/>
      <c r="J51" s="755" t="s">
        <v>406</v>
      </c>
      <c r="K51" s="747"/>
      <c r="L51" s="747"/>
      <c r="M51" s="747"/>
      <c r="N51" s="748"/>
      <c r="O51" s="755" t="s">
        <v>404</v>
      </c>
      <c r="P51" s="747"/>
      <c r="Q51" s="747"/>
      <c r="R51" s="747"/>
      <c r="S51" s="748"/>
      <c r="T51" s="747" t="s">
        <v>407</v>
      </c>
      <c r="U51" s="747"/>
      <c r="V51" s="747"/>
      <c r="W51" s="747"/>
      <c r="X51" s="748"/>
      <c r="Y51" s="755" t="s">
        <v>409</v>
      </c>
      <c r="Z51" s="747"/>
      <c r="AA51" s="747"/>
      <c r="AB51" s="747"/>
      <c r="AC51" s="748"/>
      <c r="AD51" s="747" t="s">
        <v>411</v>
      </c>
      <c r="AE51" s="747"/>
      <c r="AF51" s="747"/>
      <c r="AG51" s="747"/>
      <c r="AH51" s="747"/>
      <c r="AI51" s="747"/>
      <c r="AJ51" s="747"/>
      <c r="AK51" s="748"/>
      <c r="AL51" s="261" t="s">
        <v>164</v>
      </c>
      <c r="AM51" s="47" t="s">
        <v>371</v>
      </c>
      <c r="AN51" s="242" t="s">
        <v>166</v>
      </c>
    </row>
    <row r="52" spans="1:40" ht="14.25">
      <c r="A52" s="1319"/>
      <c r="B52" s="1320"/>
      <c r="C52" s="1323" t="s">
        <v>231</v>
      </c>
      <c r="D52" s="1324"/>
      <c r="E52" s="838">
        <v>0</v>
      </c>
      <c r="F52" s="839"/>
      <c r="G52" s="839"/>
      <c r="H52" s="839"/>
      <c r="I52" s="840"/>
      <c r="J52" s="838"/>
      <c r="K52" s="839"/>
      <c r="L52" s="839"/>
      <c r="M52" s="839"/>
      <c r="N52" s="840"/>
      <c r="O52" s="838"/>
      <c r="P52" s="839"/>
      <c r="Q52" s="839"/>
      <c r="R52" s="839"/>
      <c r="S52" s="840"/>
      <c r="T52" s="839"/>
      <c r="U52" s="839"/>
      <c r="V52" s="839"/>
      <c r="W52" s="839"/>
      <c r="X52" s="840"/>
      <c r="Y52" s="838"/>
      <c r="Z52" s="839"/>
      <c r="AA52" s="839"/>
      <c r="AB52" s="839"/>
      <c r="AC52" s="840"/>
      <c r="AD52" s="327" t="s">
        <v>408</v>
      </c>
      <c r="AE52" s="809"/>
      <c r="AF52" s="809"/>
      <c r="AG52" s="154" t="s">
        <v>365</v>
      </c>
      <c r="AH52" s="839"/>
      <c r="AI52" s="839"/>
      <c r="AJ52" s="839"/>
      <c r="AK52" s="840"/>
      <c r="AL52" s="550"/>
      <c r="AM52" s="778"/>
      <c r="AN52" s="568"/>
    </row>
    <row r="53" spans="1:40" ht="14.25">
      <c r="A53" s="1319"/>
      <c r="B53" s="1320"/>
      <c r="C53" s="1323" t="s">
        <v>234</v>
      </c>
      <c r="D53" s="1324"/>
      <c r="E53" s="838"/>
      <c r="F53" s="839"/>
      <c r="G53" s="839"/>
      <c r="H53" s="839"/>
      <c r="I53" s="840"/>
      <c r="J53" s="838"/>
      <c r="K53" s="839"/>
      <c r="L53" s="839"/>
      <c r="M53" s="839"/>
      <c r="N53" s="840"/>
      <c r="O53" s="838"/>
      <c r="P53" s="839"/>
      <c r="Q53" s="839"/>
      <c r="R53" s="839"/>
      <c r="S53" s="840"/>
      <c r="T53" s="839"/>
      <c r="U53" s="839"/>
      <c r="V53" s="839"/>
      <c r="W53" s="839"/>
      <c r="X53" s="840"/>
      <c r="Y53" s="838"/>
      <c r="Z53" s="839"/>
      <c r="AA53" s="839"/>
      <c r="AB53" s="839"/>
      <c r="AC53" s="840"/>
      <c r="AD53" s="327" t="s">
        <v>408</v>
      </c>
      <c r="AE53" s="809"/>
      <c r="AF53" s="809"/>
      <c r="AG53" s="154" t="s">
        <v>365</v>
      </c>
      <c r="AH53" s="839"/>
      <c r="AI53" s="839"/>
      <c r="AJ53" s="839"/>
      <c r="AK53" s="840"/>
      <c r="AL53" s="550"/>
      <c r="AM53" s="776"/>
      <c r="AN53" s="568"/>
    </row>
    <row r="54" spans="1:40" ht="14.25">
      <c r="A54" s="1319"/>
      <c r="B54" s="1320"/>
      <c r="C54" s="1323" t="s">
        <v>232</v>
      </c>
      <c r="D54" s="1324"/>
      <c r="E54" s="838"/>
      <c r="F54" s="839"/>
      <c r="G54" s="839"/>
      <c r="H54" s="839"/>
      <c r="I54" s="840"/>
      <c r="J54" s="838"/>
      <c r="K54" s="839"/>
      <c r="L54" s="839"/>
      <c r="M54" s="839"/>
      <c r="N54" s="840"/>
      <c r="O54" s="838"/>
      <c r="P54" s="839"/>
      <c r="Q54" s="839"/>
      <c r="R54" s="839"/>
      <c r="S54" s="840"/>
      <c r="T54" s="839"/>
      <c r="U54" s="839"/>
      <c r="V54" s="839"/>
      <c r="W54" s="839"/>
      <c r="X54" s="840"/>
      <c r="Y54" s="838">
        <v>0</v>
      </c>
      <c r="Z54" s="839"/>
      <c r="AA54" s="839"/>
      <c r="AB54" s="839"/>
      <c r="AC54" s="840"/>
      <c r="AD54" s="327" t="s">
        <v>408</v>
      </c>
      <c r="AE54" s="809"/>
      <c r="AF54" s="809"/>
      <c r="AG54" s="154" t="s">
        <v>365</v>
      </c>
      <c r="AH54" s="839"/>
      <c r="AI54" s="839"/>
      <c r="AJ54" s="839"/>
      <c r="AK54" s="840"/>
      <c r="AL54" s="550"/>
      <c r="AM54" s="774"/>
      <c r="AN54" s="568"/>
    </row>
    <row r="55" spans="1:40" ht="15.75">
      <c r="A55" s="1319"/>
      <c r="B55" s="1320"/>
      <c r="C55" s="64"/>
      <c r="D55" s="685" t="s">
        <v>714</v>
      </c>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3"/>
      <c r="AL55" s="100"/>
      <c r="AM55" s="100"/>
      <c r="AN55" s="569"/>
    </row>
    <row r="56" spans="1:40" ht="13.5">
      <c r="A56" s="1319"/>
      <c r="B56" s="1320"/>
      <c r="C56" s="755" t="s">
        <v>401</v>
      </c>
      <c r="D56" s="748"/>
      <c r="E56" s="755" t="s">
        <v>403</v>
      </c>
      <c r="F56" s="747"/>
      <c r="G56" s="747"/>
      <c r="H56" s="747"/>
      <c r="I56" s="748"/>
      <c r="J56" s="755" t="s">
        <v>406</v>
      </c>
      <c r="K56" s="747"/>
      <c r="L56" s="747"/>
      <c r="M56" s="747"/>
      <c r="N56" s="748"/>
      <c r="O56" s="755" t="s">
        <v>360</v>
      </c>
      <c r="P56" s="747"/>
      <c r="Q56" s="747"/>
      <c r="R56" s="747"/>
      <c r="S56" s="748"/>
      <c r="T56" s="747" t="s">
        <v>404</v>
      </c>
      <c r="U56" s="747"/>
      <c r="V56" s="747"/>
      <c r="W56" s="747"/>
      <c r="X56" s="748"/>
      <c r="Y56" s="755" t="s">
        <v>409</v>
      </c>
      <c r="Z56" s="747"/>
      <c r="AA56" s="747"/>
      <c r="AB56" s="747"/>
      <c r="AC56" s="748"/>
      <c r="AD56" s="747" t="s">
        <v>411</v>
      </c>
      <c r="AE56" s="747"/>
      <c r="AF56" s="747"/>
      <c r="AG56" s="747"/>
      <c r="AH56" s="747"/>
      <c r="AI56" s="747"/>
      <c r="AJ56" s="747"/>
      <c r="AK56" s="748"/>
      <c r="AL56" s="261" t="s">
        <v>164</v>
      </c>
      <c r="AM56" s="47" t="s">
        <v>371</v>
      </c>
      <c r="AN56" s="242" t="s">
        <v>166</v>
      </c>
    </row>
    <row r="57" spans="1:40" ht="14.25">
      <c r="A57" s="1319"/>
      <c r="B57" s="1320"/>
      <c r="C57" s="1323" t="s">
        <v>231</v>
      </c>
      <c r="D57" s="1324"/>
      <c r="E57" s="838">
        <v>0</v>
      </c>
      <c r="F57" s="839"/>
      <c r="G57" s="839"/>
      <c r="H57" s="839"/>
      <c r="I57" s="840"/>
      <c r="J57" s="838"/>
      <c r="K57" s="839"/>
      <c r="L57" s="839"/>
      <c r="M57" s="839"/>
      <c r="N57" s="840"/>
      <c r="O57" s="838"/>
      <c r="P57" s="839"/>
      <c r="Q57" s="839"/>
      <c r="R57" s="839"/>
      <c r="S57" s="840"/>
      <c r="T57" s="839"/>
      <c r="U57" s="839"/>
      <c r="V57" s="839"/>
      <c r="W57" s="839"/>
      <c r="X57" s="839"/>
      <c r="Y57" s="838"/>
      <c r="Z57" s="839"/>
      <c r="AA57" s="839"/>
      <c r="AB57" s="839"/>
      <c r="AC57" s="840"/>
      <c r="AD57" s="327" t="s">
        <v>408</v>
      </c>
      <c r="AE57" s="1232"/>
      <c r="AF57" s="1240"/>
      <c r="AG57" s="154" t="s">
        <v>365</v>
      </c>
      <c r="AH57" s="839"/>
      <c r="AI57" s="839"/>
      <c r="AJ57" s="839"/>
      <c r="AK57" s="840"/>
      <c r="AL57" s="550"/>
      <c r="AM57" s="778"/>
      <c r="AN57" s="568"/>
    </row>
    <row r="58" spans="1:40" ht="14.25">
      <c r="A58" s="1319"/>
      <c r="B58" s="1320"/>
      <c r="C58" s="1323" t="s">
        <v>234</v>
      </c>
      <c r="D58" s="1324"/>
      <c r="E58" s="838">
        <v>0</v>
      </c>
      <c r="F58" s="839"/>
      <c r="G58" s="839"/>
      <c r="H58" s="839"/>
      <c r="I58" s="840"/>
      <c r="J58" s="838"/>
      <c r="K58" s="839"/>
      <c r="L58" s="839"/>
      <c r="M58" s="839"/>
      <c r="N58" s="840"/>
      <c r="O58" s="838"/>
      <c r="P58" s="839"/>
      <c r="Q58" s="839"/>
      <c r="R58" s="839"/>
      <c r="S58" s="840"/>
      <c r="T58" s="839"/>
      <c r="U58" s="839"/>
      <c r="V58" s="839"/>
      <c r="W58" s="839"/>
      <c r="X58" s="839"/>
      <c r="Y58" s="838"/>
      <c r="Z58" s="839"/>
      <c r="AA58" s="839"/>
      <c r="AB58" s="839"/>
      <c r="AC58" s="840"/>
      <c r="AD58" s="327" t="s">
        <v>408</v>
      </c>
      <c r="AE58" s="1232"/>
      <c r="AF58" s="1240"/>
      <c r="AG58" s="154" t="s">
        <v>365</v>
      </c>
      <c r="AH58" s="839"/>
      <c r="AI58" s="839"/>
      <c r="AJ58" s="839"/>
      <c r="AK58" s="840"/>
      <c r="AL58" s="550"/>
      <c r="AM58" s="776"/>
      <c r="AN58" s="568"/>
    </row>
    <row r="59" spans="1:40" ht="14.25">
      <c r="A59" s="1321"/>
      <c r="B59" s="1322"/>
      <c r="C59" s="1323" t="s">
        <v>232</v>
      </c>
      <c r="D59" s="1324"/>
      <c r="E59" s="838">
        <v>0</v>
      </c>
      <c r="F59" s="839"/>
      <c r="G59" s="839"/>
      <c r="H59" s="839"/>
      <c r="I59" s="840"/>
      <c r="J59" s="838"/>
      <c r="K59" s="839"/>
      <c r="L59" s="839"/>
      <c r="M59" s="839"/>
      <c r="N59" s="840"/>
      <c r="O59" s="839"/>
      <c r="P59" s="839"/>
      <c r="Q59" s="839"/>
      <c r="R59" s="839"/>
      <c r="S59" s="839"/>
      <c r="T59" s="839"/>
      <c r="U59" s="839"/>
      <c r="V59" s="839"/>
      <c r="W59" s="839"/>
      <c r="X59" s="839"/>
      <c r="Y59" s="838">
        <v>0</v>
      </c>
      <c r="Z59" s="839"/>
      <c r="AA59" s="839"/>
      <c r="AB59" s="839"/>
      <c r="AC59" s="840"/>
      <c r="AD59" s="327" t="s">
        <v>408</v>
      </c>
      <c r="AE59" s="1232"/>
      <c r="AF59" s="1240"/>
      <c r="AG59" s="154" t="s">
        <v>365</v>
      </c>
      <c r="AH59" s="839"/>
      <c r="AI59" s="839"/>
      <c r="AJ59" s="839"/>
      <c r="AK59" s="840"/>
      <c r="AL59" s="550"/>
      <c r="AM59" s="774"/>
      <c r="AN59" s="568"/>
    </row>
    <row r="60" spans="1:40" ht="14.25" thickBot="1">
      <c r="A60" s="513"/>
      <c r="B60" s="514"/>
      <c r="C60" s="514"/>
      <c r="D60" s="514"/>
      <c r="E60" s="514"/>
      <c r="F60" s="514"/>
      <c r="G60" s="514"/>
      <c r="H60" s="514"/>
      <c r="I60" s="514"/>
      <c r="J60" s="514"/>
      <c r="K60" s="514"/>
      <c r="L60" s="514"/>
      <c r="M60" s="514"/>
      <c r="N60" s="514"/>
      <c r="O60" s="514"/>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2"/>
    </row>
    <row r="61" spans="1:2" ht="13.5">
      <c r="A61" s="86"/>
      <c r="B61" s="94"/>
    </row>
    <row r="62" spans="1:2" ht="13.5">
      <c r="A62" s="94"/>
      <c r="B62" s="94"/>
    </row>
    <row r="63" spans="1:3" ht="13.5">
      <c r="A63" s="94"/>
      <c r="B63" s="94"/>
      <c r="C63" s="64"/>
    </row>
  </sheetData>
  <sheetProtection password="9350" sheet="1" scenarios="1" formatCells="0" selectLockedCells="1"/>
  <mergeCells count="83">
    <mergeCell ref="C48:I48"/>
    <mergeCell ref="E51:I51"/>
    <mergeCell ref="E52:I52"/>
    <mergeCell ref="E53:I53"/>
    <mergeCell ref="C52:D52"/>
    <mergeCell ref="E58:I58"/>
    <mergeCell ref="E59:I59"/>
    <mergeCell ref="C59:D59"/>
    <mergeCell ref="C58:D58"/>
    <mergeCell ref="C57:D57"/>
    <mergeCell ref="Y57:AC57"/>
    <mergeCell ref="C51:D51"/>
    <mergeCell ref="J51:N51"/>
    <mergeCell ref="J52:N52"/>
    <mergeCell ref="J53:N53"/>
    <mergeCell ref="C56:D56"/>
    <mergeCell ref="E56:I56"/>
    <mergeCell ref="E57:I57"/>
    <mergeCell ref="E54:I54"/>
    <mergeCell ref="Y58:AC58"/>
    <mergeCell ref="J57:N57"/>
    <mergeCell ref="J58:N58"/>
    <mergeCell ref="J59:N59"/>
    <mergeCell ref="O57:S57"/>
    <mergeCell ref="O58:S58"/>
    <mergeCell ref="Y59:AC59"/>
    <mergeCell ref="T58:X58"/>
    <mergeCell ref="O59:S59"/>
    <mergeCell ref="T59:X59"/>
    <mergeCell ref="AD56:AK56"/>
    <mergeCell ref="AE57:AF57"/>
    <mergeCell ref="AH57:AK57"/>
    <mergeCell ref="AE58:AF58"/>
    <mergeCell ref="AH58:AK58"/>
    <mergeCell ref="AE59:AF59"/>
    <mergeCell ref="AH59:AK59"/>
    <mergeCell ref="Y56:AC56"/>
    <mergeCell ref="Y52:AC52"/>
    <mergeCell ref="Y53:AC53"/>
    <mergeCell ref="Y54:AC54"/>
    <mergeCell ref="AE53:AF53"/>
    <mergeCell ref="AH53:AK53"/>
    <mergeCell ref="AE54:AF54"/>
    <mergeCell ref="AH54:AK54"/>
    <mergeCell ref="T57:X57"/>
    <mergeCell ref="O51:S51"/>
    <mergeCell ref="T51:X51"/>
    <mergeCell ref="C49:I49"/>
    <mergeCell ref="C53:D53"/>
    <mergeCell ref="C54:D54"/>
    <mergeCell ref="J54:N54"/>
    <mergeCell ref="O52:S52"/>
    <mergeCell ref="O53:S53"/>
    <mergeCell ref="T52:X52"/>
    <mergeCell ref="Y51:AC51"/>
    <mergeCell ref="T53:X53"/>
    <mergeCell ref="T54:X54"/>
    <mergeCell ref="O54:S54"/>
    <mergeCell ref="J48:P48"/>
    <mergeCell ref="Q48:X48"/>
    <mergeCell ref="J56:N56"/>
    <mergeCell ref="O56:S56"/>
    <mergeCell ref="T56:X56"/>
    <mergeCell ref="A1:AK1"/>
    <mergeCell ref="AD51:AK51"/>
    <mergeCell ref="J47:P47"/>
    <mergeCell ref="Q47:X47"/>
    <mergeCell ref="AC44:AD44"/>
    <mergeCell ref="AH44:AI44"/>
    <mergeCell ref="A46:B59"/>
    <mergeCell ref="AE52:AF52"/>
    <mergeCell ref="AH52:AK52"/>
    <mergeCell ref="Z48:Z49"/>
    <mergeCell ref="AM43:AN43"/>
    <mergeCell ref="AM52:AM54"/>
    <mergeCell ref="AM57:AM59"/>
    <mergeCell ref="A3:AN3"/>
    <mergeCell ref="A4:AN4"/>
    <mergeCell ref="AM44:AN44"/>
    <mergeCell ref="K49:L49"/>
    <mergeCell ref="N49:P49"/>
    <mergeCell ref="V49:X49"/>
    <mergeCell ref="R49:T49"/>
  </mergeCells>
  <printOptions/>
  <pageMargins left="0.7874015748031497" right="0.3937007874015748" top="0.7" bottom="0.16" header="0.48" footer="0.29"/>
  <pageSetup horizontalDpi="600" verticalDpi="600" orientation="portrait" paperSize="9" r:id="rId2"/>
  <headerFooter alignWithMargins="0">
    <oddHeader>&amp;L&amp;"ＭＳ Ｐ明朝,標準"&amp;8H24-080</oddHeader>
  </headerFooter>
  <drawing r:id="rId1"/>
</worksheet>
</file>

<file path=xl/worksheets/sheet9.xml><?xml version="1.0" encoding="utf-8"?>
<worksheet xmlns="http://schemas.openxmlformats.org/spreadsheetml/2006/main" xmlns:r="http://schemas.openxmlformats.org/officeDocument/2006/relationships">
  <dimension ref="A1:BI61"/>
  <sheetViews>
    <sheetView showGridLines="0" view="pageBreakPreview" zoomScaleSheetLayoutView="100" workbookViewId="0" topLeftCell="A1">
      <selection activeCell="G8" sqref="G8:I8"/>
    </sheetView>
  </sheetViews>
  <sheetFormatPr defaultColWidth="9.00390625" defaultRowHeight="13.5"/>
  <cols>
    <col min="1" max="1" width="1.875" style="0" customWidth="1"/>
    <col min="2" max="2" width="2.00390625" style="0" customWidth="1"/>
    <col min="3" max="37" width="2.25390625" style="0" customWidth="1"/>
    <col min="38" max="38" width="2.50390625" style="0" customWidth="1"/>
    <col min="39" max="39" width="3.75390625" style="0" customWidth="1"/>
    <col min="40" max="40" width="2.50390625" style="0" customWidth="1"/>
    <col min="41" max="74" width="2.25390625" style="0" customWidth="1"/>
  </cols>
  <sheetData>
    <row r="1" spans="1:40" ht="17.25">
      <c r="A1" s="780" t="s">
        <v>102</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84" t="s">
        <v>648</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row>
    <row r="4" spans="1:40" ht="15" thickBot="1">
      <c r="A4" s="781" t="s">
        <v>73</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row>
    <row r="5" spans="1:41" ht="9.75" customHeight="1">
      <c r="A5" s="342"/>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94"/>
      <c r="AM5" s="94"/>
      <c r="AN5" s="87"/>
      <c r="AO5" s="4"/>
    </row>
    <row r="6" spans="1:40" ht="14.25">
      <c r="A6" s="88"/>
      <c r="B6" s="77"/>
      <c r="C6" s="77"/>
      <c r="D6" s="77"/>
      <c r="E6" s="77"/>
      <c r="F6" s="77"/>
      <c r="G6" s="340"/>
      <c r="H6" s="341" t="s">
        <v>414</v>
      </c>
      <c r="I6" s="77"/>
      <c r="J6" s="77"/>
      <c r="K6" s="77"/>
      <c r="L6" s="77"/>
      <c r="M6" s="77"/>
      <c r="N6" s="77"/>
      <c r="O6" s="77"/>
      <c r="P6" s="28"/>
      <c r="Q6" s="28"/>
      <c r="R6" s="28"/>
      <c r="S6" s="28"/>
      <c r="T6" s="28"/>
      <c r="U6" s="341"/>
      <c r="V6" s="28"/>
      <c r="W6" s="28"/>
      <c r="X6" s="28"/>
      <c r="Y6" s="28"/>
      <c r="Z6" s="71"/>
      <c r="AA6" s="66"/>
      <c r="AB6" s="66"/>
      <c r="AC6" s="28"/>
      <c r="AJ6" s="77"/>
      <c r="AK6" s="77"/>
      <c r="AL6" s="77"/>
      <c r="AM6" s="77"/>
      <c r="AN6" s="89"/>
    </row>
    <row r="7" spans="1:40" ht="13.5">
      <c r="A7" s="88"/>
      <c r="B7" s="77"/>
      <c r="C7" s="77"/>
      <c r="D7" s="77"/>
      <c r="E7" s="77"/>
      <c r="F7" s="77"/>
      <c r="G7" s="77"/>
      <c r="H7" s="77"/>
      <c r="I7" s="77"/>
      <c r="J7" s="77"/>
      <c r="K7" s="77"/>
      <c r="L7" s="77"/>
      <c r="M7" s="77"/>
      <c r="N7" s="77"/>
      <c r="O7" s="77"/>
      <c r="P7" s="28"/>
      <c r="Q7" s="28"/>
      <c r="R7" s="28"/>
      <c r="S7" s="28"/>
      <c r="T7" s="28"/>
      <c r="U7" s="28"/>
      <c r="V7" s="28"/>
      <c r="W7" s="28"/>
      <c r="X7" s="28"/>
      <c r="Y7" s="28"/>
      <c r="Z7" s="28"/>
      <c r="AA7" s="72"/>
      <c r="AB7" s="72"/>
      <c r="AC7" s="72"/>
      <c r="AH7" s="121" t="s">
        <v>420</v>
      </c>
      <c r="AN7" s="89"/>
    </row>
    <row r="8" spans="1:40" ht="13.5">
      <c r="A8" s="88"/>
      <c r="B8" s="77"/>
      <c r="C8" s="77"/>
      <c r="D8" s="77"/>
      <c r="E8" s="77"/>
      <c r="F8" s="77"/>
      <c r="G8" s="1342">
        <v>0</v>
      </c>
      <c r="H8" s="1343"/>
      <c r="I8" s="1344"/>
      <c r="J8" s="77"/>
      <c r="K8" s="77"/>
      <c r="L8" s="77"/>
      <c r="M8" s="77"/>
      <c r="N8" s="77"/>
      <c r="O8" s="77"/>
      <c r="P8" s="28"/>
      <c r="Q8" s="28"/>
      <c r="R8" s="28"/>
      <c r="S8" s="28"/>
      <c r="T8" s="74"/>
      <c r="U8" s="74"/>
      <c r="V8" s="74"/>
      <c r="W8" s="74"/>
      <c r="X8" s="28"/>
      <c r="Y8" s="28"/>
      <c r="Z8" s="28"/>
      <c r="AA8" s="28"/>
      <c r="AB8" s="28"/>
      <c r="AC8" s="28"/>
      <c r="AD8" s="77"/>
      <c r="AN8" s="89"/>
    </row>
    <row r="9" spans="1:40" ht="13.5">
      <c r="A9" s="88"/>
      <c r="B9" s="77"/>
      <c r="C9" s="77"/>
      <c r="D9" s="77"/>
      <c r="E9" s="93"/>
      <c r="F9" s="77"/>
      <c r="G9" s="77"/>
      <c r="H9" s="77"/>
      <c r="I9" s="77"/>
      <c r="J9" s="77"/>
      <c r="K9" s="93"/>
      <c r="L9" s="77"/>
      <c r="M9" s="77"/>
      <c r="N9" s="77"/>
      <c r="O9" s="77"/>
      <c r="P9" s="28"/>
      <c r="Q9" s="77"/>
      <c r="R9" s="100"/>
      <c r="S9" s="100"/>
      <c r="T9" s="100"/>
      <c r="U9" s="338" t="s">
        <v>349</v>
      </c>
      <c r="V9" s="100"/>
      <c r="W9" s="100"/>
      <c r="X9" s="100"/>
      <c r="Y9" s="100"/>
      <c r="Z9" s="100"/>
      <c r="AA9" s="100"/>
      <c r="AB9" s="100"/>
      <c r="AC9" s="28"/>
      <c r="AD9" s="94"/>
      <c r="AJ9" s="510"/>
      <c r="AN9" s="89"/>
    </row>
    <row r="10" spans="1:40" ht="14.25" thickBot="1">
      <c r="A10" s="88"/>
      <c r="B10" s="77"/>
      <c r="C10" s="77"/>
      <c r="D10" s="100"/>
      <c r="E10" s="107"/>
      <c r="F10" s="100"/>
      <c r="G10" s="91"/>
      <c r="H10" s="91"/>
      <c r="I10" s="91"/>
      <c r="J10" s="91"/>
      <c r="K10" s="141"/>
      <c r="L10" s="108"/>
      <c r="M10" s="100"/>
      <c r="N10" s="77"/>
      <c r="O10" s="77"/>
      <c r="P10" s="28"/>
      <c r="Q10" s="110"/>
      <c r="R10" s="103"/>
      <c r="S10" s="103"/>
      <c r="T10" s="103"/>
      <c r="U10" s="103"/>
      <c r="V10" s="104"/>
      <c r="W10" s="755" t="s">
        <v>414</v>
      </c>
      <c r="X10" s="747"/>
      <c r="Y10" s="747"/>
      <c r="Z10" s="747"/>
      <c r="AA10" s="747"/>
      <c r="AB10" s="748"/>
      <c r="AC10" s="28"/>
      <c r="AD10" s="94"/>
      <c r="AE10" s="94"/>
      <c r="AF10" s="77"/>
      <c r="AG10" s="77"/>
      <c r="AH10" s="347"/>
      <c r="AI10" s="1325" t="s">
        <v>421</v>
      </c>
      <c r="AJ10" s="1325"/>
      <c r="AK10" s="77"/>
      <c r="AL10" s="77"/>
      <c r="AM10" s="77"/>
      <c r="AN10" s="89"/>
    </row>
    <row r="11" spans="1:60" ht="11.25" customHeight="1" thickBot="1">
      <c r="A11" s="88"/>
      <c r="B11" s="77"/>
      <c r="C11" s="77"/>
      <c r="D11" s="77"/>
      <c r="E11" s="93"/>
      <c r="F11" s="335"/>
      <c r="G11" s="77"/>
      <c r="H11" s="77"/>
      <c r="I11" s="77"/>
      <c r="J11" s="336"/>
      <c r="K11" s="336"/>
      <c r="L11" s="88"/>
      <c r="M11" s="77"/>
      <c r="N11" s="1070" t="s">
        <v>613</v>
      </c>
      <c r="O11" s="94"/>
      <c r="P11" s="28"/>
      <c r="Q11" s="755" t="s">
        <v>415</v>
      </c>
      <c r="R11" s="747"/>
      <c r="S11" s="747"/>
      <c r="T11" s="747"/>
      <c r="U11" s="747"/>
      <c r="V11" s="748"/>
      <c r="W11" s="873" t="str">
        <f>'設条'!AH33</f>
        <v>1S28.6</v>
      </c>
      <c r="X11" s="874"/>
      <c r="Y11" s="874"/>
      <c r="Z11" s="874"/>
      <c r="AA11" s="874"/>
      <c r="AB11" s="875"/>
      <c r="AC11" s="516"/>
      <c r="AD11" s="64"/>
      <c r="AE11" s="77"/>
      <c r="AF11" s="77"/>
      <c r="AG11" s="77"/>
      <c r="AH11" s="77"/>
      <c r="AI11" s="77"/>
      <c r="AJ11" s="77"/>
      <c r="AK11" s="77"/>
      <c r="AL11" s="77"/>
      <c r="AM11" s="93"/>
      <c r="AN11" s="89"/>
      <c r="AW11" s="77"/>
      <c r="AX11" s="77"/>
      <c r="AY11" s="77"/>
      <c r="BC11" s="77"/>
      <c r="BD11" s="77"/>
      <c r="BE11" s="77"/>
      <c r="BF11" s="77"/>
      <c r="BG11" s="77"/>
      <c r="BH11" s="77"/>
    </row>
    <row r="12" spans="1:60" ht="14.25">
      <c r="A12" s="88"/>
      <c r="B12" s="77"/>
      <c r="C12" s="77"/>
      <c r="D12" s="77"/>
      <c r="E12" s="89"/>
      <c r="F12" s="94"/>
      <c r="G12" s="77"/>
      <c r="H12" s="77"/>
      <c r="I12" s="89"/>
      <c r="J12" s="94"/>
      <c r="K12" s="77"/>
      <c r="L12" s="94"/>
      <c r="M12" s="77"/>
      <c r="N12" s="1070"/>
      <c r="O12" s="77"/>
      <c r="P12" s="28"/>
      <c r="Q12" s="1189" t="s">
        <v>416</v>
      </c>
      <c r="R12" s="732"/>
      <c r="S12" s="733"/>
      <c r="T12" s="755" t="s">
        <v>423</v>
      </c>
      <c r="U12" s="747"/>
      <c r="V12" s="748"/>
      <c r="W12" s="838">
        <v>0</v>
      </c>
      <c r="X12" s="839"/>
      <c r="Y12" s="839"/>
      <c r="Z12" s="839"/>
      <c r="AA12" s="839"/>
      <c r="AB12" s="840"/>
      <c r="AC12" s="517"/>
      <c r="AD12" s="96"/>
      <c r="AE12" s="94"/>
      <c r="AF12" s="1198" t="s">
        <v>231</v>
      </c>
      <c r="AG12" s="1198"/>
      <c r="AH12" s="77"/>
      <c r="AI12" s="1198" t="s">
        <v>234</v>
      </c>
      <c r="AJ12" s="1198"/>
      <c r="AK12" s="77"/>
      <c r="AL12" s="77"/>
      <c r="AM12" s="93"/>
      <c r="AN12" s="89"/>
      <c r="AW12" s="94"/>
      <c r="AX12" s="94"/>
      <c r="AY12" s="94"/>
      <c r="AZ12" s="94"/>
      <c r="BA12" s="94"/>
      <c r="BD12" s="94"/>
      <c r="BE12" s="94"/>
      <c r="BF12" s="94"/>
      <c r="BG12" s="94"/>
      <c r="BH12" s="94"/>
    </row>
    <row r="13" spans="1:61" ht="15" customHeight="1" thickBot="1">
      <c r="A13" s="88"/>
      <c r="B13" s="140"/>
      <c r="C13" s="1345">
        <v>2.5</v>
      </c>
      <c r="D13" s="77"/>
      <c r="E13" s="89"/>
      <c r="F13" s="77"/>
      <c r="G13" s="707" t="s">
        <v>413</v>
      </c>
      <c r="H13" s="707" t="s">
        <v>413</v>
      </c>
      <c r="I13" s="89"/>
      <c r="J13" s="94"/>
      <c r="K13" s="77"/>
      <c r="L13" s="77"/>
      <c r="M13" s="77"/>
      <c r="N13" s="77"/>
      <c r="O13" s="77"/>
      <c r="P13" s="28"/>
      <c r="Q13" s="964"/>
      <c r="R13" s="965"/>
      <c r="S13" s="966"/>
      <c r="T13" s="755" t="s">
        <v>417</v>
      </c>
      <c r="U13" s="747"/>
      <c r="V13" s="748"/>
      <c r="W13" s="808">
        <v>0</v>
      </c>
      <c r="X13" s="809"/>
      <c r="Y13" s="809"/>
      <c r="Z13" s="809"/>
      <c r="AA13" s="809"/>
      <c r="AB13" s="810"/>
      <c r="AC13" s="117"/>
      <c r="AD13" s="93"/>
      <c r="AE13" s="91"/>
      <c r="AF13" s="91"/>
      <c r="AG13" s="91"/>
      <c r="AH13" s="91"/>
      <c r="AI13" s="91"/>
      <c r="AJ13" s="91"/>
      <c r="AK13" s="91"/>
      <c r="AL13" s="91"/>
      <c r="AM13" s="91"/>
      <c r="AN13" s="89"/>
      <c r="AW13" s="77"/>
      <c r="AY13" s="339"/>
      <c r="AZ13" s="339"/>
      <c r="BA13" s="77"/>
      <c r="BD13" s="77"/>
      <c r="BE13" s="77"/>
      <c r="BF13" s="77"/>
      <c r="BG13" s="94"/>
      <c r="BH13" s="94"/>
      <c r="BI13" s="64"/>
    </row>
    <row r="14" spans="1:61" ht="13.5" customHeight="1">
      <c r="A14" s="88"/>
      <c r="B14" s="140"/>
      <c r="C14" s="1005"/>
      <c r="D14" s="77"/>
      <c r="E14" s="89"/>
      <c r="F14" s="77"/>
      <c r="G14" s="77"/>
      <c r="H14" s="77"/>
      <c r="I14" s="89"/>
      <c r="J14" s="94"/>
      <c r="K14" s="100" t="s">
        <v>228</v>
      </c>
      <c r="L14" s="100"/>
      <c r="M14" s="100"/>
      <c r="N14" s="94"/>
      <c r="O14" s="77"/>
      <c r="P14" s="28"/>
      <c r="Q14" s="1189" t="s">
        <v>418</v>
      </c>
      <c r="R14" s="732"/>
      <c r="S14" s="733"/>
      <c r="T14" s="755" t="s">
        <v>424</v>
      </c>
      <c r="U14" s="747"/>
      <c r="V14" s="748"/>
      <c r="W14" s="838">
        <v>0</v>
      </c>
      <c r="X14" s="839"/>
      <c r="Y14" s="839"/>
      <c r="Z14" s="839"/>
      <c r="AA14" s="839"/>
      <c r="AB14" s="840"/>
      <c r="AC14" s="117"/>
      <c r="AD14" s="94"/>
      <c r="AE14" s="86"/>
      <c r="AF14" s="77"/>
      <c r="AG14" s="77"/>
      <c r="AI14" s="143"/>
      <c r="AJ14" s="143"/>
      <c r="AK14" s="77"/>
      <c r="AL14" s="77"/>
      <c r="AM14" s="77"/>
      <c r="AN14" s="89"/>
      <c r="AW14" s="94"/>
      <c r="AX14" s="94"/>
      <c r="AY14" s="94"/>
      <c r="AZ14" s="94"/>
      <c r="BA14" s="94"/>
      <c r="BB14" s="64"/>
      <c r="BC14" s="94"/>
      <c r="BD14" s="94"/>
      <c r="BE14" s="94"/>
      <c r="BF14" s="94"/>
      <c r="BG14" s="94"/>
      <c r="BH14" s="94"/>
      <c r="BI14" s="64"/>
    </row>
    <row r="15" spans="1:60" ht="14.25" thickBot="1">
      <c r="A15" s="88"/>
      <c r="B15" s="140"/>
      <c r="C15" s="1346"/>
      <c r="D15" s="77"/>
      <c r="E15" s="89"/>
      <c r="F15" s="77"/>
      <c r="G15" s="707" t="s">
        <v>413</v>
      </c>
      <c r="H15" s="707" t="s">
        <v>413</v>
      </c>
      <c r="I15" s="89"/>
      <c r="J15" s="90"/>
      <c r="K15" s="91"/>
      <c r="L15" s="77"/>
      <c r="M15" s="77"/>
      <c r="N15" s="77"/>
      <c r="O15" s="77"/>
      <c r="P15" s="28"/>
      <c r="Q15" s="964"/>
      <c r="R15" s="965"/>
      <c r="S15" s="966"/>
      <c r="T15" s="755" t="s">
        <v>417</v>
      </c>
      <c r="U15" s="747"/>
      <c r="V15" s="748"/>
      <c r="W15" s="808"/>
      <c r="X15" s="809"/>
      <c r="Y15" s="809"/>
      <c r="Z15" s="809"/>
      <c r="AA15" s="809"/>
      <c r="AB15" s="810"/>
      <c r="AC15" s="117"/>
      <c r="AD15" s="77"/>
      <c r="AI15" s="1328" t="s">
        <v>422</v>
      </c>
      <c r="AJ15" s="1328"/>
      <c r="AN15" s="89"/>
      <c r="AW15" s="77"/>
      <c r="AX15" s="77"/>
      <c r="AY15" s="77"/>
      <c r="AZ15" s="77"/>
      <c r="BA15" s="77"/>
      <c r="BD15" s="77"/>
      <c r="BE15" s="77"/>
      <c r="BF15" s="77"/>
      <c r="BG15" s="77"/>
      <c r="BH15" s="77"/>
    </row>
    <row r="16" spans="1:48" ht="11.25" customHeight="1" thickBot="1">
      <c r="A16" s="88"/>
      <c r="B16" s="77"/>
      <c r="C16" s="77"/>
      <c r="D16" s="100"/>
      <c r="E16" s="102"/>
      <c r="F16" s="91"/>
      <c r="G16" s="91"/>
      <c r="H16" s="91"/>
      <c r="I16" s="91"/>
      <c r="J16" s="91"/>
      <c r="K16" s="337"/>
      <c r="L16" s="77"/>
      <c r="M16" s="77"/>
      <c r="N16" s="77"/>
      <c r="O16" s="77"/>
      <c r="P16" s="28"/>
      <c r="Q16" s="1189" t="s">
        <v>419</v>
      </c>
      <c r="R16" s="732"/>
      <c r="S16" s="733"/>
      <c r="T16" s="755" t="s">
        <v>424</v>
      </c>
      <c r="U16" s="747"/>
      <c r="V16" s="748"/>
      <c r="W16" s="838">
        <v>0</v>
      </c>
      <c r="X16" s="839"/>
      <c r="Y16" s="839"/>
      <c r="Z16" s="839"/>
      <c r="AA16" s="839"/>
      <c r="AB16" s="840"/>
      <c r="AC16" s="71"/>
      <c r="AD16" s="77"/>
      <c r="AE16" s="77"/>
      <c r="AG16" s="77"/>
      <c r="AH16" s="77"/>
      <c r="AI16" s="100"/>
      <c r="AJ16" s="100"/>
      <c r="AK16" s="100"/>
      <c r="AL16" s="100"/>
      <c r="AM16" s="77"/>
      <c r="AN16" s="89"/>
      <c r="AV16" s="94"/>
    </row>
    <row r="17" spans="1:48" ht="15" customHeight="1">
      <c r="A17" s="88"/>
      <c r="B17" s="77"/>
      <c r="C17" s="77"/>
      <c r="D17" s="77"/>
      <c r="E17" s="105"/>
      <c r="F17" s="77"/>
      <c r="G17" s="77"/>
      <c r="H17" s="77"/>
      <c r="I17" s="77"/>
      <c r="J17" s="77"/>
      <c r="K17" s="138"/>
      <c r="L17" s="77"/>
      <c r="M17" s="77"/>
      <c r="N17" s="77"/>
      <c r="O17" s="77"/>
      <c r="P17" s="28"/>
      <c r="Q17" s="964"/>
      <c r="R17" s="965"/>
      <c r="S17" s="966"/>
      <c r="T17" s="755" t="s">
        <v>417</v>
      </c>
      <c r="U17" s="747"/>
      <c r="V17" s="748"/>
      <c r="W17" s="808"/>
      <c r="X17" s="809"/>
      <c r="Y17" s="809"/>
      <c r="Z17" s="809"/>
      <c r="AA17" s="809"/>
      <c r="AB17" s="810"/>
      <c r="AC17" s="28"/>
      <c r="AD17" s="94"/>
      <c r="AE17" s="77"/>
      <c r="AF17" s="110"/>
      <c r="AG17" s="103"/>
      <c r="AH17" s="104"/>
      <c r="AI17" s="964" t="s">
        <v>414</v>
      </c>
      <c r="AJ17" s="965"/>
      <c r="AK17" s="965"/>
      <c r="AL17" s="966"/>
      <c r="AM17" s="77"/>
      <c r="AN17" s="89"/>
      <c r="AV17" s="64"/>
    </row>
    <row r="18" spans="1:40" ht="13.5">
      <c r="A18" s="88"/>
      <c r="B18" s="77"/>
      <c r="C18" s="77"/>
      <c r="D18" s="77"/>
      <c r="E18" s="93"/>
      <c r="F18" s="77"/>
      <c r="G18" s="1342">
        <v>0</v>
      </c>
      <c r="H18" s="1343"/>
      <c r="I18" s="1344"/>
      <c r="J18" s="77"/>
      <c r="K18" s="93"/>
      <c r="L18" s="77"/>
      <c r="M18" s="77"/>
      <c r="N18" s="77"/>
      <c r="O18" s="77"/>
      <c r="P18" s="28"/>
      <c r="Q18" s="28"/>
      <c r="R18" s="28"/>
      <c r="S18" s="28"/>
      <c r="T18" s="28"/>
      <c r="U18" s="28"/>
      <c r="V18" s="28"/>
      <c r="W18" s="28"/>
      <c r="X18" s="28"/>
      <c r="Y18" s="28"/>
      <c r="Z18" s="28"/>
      <c r="AA18" s="28"/>
      <c r="AB18" s="28"/>
      <c r="AC18" s="28"/>
      <c r="AD18" s="94"/>
      <c r="AE18" s="77"/>
      <c r="AF18" s="1335" t="s">
        <v>421</v>
      </c>
      <c r="AG18" s="1336"/>
      <c r="AH18" s="1337"/>
      <c r="AI18" s="838">
        <v>0</v>
      </c>
      <c r="AJ18" s="839"/>
      <c r="AK18" s="839"/>
      <c r="AL18" s="840"/>
      <c r="AM18" s="77"/>
      <c r="AN18" s="89"/>
    </row>
    <row r="19" spans="1:40" ht="13.5">
      <c r="A19" s="88"/>
      <c r="B19" s="77"/>
      <c r="C19" s="77"/>
      <c r="D19" s="77"/>
      <c r="E19" s="77"/>
      <c r="F19" s="77"/>
      <c r="G19" s="77"/>
      <c r="H19" s="77"/>
      <c r="I19" s="77"/>
      <c r="J19" s="77"/>
      <c r="K19" s="77"/>
      <c r="L19" s="77"/>
      <c r="M19" s="77"/>
      <c r="N19" s="77"/>
      <c r="O19" s="77"/>
      <c r="P19" s="28"/>
      <c r="Q19" s="28"/>
      <c r="R19" s="28"/>
      <c r="S19" s="28"/>
      <c r="T19" s="125"/>
      <c r="U19" s="125"/>
      <c r="V19" s="125"/>
      <c r="W19" s="125"/>
      <c r="X19" s="28"/>
      <c r="Y19" s="28"/>
      <c r="Z19" s="28"/>
      <c r="AA19" s="28"/>
      <c r="AB19" s="28"/>
      <c r="AC19" s="28"/>
      <c r="AD19" s="94"/>
      <c r="AE19" s="94"/>
      <c r="AF19" s="1120" t="s">
        <v>422</v>
      </c>
      <c r="AG19" s="1123"/>
      <c r="AH19" s="1124"/>
      <c r="AI19" s="838"/>
      <c r="AJ19" s="839"/>
      <c r="AK19" s="839"/>
      <c r="AL19" s="840"/>
      <c r="AM19" s="77"/>
      <c r="AN19" s="89"/>
    </row>
    <row r="20" spans="1:40" ht="13.5">
      <c r="A20" s="88"/>
      <c r="B20" s="77"/>
      <c r="C20" s="77"/>
      <c r="D20" s="77"/>
      <c r="E20" s="77"/>
      <c r="F20" s="77"/>
      <c r="G20" s="77"/>
      <c r="H20" s="77"/>
      <c r="I20" s="77"/>
      <c r="J20" s="77"/>
      <c r="K20" s="77"/>
      <c r="L20" s="94"/>
      <c r="M20" s="65"/>
      <c r="N20" s="77"/>
      <c r="O20" s="981" t="s">
        <v>441</v>
      </c>
      <c r="P20" s="981"/>
      <c r="Q20" s="981"/>
      <c r="R20" s="981"/>
      <c r="S20" s="981"/>
      <c r="T20" s="981"/>
      <c r="U20" s="981"/>
      <c r="V20" s="981"/>
      <c r="W20" s="981"/>
      <c r="X20" s="981"/>
      <c r="Y20" s="981"/>
      <c r="Z20" s="981"/>
      <c r="AA20" s="981"/>
      <c r="AB20" s="981"/>
      <c r="AC20" s="981"/>
      <c r="AD20" s="94"/>
      <c r="AE20" s="94"/>
      <c r="AF20" s="77"/>
      <c r="AG20" s="77"/>
      <c r="AH20" s="77"/>
      <c r="AI20" s="77"/>
      <c r="AJ20" s="77"/>
      <c r="AK20" s="77"/>
      <c r="AL20" s="77"/>
      <c r="AM20" s="77"/>
      <c r="AN20" s="89"/>
    </row>
    <row r="21" spans="1:40" ht="13.5">
      <c r="A21" s="88"/>
      <c r="C21" s="640"/>
      <c r="D21" s="605"/>
      <c r="E21" s="422" t="s">
        <v>614</v>
      </c>
      <c r="G21" s="19"/>
      <c r="H21" s="19"/>
      <c r="I21" s="19"/>
      <c r="J21" s="28"/>
      <c r="K21" s="28"/>
      <c r="L21" s="28"/>
      <c r="M21" s="334"/>
      <c r="N21" s="334"/>
      <c r="O21" s="981"/>
      <c r="P21" s="981"/>
      <c r="Q21" s="981"/>
      <c r="R21" s="981"/>
      <c r="S21" s="981"/>
      <c r="T21" s="981"/>
      <c r="U21" s="981"/>
      <c r="V21" s="981"/>
      <c r="W21" s="981"/>
      <c r="X21" s="981"/>
      <c r="Y21" s="981"/>
      <c r="Z21" s="981"/>
      <c r="AA21" s="981"/>
      <c r="AB21" s="981"/>
      <c r="AC21" s="981"/>
      <c r="AD21" s="77"/>
      <c r="AE21" s="77"/>
      <c r="AF21" s="94"/>
      <c r="AG21" s="94"/>
      <c r="AH21" s="94"/>
      <c r="AI21" s="94"/>
      <c r="AJ21" s="77"/>
      <c r="AK21" s="77"/>
      <c r="AL21" s="77"/>
      <c r="AM21" s="77"/>
      <c r="AN21" s="89"/>
    </row>
    <row r="22" spans="1:40" ht="13.5" customHeight="1">
      <c r="A22" s="88"/>
      <c r="E22" s="23"/>
      <c r="F22" s="23"/>
      <c r="G22" s="23"/>
      <c r="H22" s="23"/>
      <c r="I22" s="23"/>
      <c r="J22" s="23"/>
      <c r="K22" s="23"/>
      <c r="L22" s="23"/>
      <c r="M22" s="23"/>
      <c r="N22" s="23"/>
      <c r="O22" s="23"/>
      <c r="P22" s="23"/>
      <c r="Q22" s="23"/>
      <c r="R22" s="23"/>
      <c r="S22" s="23"/>
      <c r="T22" s="23"/>
      <c r="U22" s="23"/>
      <c r="V22" s="23"/>
      <c r="W22" s="421"/>
      <c r="X22" s="348"/>
      <c r="Y22" s="348"/>
      <c r="Z22" s="348"/>
      <c r="AA22" s="348"/>
      <c r="AB22" s="348"/>
      <c r="AC22" s="348"/>
      <c r="AD22" s="348"/>
      <c r="AE22" s="348"/>
      <c r="AF22" s="348"/>
      <c r="AG22" s="348"/>
      <c r="AH22" s="348"/>
      <c r="AI22" s="348"/>
      <c r="AJ22" s="348"/>
      <c r="AK22" s="348"/>
      <c r="AL22" s="348"/>
      <c r="AM22" s="77"/>
      <c r="AN22" s="89"/>
    </row>
    <row r="23" spans="1:40" ht="13.5">
      <c r="A23" s="101"/>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2"/>
    </row>
    <row r="24" spans="1:40" ht="13.5">
      <c r="A24" s="1347" t="s">
        <v>440</v>
      </c>
      <c r="B24" s="1348"/>
      <c r="C24" s="661" t="s">
        <v>432</v>
      </c>
      <c r="D24" s="103"/>
      <c r="E24" s="103"/>
      <c r="F24" s="103"/>
      <c r="G24" s="103"/>
      <c r="H24" s="103"/>
      <c r="I24" s="103"/>
      <c r="J24" s="103"/>
      <c r="K24" s="103"/>
      <c r="L24" s="103"/>
      <c r="M24" s="103"/>
      <c r="N24" s="103"/>
      <c r="O24" s="103"/>
      <c r="P24" s="94" t="s">
        <v>433</v>
      </c>
      <c r="Q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12"/>
    </row>
    <row r="25" spans="1:40" ht="13.5" customHeight="1">
      <c r="A25" s="1061"/>
      <c r="B25" s="1062"/>
      <c r="C25" s="257"/>
      <c r="D25" s="106"/>
      <c r="E25" s="106"/>
      <c r="F25" s="106"/>
      <c r="G25" s="106"/>
      <c r="H25" s="106"/>
      <c r="I25" s="106"/>
      <c r="J25" s="106"/>
      <c r="K25" s="106"/>
      <c r="L25" s="106"/>
      <c r="M25" s="105"/>
      <c r="N25" s="529"/>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530"/>
      <c r="AL25" s="833" t="s">
        <v>160</v>
      </c>
      <c r="AM25" s="1105"/>
      <c r="AN25" s="1135"/>
    </row>
    <row r="26" spans="1:40" ht="13.5">
      <c r="A26" s="1061"/>
      <c r="B26" s="1062"/>
      <c r="C26" s="108"/>
      <c r="D26" s="100"/>
      <c r="E26" s="100"/>
      <c r="F26" s="100"/>
      <c r="G26" s="344"/>
      <c r="H26" s="344"/>
      <c r="I26" s="100"/>
      <c r="J26" s="100"/>
      <c r="K26" s="100"/>
      <c r="L26" s="100"/>
      <c r="M26" s="100"/>
      <c r="N26" s="1338" t="s">
        <v>429</v>
      </c>
      <c r="O26" s="1326"/>
      <c r="P26" s="1326"/>
      <c r="Q26" s="1326"/>
      <c r="R26" s="1326"/>
      <c r="S26" s="1326"/>
      <c r="T26" s="1326"/>
      <c r="U26" s="1326"/>
      <c r="V26" s="1326"/>
      <c r="W26" s="1326"/>
      <c r="X26" s="1326"/>
      <c r="Y26" s="1327"/>
      <c r="Z26" s="1326" t="s">
        <v>430</v>
      </c>
      <c r="AA26" s="1326"/>
      <c r="AB26" s="1326"/>
      <c r="AC26" s="1326"/>
      <c r="AD26" s="1326"/>
      <c r="AE26" s="1326"/>
      <c r="AF26" s="1326"/>
      <c r="AG26" s="1326"/>
      <c r="AH26" s="1326"/>
      <c r="AI26" s="1326"/>
      <c r="AJ26" s="1326"/>
      <c r="AK26" s="1327"/>
      <c r="AL26" s="343" t="s">
        <v>164</v>
      </c>
      <c r="AM26" s="47" t="s">
        <v>425</v>
      </c>
      <c r="AN26" s="48" t="s">
        <v>166</v>
      </c>
    </row>
    <row r="27" spans="1:40" ht="13.5">
      <c r="A27" s="1061"/>
      <c r="B27" s="1062"/>
      <c r="C27" s="1189" t="s">
        <v>236</v>
      </c>
      <c r="D27" s="732"/>
      <c r="E27" s="732"/>
      <c r="F27" s="732"/>
      <c r="G27" s="732"/>
      <c r="H27" s="733"/>
      <c r="I27" s="755" t="s">
        <v>188</v>
      </c>
      <c r="J27" s="747"/>
      <c r="K27" s="747"/>
      <c r="L27" s="747"/>
      <c r="M27" s="748"/>
      <c r="N27" s="950">
        <v>0</v>
      </c>
      <c r="O27" s="951"/>
      <c r="P27" s="951"/>
      <c r="Q27" s="951"/>
      <c r="R27" s="951"/>
      <c r="S27" s="951"/>
      <c r="T27" s="951"/>
      <c r="U27" s="951"/>
      <c r="V27" s="951"/>
      <c r="W27" s="951"/>
      <c r="X27" s="951"/>
      <c r="Y27" s="1213"/>
      <c r="Z27" s="951"/>
      <c r="AA27" s="951"/>
      <c r="AB27" s="951"/>
      <c r="AC27" s="951"/>
      <c r="AD27" s="951"/>
      <c r="AE27" s="951"/>
      <c r="AF27" s="951"/>
      <c r="AG27" s="951"/>
      <c r="AH27" s="951"/>
      <c r="AI27" s="951"/>
      <c r="AJ27" s="951"/>
      <c r="AK27" s="1213"/>
      <c r="AL27" s="550"/>
      <c r="AM27" s="778"/>
      <c r="AN27" s="785" t="s">
        <v>218</v>
      </c>
    </row>
    <row r="28" spans="1:40" ht="13.5" customHeight="1">
      <c r="A28" s="1061"/>
      <c r="B28" s="1062"/>
      <c r="C28" s="964"/>
      <c r="D28" s="965"/>
      <c r="E28" s="965"/>
      <c r="F28" s="965"/>
      <c r="G28" s="965"/>
      <c r="H28" s="966"/>
      <c r="I28" s="755" t="s">
        <v>176</v>
      </c>
      <c r="J28" s="747"/>
      <c r="K28" s="747"/>
      <c r="L28" s="747"/>
      <c r="M28" s="748"/>
      <c r="N28" s="950"/>
      <c r="O28" s="951"/>
      <c r="P28" s="951"/>
      <c r="Q28" s="951"/>
      <c r="R28" s="951"/>
      <c r="S28" s="951"/>
      <c r="T28" s="951"/>
      <c r="U28" s="951"/>
      <c r="V28" s="951"/>
      <c r="W28" s="951"/>
      <c r="X28" s="951"/>
      <c r="Y28" s="951"/>
      <c r="Z28" s="950"/>
      <c r="AA28" s="951"/>
      <c r="AB28" s="951"/>
      <c r="AC28" s="951"/>
      <c r="AD28" s="951"/>
      <c r="AE28" s="951"/>
      <c r="AF28" s="951"/>
      <c r="AG28" s="951"/>
      <c r="AH28" s="951"/>
      <c r="AI28" s="951"/>
      <c r="AJ28" s="951"/>
      <c r="AK28" s="1213"/>
      <c r="AL28" s="570"/>
      <c r="AM28" s="774"/>
      <c r="AN28" s="902"/>
    </row>
    <row r="29" spans="1:40" ht="13.5" customHeight="1">
      <c r="A29" s="1061"/>
      <c r="B29" s="1062"/>
      <c r="C29" s="345"/>
      <c r="D29" s="308"/>
      <c r="E29" s="324"/>
      <c r="F29" s="324"/>
      <c r="G29" s="324"/>
      <c r="H29" s="324"/>
      <c r="I29" s="324"/>
      <c r="J29" s="106"/>
      <c r="K29" s="94"/>
      <c r="L29" s="106"/>
      <c r="M29" s="105"/>
      <c r="N29" s="1339" t="s">
        <v>231</v>
      </c>
      <c r="O29" s="1340"/>
      <c r="P29" s="1340"/>
      <c r="Q29" s="1340"/>
      <c r="R29" s="1340"/>
      <c r="S29" s="1340"/>
      <c r="T29" s="1340"/>
      <c r="U29" s="1340"/>
      <c r="V29" s="1340"/>
      <c r="W29" s="1340"/>
      <c r="X29" s="1340"/>
      <c r="Y29" s="1341"/>
      <c r="Z29" s="1339" t="s">
        <v>234</v>
      </c>
      <c r="AA29" s="1340"/>
      <c r="AB29" s="1340"/>
      <c r="AC29" s="1340"/>
      <c r="AD29" s="1340"/>
      <c r="AE29" s="1340"/>
      <c r="AF29" s="1340"/>
      <c r="AG29" s="1340"/>
      <c r="AH29" s="1340"/>
      <c r="AI29" s="1340"/>
      <c r="AJ29" s="1340"/>
      <c r="AK29" s="1341"/>
      <c r="AL29" s="833" t="s">
        <v>160</v>
      </c>
      <c r="AM29" s="1105"/>
      <c r="AN29" s="1135"/>
    </row>
    <row r="30" spans="1:40" ht="13.5">
      <c r="A30" s="1061"/>
      <c r="B30" s="1062"/>
      <c r="C30" s="329"/>
      <c r="D30" s="346"/>
      <c r="E30" s="100"/>
      <c r="F30" s="100"/>
      <c r="G30" s="100"/>
      <c r="H30" s="100"/>
      <c r="I30" s="100"/>
      <c r="J30" s="100"/>
      <c r="L30" s="100"/>
      <c r="M30" s="107"/>
      <c r="N30" s="850" t="s">
        <v>356</v>
      </c>
      <c r="O30" s="851"/>
      <c r="P30" s="851"/>
      <c r="Q30" s="851"/>
      <c r="R30" s="851"/>
      <c r="S30" s="852"/>
      <c r="T30" s="850" t="s">
        <v>357</v>
      </c>
      <c r="U30" s="851"/>
      <c r="V30" s="851"/>
      <c r="W30" s="851"/>
      <c r="X30" s="851"/>
      <c r="Y30" s="852"/>
      <c r="Z30" s="850" t="s">
        <v>356</v>
      </c>
      <c r="AA30" s="851"/>
      <c r="AB30" s="851"/>
      <c r="AC30" s="851"/>
      <c r="AD30" s="851"/>
      <c r="AE30" s="852"/>
      <c r="AF30" s="850" t="s">
        <v>357</v>
      </c>
      <c r="AG30" s="851"/>
      <c r="AH30" s="851"/>
      <c r="AI30" s="851"/>
      <c r="AJ30" s="851"/>
      <c r="AK30" s="852"/>
      <c r="AL30" s="343" t="s">
        <v>164</v>
      </c>
      <c r="AM30" s="47" t="s">
        <v>427</v>
      </c>
      <c r="AN30" s="48" t="s">
        <v>166</v>
      </c>
    </row>
    <row r="31" spans="1:47" ht="12.75" customHeight="1">
      <c r="A31" s="1061"/>
      <c r="B31" s="1062"/>
      <c r="C31" s="1349" t="s">
        <v>101</v>
      </c>
      <c r="D31" s="1350"/>
      <c r="E31" s="1350"/>
      <c r="F31" s="1351"/>
      <c r="G31" s="873" t="s">
        <v>188</v>
      </c>
      <c r="H31" s="874"/>
      <c r="I31" s="874"/>
      <c r="J31" s="874"/>
      <c r="K31" s="874"/>
      <c r="L31" s="874"/>
      <c r="M31" s="875"/>
      <c r="N31" s="1329"/>
      <c r="O31" s="1330"/>
      <c r="P31" s="1330"/>
      <c r="Q31" s="1330"/>
      <c r="R31" s="1330"/>
      <c r="S31" s="1331"/>
      <c r="T31" s="1329"/>
      <c r="U31" s="1330"/>
      <c r="V31" s="1330"/>
      <c r="W31" s="1330"/>
      <c r="X31" s="1330"/>
      <c r="Y31" s="1331"/>
      <c r="Z31" s="1329"/>
      <c r="AA31" s="1330"/>
      <c r="AB31" s="1330"/>
      <c r="AC31" s="1330"/>
      <c r="AD31" s="1330"/>
      <c r="AE31" s="1331"/>
      <c r="AF31" s="950"/>
      <c r="AG31" s="951"/>
      <c r="AH31" s="951"/>
      <c r="AI31" s="951"/>
      <c r="AJ31" s="951"/>
      <c r="AK31" s="1213"/>
      <c r="AL31" s="555"/>
      <c r="AM31" s="778"/>
      <c r="AN31" s="1209" t="s">
        <v>218</v>
      </c>
      <c r="AU31" s="251"/>
    </row>
    <row r="32" spans="1:40" ht="12.75" customHeight="1">
      <c r="A32" s="1061"/>
      <c r="B32" s="1062"/>
      <c r="C32" s="1352"/>
      <c r="D32" s="1353"/>
      <c r="E32" s="1353"/>
      <c r="F32" s="1354"/>
      <c r="G32" s="873" t="s">
        <v>341</v>
      </c>
      <c r="H32" s="874"/>
      <c r="I32" s="874"/>
      <c r="J32" s="874"/>
      <c r="K32" s="874"/>
      <c r="L32" s="874"/>
      <c r="M32" s="875"/>
      <c r="N32" s="587"/>
      <c r="O32" s="302"/>
      <c r="P32" s="302"/>
      <c r="Q32" s="302"/>
      <c r="R32" s="302"/>
      <c r="S32" s="302"/>
      <c r="T32" s="302"/>
      <c r="U32" s="1226">
        <f>'設条'!M35</f>
        <v>0</v>
      </c>
      <c r="V32" s="1226"/>
      <c r="W32" s="1226"/>
      <c r="X32" s="1226" t="s">
        <v>358</v>
      </c>
      <c r="Y32" s="1226"/>
      <c r="Z32" s="1226"/>
      <c r="AA32" s="1226"/>
      <c r="AB32" s="1226">
        <f>'設条'!M33</f>
        <v>12.8</v>
      </c>
      <c r="AC32" s="1226"/>
      <c r="AD32" s="1226"/>
      <c r="AE32" s="1226"/>
      <c r="AF32" s="302"/>
      <c r="AG32" s="302"/>
      <c r="AH32" s="302"/>
      <c r="AI32" s="302"/>
      <c r="AJ32" s="302"/>
      <c r="AK32" s="592"/>
      <c r="AL32" s="555"/>
      <c r="AM32" s="776"/>
      <c r="AN32" s="1209"/>
    </row>
    <row r="33" spans="1:40" ht="13.5">
      <c r="A33" s="1061"/>
      <c r="B33" s="1062"/>
      <c r="C33" s="1352"/>
      <c r="D33" s="1353"/>
      <c r="E33" s="1353"/>
      <c r="F33" s="1354"/>
      <c r="G33" s="1189" t="s">
        <v>176</v>
      </c>
      <c r="H33" s="732"/>
      <c r="I33" s="732"/>
      <c r="J33" s="733"/>
      <c r="K33" s="850" t="s">
        <v>363</v>
      </c>
      <c r="L33" s="851"/>
      <c r="M33" s="852"/>
      <c r="N33" s="950">
        <v>0</v>
      </c>
      <c r="O33" s="951"/>
      <c r="P33" s="951"/>
      <c r="Q33" s="951"/>
      <c r="R33" s="951"/>
      <c r="S33" s="1213"/>
      <c r="T33" s="950"/>
      <c r="U33" s="951"/>
      <c r="V33" s="951"/>
      <c r="W33" s="951"/>
      <c r="X33" s="951"/>
      <c r="Y33" s="1213"/>
      <c r="Z33" s="950"/>
      <c r="AA33" s="951"/>
      <c r="AB33" s="951"/>
      <c r="AC33" s="951"/>
      <c r="AD33" s="951"/>
      <c r="AE33" s="1213"/>
      <c r="AF33" s="950"/>
      <c r="AG33" s="951"/>
      <c r="AH33" s="951"/>
      <c r="AI33" s="951"/>
      <c r="AJ33" s="951"/>
      <c r="AK33" s="1213"/>
      <c r="AL33" s="555"/>
      <c r="AM33" s="776"/>
      <c r="AN33" s="901"/>
    </row>
    <row r="34" spans="1:40" ht="13.5">
      <c r="A34" s="1061"/>
      <c r="B34" s="1062"/>
      <c r="C34" s="1352"/>
      <c r="D34" s="1353"/>
      <c r="E34" s="1353"/>
      <c r="F34" s="1354"/>
      <c r="G34" s="964"/>
      <c r="H34" s="965"/>
      <c r="I34" s="965"/>
      <c r="J34" s="966"/>
      <c r="K34" s="850" t="s">
        <v>364</v>
      </c>
      <c r="L34" s="851"/>
      <c r="M34" s="852"/>
      <c r="N34" s="950"/>
      <c r="O34" s="951"/>
      <c r="P34" s="951"/>
      <c r="Q34" s="951"/>
      <c r="R34" s="951"/>
      <c r="S34" s="1213"/>
      <c r="T34" s="950"/>
      <c r="U34" s="951"/>
      <c r="V34" s="951"/>
      <c r="W34" s="951"/>
      <c r="X34" s="951"/>
      <c r="Y34" s="1213"/>
      <c r="Z34" s="950"/>
      <c r="AA34" s="951"/>
      <c r="AB34" s="951"/>
      <c r="AC34" s="951"/>
      <c r="AD34" s="951"/>
      <c r="AE34" s="1213"/>
      <c r="AF34" s="950"/>
      <c r="AG34" s="951"/>
      <c r="AH34" s="951"/>
      <c r="AI34" s="951"/>
      <c r="AJ34" s="951"/>
      <c r="AK34" s="1213"/>
      <c r="AL34" s="555"/>
      <c r="AM34" s="776"/>
      <c r="AN34" s="901"/>
    </row>
    <row r="35" spans="1:40" ht="13.5">
      <c r="A35" s="1061"/>
      <c r="B35" s="1062"/>
      <c r="C35" s="1355"/>
      <c r="D35" s="1356"/>
      <c r="E35" s="1356"/>
      <c r="F35" s="1357"/>
      <c r="G35" s="873" t="s">
        <v>341</v>
      </c>
      <c r="H35" s="874"/>
      <c r="I35" s="874"/>
      <c r="J35" s="874"/>
      <c r="K35" s="874"/>
      <c r="L35" s="874"/>
      <c r="M35" s="875"/>
      <c r="N35" s="587"/>
      <c r="O35" s="302"/>
      <c r="P35" s="302"/>
      <c r="Q35" s="302"/>
      <c r="R35" s="302"/>
      <c r="S35" s="302"/>
      <c r="T35" s="302"/>
      <c r="U35" s="1226" t="str">
        <f>'設条'!M36</f>
        <v>-1.38</v>
      </c>
      <c r="V35" s="1226"/>
      <c r="W35" s="1226"/>
      <c r="X35" s="1226" t="s">
        <v>358</v>
      </c>
      <c r="Y35" s="1226"/>
      <c r="Z35" s="1226"/>
      <c r="AA35" s="1226"/>
      <c r="AB35" s="1226">
        <f>'設条'!M33</f>
        <v>12.8</v>
      </c>
      <c r="AC35" s="1226"/>
      <c r="AD35" s="1226"/>
      <c r="AE35" s="1226"/>
      <c r="AF35" s="302"/>
      <c r="AG35" s="302"/>
      <c r="AH35" s="302"/>
      <c r="AI35" s="302"/>
      <c r="AJ35" s="302"/>
      <c r="AK35" s="592"/>
      <c r="AL35" s="555"/>
      <c r="AM35" s="776"/>
      <c r="AN35" s="901"/>
    </row>
    <row r="36" spans="1:40" ht="13.5">
      <c r="A36" s="1061"/>
      <c r="B36" s="1062"/>
      <c r="C36" s="249"/>
      <c r="D36" s="874" t="s">
        <v>361</v>
      </c>
      <c r="E36" s="874"/>
      <c r="F36" s="874"/>
      <c r="G36" s="874"/>
      <c r="H36" s="874"/>
      <c r="I36" s="874"/>
      <c r="J36" s="874"/>
      <c r="K36" s="874"/>
      <c r="L36" s="874"/>
      <c r="M36" s="875"/>
      <c r="N36" s="950"/>
      <c r="O36" s="951"/>
      <c r="P36" s="951"/>
      <c r="Q36" s="951"/>
      <c r="R36" s="951"/>
      <c r="S36" s="951"/>
      <c r="T36" s="951"/>
      <c r="U36" s="951"/>
      <c r="V36" s="951"/>
      <c r="W36" s="951"/>
      <c r="X36" s="951"/>
      <c r="Y36" s="1213"/>
      <c r="Z36" s="950"/>
      <c r="AA36" s="951"/>
      <c r="AB36" s="951"/>
      <c r="AC36" s="951"/>
      <c r="AD36" s="951"/>
      <c r="AE36" s="951"/>
      <c r="AF36" s="951"/>
      <c r="AG36" s="951"/>
      <c r="AH36" s="951"/>
      <c r="AI36" s="951"/>
      <c r="AJ36" s="951"/>
      <c r="AK36" s="1213"/>
      <c r="AL36" s="550"/>
      <c r="AM36" s="774"/>
      <c r="AN36" s="902"/>
    </row>
    <row r="37" spans="1:40" ht="13.5">
      <c r="A37" s="1061"/>
      <c r="B37" s="1062"/>
      <c r="C37" s="697" t="s">
        <v>431</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12"/>
    </row>
    <row r="38" spans="1:40" ht="13.5">
      <c r="A38" s="1061"/>
      <c r="B38" s="1062"/>
      <c r="C38" s="103"/>
      <c r="D38" s="103"/>
      <c r="E38" s="103"/>
      <c r="F38" s="103"/>
      <c r="G38" s="103"/>
      <c r="H38" s="103"/>
      <c r="I38" s="103"/>
      <c r="J38" s="103"/>
      <c r="K38" s="103"/>
      <c r="L38" s="103"/>
      <c r="M38" s="103"/>
      <c r="N38" s="529"/>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530"/>
      <c r="AL38" s="343" t="s">
        <v>164</v>
      </c>
      <c r="AM38" s="47" t="s">
        <v>427</v>
      </c>
      <c r="AN38" s="48" t="s">
        <v>166</v>
      </c>
    </row>
    <row r="39" spans="1:40" ht="13.5">
      <c r="A39" s="1061"/>
      <c r="B39" s="1062"/>
      <c r="C39" s="1129" t="s">
        <v>436</v>
      </c>
      <c r="D39" s="732"/>
      <c r="E39" s="732"/>
      <c r="F39" s="732"/>
      <c r="G39" s="732"/>
      <c r="H39" s="733"/>
      <c r="I39" s="755" t="s">
        <v>176</v>
      </c>
      <c r="J39" s="747"/>
      <c r="K39" s="747"/>
      <c r="L39" s="747"/>
      <c r="M39" s="748"/>
      <c r="N39" s="950">
        <v>0</v>
      </c>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1213"/>
      <c r="AL39" s="1272"/>
      <c r="AM39" s="1332"/>
      <c r="AN39" s="785" t="s">
        <v>218</v>
      </c>
    </row>
    <row r="40" spans="1:40" ht="13.5">
      <c r="A40" s="1061"/>
      <c r="B40" s="1062"/>
      <c r="C40" s="964"/>
      <c r="D40" s="965"/>
      <c r="E40" s="965"/>
      <c r="F40" s="965"/>
      <c r="G40" s="965"/>
      <c r="H40" s="966"/>
      <c r="I40" s="755" t="s">
        <v>341</v>
      </c>
      <c r="J40" s="747"/>
      <c r="K40" s="747"/>
      <c r="L40" s="747"/>
      <c r="M40" s="748"/>
      <c r="N40" s="593"/>
      <c r="O40" s="593"/>
      <c r="P40" s="593"/>
      <c r="Q40" s="593"/>
      <c r="R40" s="593"/>
      <c r="S40" s="593"/>
      <c r="T40" s="583"/>
      <c r="U40" s="593"/>
      <c r="V40" s="593"/>
      <c r="W40" s="874" t="s">
        <v>618</v>
      </c>
      <c r="X40" s="874"/>
      <c r="Y40" s="874"/>
      <c r="Z40" s="874" t="s">
        <v>602</v>
      </c>
      <c r="AA40" s="874"/>
      <c r="AB40" s="874"/>
      <c r="AC40" s="874"/>
      <c r="AD40" s="874" t="str">
        <f>'設条'!M43</f>
        <v>-1.88</v>
      </c>
      <c r="AE40" s="874"/>
      <c r="AF40" s="874"/>
      <c r="AG40" s="593"/>
      <c r="AH40" s="593"/>
      <c r="AI40" s="593"/>
      <c r="AJ40" s="593"/>
      <c r="AK40" s="594"/>
      <c r="AL40" s="1274"/>
      <c r="AM40" s="1333"/>
      <c r="AN40" s="901"/>
    </row>
    <row r="41" spans="1:40" ht="13.5">
      <c r="A41" s="1061"/>
      <c r="B41" s="1062"/>
      <c r="C41" s="1129" t="s">
        <v>435</v>
      </c>
      <c r="D41" s="732"/>
      <c r="E41" s="732"/>
      <c r="F41" s="732"/>
      <c r="G41" s="732"/>
      <c r="H41" s="733"/>
      <c r="I41" s="747" t="s">
        <v>359</v>
      </c>
      <c r="J41" s="747"/>
      <c r="K41" s="747"/>
      <c r="L41" s="747"/>
      <c r="M41" s="748"/>
      <c r="N41" s="838">
        <v>0</v>
      </c>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40"/>
      <c r="AL41" s="555"/>
      <c r="AM41" s="778"/>
      <c r="AN41" s="901"/>
    </row>
    <row r="42" spans="1:40" ht="13.5">
      <c r="A42" s="1061"/>
      <c r="B42" s="1062"/>
      <c r="C42" s="964"/>
      <c r="D42" s="965"/>
      <c r="E42" s="965"/>
      <c r="F42" s="965"/>
      <c r="G42" s="965"/>
      <c r="H42" s="966"/>
      <c r="I42" s="965" t="s">
        <v>360</v>
      </c>
      <c r="J42" s="965"/>
      <c r="K42" s="965"/>
      <c r="L42" s="965"/>
      <c r="M42" s="966"/>
      <c r="N42" s="838"/>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40"/>
      <c r="AL42" s="550"/>
      <c r="AM42" s="774"/>
      <c r="AN42" s="901"/>
    </row>
    <row r="43" spans="1:40" ht="14.25">
      <c r="A43" s="1061"/>
      <c r="B43" s="1062"/>
      <c r="C43" s="1189" t="s">
        <v>437</v>
      </c>
      <c r="D43" s="732"/>
      <c r="E43" s="732"/>
      <c r="F43" s="732"/>
      <c r="G43" s="732"/>
      <c r="H43" s="733"/>
      <c r="I43" s="755" t="s">
        <v>438</v>
      </c>
      <c r="J43" s="747"/>
      <c r="K43" s="747"/>
      <c r="L43" s="747"/>
      <c r="M43" s="748"/>
      <c r="N43" s="838"/>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40"/>
      <c r="AL43" s="566"/>
      <c r="AM43" s="778"/>
      <c r="AN43" s="902"/>
    </row>
    <row r="44" spans="1:48" ht="13.5">
      <c r="A44" s="1202"/>
      <c r="B44" s="1203"/>
      <c r="C44" s="964"/>
      <c r="D44" s="965"/>
      <c r="E44" s="965"/>
      <c r="F44" s="965"/>
      <c r="G44" s="965"/>
      <c r="H44" s="966"/>
      <c r="I44" s="755" t="s">
        <v>410</v>
      </c>
      <c r="J44" s="747"/>
      <c r="K44" s="747"/>
      <c r="L44" s="747"/>
      <c r="M44" s="748"/>
      <c r="N44" s="69"/>
      <c r="O44" s="84"/>
      <c r="P44" s="84"/>
      <c r="Q44" s="515" t="s">
        <v>408</v>
      </c>
      <c r="R44" s="836"/>
      <c r="S44" s="836"/>
      <c r="T44" s="1334"/>
      <c r="U44" s="142" t="s">
        <v>365</v>
      </c>
      <c r="V44" s="836"/>
      <c r="W44" s="836"/>
      <c r="X44" s="836"/>
      <c r="Y44" s="836"/>
      <c r="Z44" s="1334"/>
      <c r="AA44" s="328" t="s">
        <v>265</v>
      </c>
      <c r="AB44" s="809"/>
      <c r="AC44" s="809"/>
      <c r="AD44" s="1240"/>
      <c r="AE44" s="142" t="s">
        <v>439</v>
      </c>
      <c r="AF44" s="84"/>
      <c r="AG44" s="84"/>
      <c r="AH44" s="84"/>
      <c r="AI44" s="84"/>
      <c r="AJ44" s="84"/>
      <c r="AK44" s="395"/>
      <c r="AL44" s="550"/>
      <c r="AM44" s="774"/>
      <c r="AN44" s="568"/>
      <c r="AV44" s="64"/>
    </row>
    <row r="45" spans="1:40" ht="13.5">
      <c r="A45" s="353"/>
      <c r="B45" s="419"/>
      <c r="AN45" s="268"/>
    </row>
    <row r="46" spans="1:40" ht="13.5">
      <c r="A46" s="353"/>
      <c r="B46" s="420"/>
      <c r="C46" s="236" t="s">
        <v>237</v>
      </c>
      <c r="AI46" s="97"/>
      <c r="AJ46" s="97"/>
      <c r="AK46" s="97"/>
      <c r="AN46" s="1"/>
    </row>
    <row r="47" spans="1:40" ht="13.5">
      <c r="A47" s="643"/>
      <c r="B47" s="644"/>
      <c r="C47" s="619"/>
      <c r="D47" s="619" t="s">
        <v>715</v>
      </c>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23"/>
    </row>
    <row r="48" spans="1:40" ht="12.75" customHeight="1">
      <c r="A48" s="643"/>
      <c r="B48" s="644"/>
      <c r="C48" s="619"/>
      <c r="D48" s="619" t="s">
        <v>716</v>
      </c>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23"/>
    </row>
    <row r="49" spans="1:40" ht="13.5">
      <c r="A49" s="643"/>
      <c r="B49" s="644"/>
      <c r="C49" s="619"/>
      <c r="D49" s="619" t="s">
        <v>717</v>
      </c>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23"/>
    </row>
    <row r="50" spans="1:40" ht="13.5">
      <c r="A50" s="643"/>
      <c r="B50" s="644"/>
      <c r="C50" s="619"/>
      <c r="D50" s="619" t="s">
        <v>718</v>
      </c>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23"/>
    </row>
    <row r="51" spans="1:40" ht="13.5">
      <c r="A51" s="643"/>
      <c r="B51" s="644"/>
      <c r="C51" s="619"/>
      <c r="D51" s="619" t="s">
        <v>719</v>
      </c>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23"/>
    </row>
    <row r="52" spans="1:40" ht="13.5">
      <c r="A52" s="643"/>
      <c r="B52" s="644"/>
      <c r="C52" s="619"/>
      <c r="D52" s="619" t="s">
        <v>720</v>
      </c>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23"/>
    </row>
    <row r="53" spans="1:40" ht="13.5">
      <c r="A53" s="643"/>
      <c r="B53" s="644"/>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23"/>
    </row>
    <row r="54" spans="1:40" ht="13.5">
      <c r="A54" s="643"/>
      <c r="B54" s="644"/>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23"/>
    </row>
    <row r="55" spans="1:40" ht="13.5">
      <c r="A55" s="643"/>
      <c r="B55" s="644"/>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23"/>
    </row>
    <row r="56" spans="1:40" ht="13.5">
      <c r="A56" s="643"/>
      <c r="B56" s="644"/>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23"/>
    </row>
    <row r="57" spans="1:40" ht="13.5">
      <c r="A57" s="643"/>
      <c r="B57" s="644"/>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23"/>
    </row>
    <row r="58" spans="1:40" ht="13.5">
      <c r="A58" s="643"/>
      <c r="B58" s="644"/>
      <c r="C58" s="619"/>
      <c r="D58" s="619"/>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23"/>
    </row>
    <row r="59" spans="1:40" ht="13.5">
      <c r="A59" s="643"/>
      <c r="B59" s="644"/>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23"/>
    </row>
    <row r="60" spans="1:40" ht="13.5">
      <c r="A60" s="643"/>
      <c r="B60" s="644"/>
      <c r="C60" s="619"/>
      <c r="D60" s="619"/>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23"/>
    </row>
    <row r="61" spans="1:40" ht="14.25" thickBot="1">
      <c r="A61" s="630"/>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31"/>
    </row>
  </sheetData>
  <sheetProtection password="9350" sheet="1" scenarios="1" formatCells="0" selectLockedCells="1"/>
  <mergeCells count="109">
    <mergeCell ref="I42:M42"/>
    <mergeCell ref="N11:N12"/>
    <mergeCell ref="A24:B44"/>
    <mergeCell ref="G32:M32"/>
    <mergeCell ref="G35:M35"/>
    <mergeCell ref="C31:F35"/>
    <mergeCell ref="I40:M40"/>
    <mergeCell ref="I27:M27"/>
    <mergeCell ref="I28:M28"/>
    <mergeCell ref="C41:H42"/>
    <mergeCell ref="I41:M41"/>
    <mergeCell ref="A1:AK1"/>
    <mergeCell ref="G8:I8"/>
    <mergeCell ref="A3:AN3"/>
    <mergeCell ref="A4:AN4"/>
    <mergeCell ref="Z40:AC40"/>
    <mergeCell ref="AD40:AF40"/>
    <mergeCell ref="G18:I18"/>
    <mergeCell ref="C13:C15"/>
    <mergeCell ref="AI17:AL17"/>
    <mergeCell ref="AL29:AN29"/>
    <mergeCell ref="Z27:AK27"/>
    <mergeCell ref="Z28:AK28"/>
    <mergeCell ref="Z29:AK29"/>
    <mergeCell ref="C39:H40"/>
    <mergeCell ref="I39:M39"/>
    <mergeCell ref="Q16:S17"/>
    <mergeCell ref="G33:J34"/>
    <mergeCell ref="G31:M31"/>
    <mergeCell ref="D36:M36"/>
    <mergeCell ref="K33:M33"/>
    <mergeCell ref="K34:M34"/>
    <mergeCell ref="N29:Y29"/>
    <mergeCell ref="W17:AB17"/>
    <mergeCell ref="Q12:S13"/>
    <mergeCell ref="N26:Y26"/>
    <mergeCell ref="N27:Y27"/>
    <mergeCell ref="N28:Y28"/>
    <mergeCell ref="Q14:S15"/>
    <mergeCell ref="W16:AB16"/>
    <mergeCell ref="W14:AB14"/>
    <mergeCell ref="T14:V14"/>
    <mergeCell ref="T16:V16"/>
    <mergeCell ref="T17:V17"/>
    <mergeCell ref="W11:AB11"/>
    <mergeCell ref="W12:AB12"/>
    <mergeCell ref="U35:W35"/>
    <mergeCell ref="W40:Y40"/>
    <mergeCell ref="T12:V12"/>
    <mergeCell ref="N39:AK39"/>
    <mergeCell ref="Z36:AK36"/>
    <mergeCell ref="N36:Y36"/>
    <mergeCell ref="AI18:AL18"/>
    <mergeCell ref="AF18:AH18"/>
    <mergeCell ref="N30:S30"/>
    <mergeCell ref="N31:S31"/>
    <mergeCell ref="T30:Y30"/>
    <mergeCell ref="X32:AA32"/>
    <mergeCell ref="U32:W32"/>
    <mergeCell ref="R44:T44"/>
    <mergeCell ref="AN31:AN36"/>
    <mergeCell ref="AM31:AM36"/>
    <mergeCell ref="T31:Y31"/>
    <mergeCell ref="AB32:AE32"/>
    <mergeCell ref="X35:AA35"/>
    <mergeCell ref="AB35:AE35"/>
    <mergeCell ref="AN39:AN43"/>
    <mergeCell ref="AL39:AL40"/>
    <mergeCell ref="AM43:AM44"/>
    <mergeCell ref="C43:H44"/>
    <mergeCell ref="I43:M43"/>
    <mergeCell ref="AM39:AM40"/>
    <mergeCell ref="I44:M44"/>
    <mergeCell ref="N41:AK41"/>
    <mergeCell ref="N42:AK42"/>
    <mergeCell ref="N43:AK43"/>
    <mergeCell ref="AB44:AD44"/>
    <mergeCell ref="V44:Z44"/>
    <mergeCell ref="AM41:AM42"/>
    <mergeCell ref="AF34:AK34"/>
    <mergeCell ref="AL25:AN25"/>
    <mergeCell ref="C27:H28"/>
    <mergeCell ref="AM27:AM28"/>
    <mergeCell ref="AN27:AN28"/>
    <mergeCell ref="N33:S33"/>
    <mergeCell ref="T33:Y33"/>
    <mergeCell ref="N34:S34"/>
    <mergeCell ref="T34:Y34"/>
    <mergeCell ref="Z34:AE34"/>
    <mergeCell ref="Z33:AE33"/>
    <mergeCell ref="AF33:AK33"/>
    <mergeCell ref="AF12:AG12"/>
    <mergeCell ref="AI12:AJ12"/>
    <mergeCell ref="Z30:AE30"/>
    <mergeCell ref="AF30:AK30"/>
    <mergeCell ref="Z31:AE31"/>
    <mergeCell ref="AF31:AK31"/>
    <mergeCell ref="W13:AB13"/>
    <mergeCell ref="W15:AB15"/>
    <mergeCell ref="AI10:AJ10"/>
    <mergeCell ref="Z26:AK26"/>
    <mergeCell ref="AI15:AJ15"/>
    <mergeCell ref="AI19:AL19"/>
    <mergeCell ref="O20:AC21"/>
    <mergeCell ref="AF19:AH19"/>
    <mergeCell ref="T13:V13"/>
    <mergeCell ref="Q11:V11"/>
    <mergeCell ref="W10:AB10"/>
    <mergeCell ref="T15:V15"/>
  </mergeCells>
  <printOptions/>
  <pageMargins left="0.7874015748031497" right="0.3937007874015748" top="0.7" bottom="0.16" header="0.48" footer="0.29"/>
  <pageSetup horizontalDpi="600" verticalDpi="600" orientation="portrait" paperSize="9" r:id="rId3"/>
  <headerFooter alignWithMargins="0">
    <oddHeader>&amp;L&amp;"ＭＳ Ｐ明朝,標準"&amp;8H24-080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2012-02-10T01:58:04Z</cp:lastPrinted>
  <dcterms:created xsi:type="dcterms:W3CDTF">2008-09-10T00:00:00Z</dcterms:created>
  <dcterms:modified xsi:type="dcterms:W3CDTF">2012-03-22T06:56:58Z</dcterms:modified>
  <cp:category/>
  <cp:version/>
  <cp:contentType/>
  <cp:contentStatus/>
</cp:coreProperties>
</file>