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activeTab="0"/>
  </bookViews>
  <sheets>
    <sheet name="フロー（記載不要）" sheetId="1" r:id="rId1"/>
    <sheet name="設条" sheetId="2" r:id="rId2"/>
    <sheet name="床" sheetId="3" r:id="rId3"/>
    <sheet name="主版" sheetId="4" r:id="rId4"/>
    <sheet name="橋面" sheetId="5" r:id="rId5"/>
    <sheet name="プレ" sheetId="6" r:id="rId6"/>
    <sheet name="曲せん" sheetId="7" r:id="rId7"/>
    <sheet name="横桁" sheetId="8" r:id="rId8"/>
    <sheet name="反・端部" sheetId="9" r:id="rId9"/>
    <sheet name="コメ" sheetId="10" r:id="rId10"/>
    <sheet name="支落" sheetId="11" r:id="rId11"/>
    <sheet name="一覧表（自動計算）" sheetId="12" r:id="rId12"/>
  </sheets>
  <definedNames>
    <definedName name="_xlnm.Print_Area" localSheetId="9">'コメ'!$A$1:$AN$59</definedName>
    <definedName name="_xlnm.Print_Area" localSheetId="5">'プレ'!$A$1:$AN$63</definedName>
    <definedName name="_xlnm.Print_Area" localSheetId="0">'フロー（記載不要）'!$A$1:$AN$61</definedName>
    <definedName name="_xlnm.Print_Area" localSheetId="11">'一覧表（自動計算）'!$A$1:$CJ$61</definedName>
    <definedName name="_xlnm.Print_Area" localSheetId="7">'横桁'!$A$1:$AN$60</definedName>
    <definedName name="_xlnm.Print_Area" localSheetId="4">'橋面'!$A$1:$AN$62</definedName>
    <definedName name="_xlnm.Print_Area" localSheetId="6">'曲せん'!$A$1:$AN$60</definedName>
    <definedName name="_xlnm.Print_Area" localSheetId="10">'支落'!$A$1:$AN$60</definedName>
    <definedName name="_xlnm.Print_Area" localSheetId="3">'主版'!$A$1:$AN$61</definedName>
    <definedName name="_xlnm.Print_Area" localSheetId="2">'床'!$A$1:$AO$60</definedName>
    <definedName name="_xlnm.Print_Area" localSheetId="1">'設条'!$A$1:$AM$60</definedName>
    <definedName name="_xlnm.Print_Area" localSheetId="8">'反・端部'!$A$1:$AN$59</definedName>
  </definedNames>
  <calcPr fullCalcOnLoad="1"/>
</workbook>
</file>

<file path=xl/sharedStrings.xml><?xml version="1.0" encoding="utf-8"?>
<sst xmlns="http://schemas.openxmlformats.org/spreadsheetml/2006/main" count="1153" uniqueCount="776">
  <si>
    <t>縁　端　長</t>
  </si>
  <si>
    <t>Ｓ（ｍ）</t>
  </si>
  <si>
    <t>Ｓａ＝0.2+0.005L（ｍ）</t>
  </si>
  <si>
    <t>設計地震力　ＨＦ＝１．５Ｒｄ</t>
  </si>
  <si>
    <t>―</t>
  </si>
  <si>
    <t>設計地震力　Ｈｓ＝３・ｋｈ・Ｒｄ</t>
  </si>
  <si>
    <t>部に数値を記入してください。</t>
  </si>
  <si>
    <t>ページ</t>
  </si>
  <si>
    <t>Rd</t>
  </si>
  <si>
    <t>kN</t>
  </si>
  <si>
    <t>σmax≦σcra</t>
  </si>
  <si>
    <t>≦</t>
  </si>
  <si>
    <t>γs≦γsa</t>
  </si>
  <si>
    <t>％</t>
  </si>
  <si>
    <t>n</t>
  </si>
  <si>
    <t>終局荷重時</t>
  </si>
  <si>
    <t>ウエブ幅（m）</t>
  </si>
  <si>
    <t>主桁の有効高（m）</t>
  </si>
  <si>
    <t>常時</t>
  </si>
  <si>
    <t>ウエブ
圧壊の
照査</t>
  </si>
  <si>
    <t>終局時せん断力Sh（ｋN)</t>
  </si>
  <si>
    <t>最小鉄筋量</t>
  </si>
  <si>
    <t>―</t>
  </si>
  <si>
    <t>必要鉄筋量</t>
  </si>
  <si>
    <t>配置鉄筋</t>
  </si>
  <si>
    <r>
      <t>単位：ｍ,cm</t>
    </r>
    <r>
      <rPr>
        <vertAlign val="superscript"/>
        <sz val="10"/>
        <rFont val="ＭＳ Ｐ明朝"/>
        <family val="1"/>
      </rPr>
      <t>2</t>
    </r>
  </si>
  <si>
    <t>As2=</t>
  </si>
  <si>
    <t>(D　-  本)</t>
  </si>
  <si>
    <t>As1=</t>
  </si>
  <si>
    <t>ｄ1=</t>
  </si>
  <si>
    <t>ｄ2=</t>
  </si>
  <si>
    <t>×</t>
  </si>
  <si>
    <t>As3=</t>
  </si>
  <si>
    <t>ｄ3=</t>
  </si>
  <si>
    <t>最大モーメント</t>
  </si>
  <si>
    <t>最小モーメント</t>
  </si>
  <si>
    <t>に対する照査</t>
  </si>
  <si>
    <t>曲げ応力度</t>
  </si>
  <si>
    <r>
      <t>死荷重時
(N/mm</t>
    </r>
    <r>
      <rPr>
        <vertAlign val="superscript"/>
        <sz val="10"/>
        <rFont val="ＭＳ Ｐ明朝"/>
        <family val="1"/>
      </rPr>
      <t>2</t>
    </r>
    <r>
      <rPr>
        <sz val="10"/>
        <rFont val="ＭＳ Ｐ明朝"/>
        <family val="1"/>
      </rPr>
      <t>）</t>
    </r>
  </si>
  <si>
    <t>σｃ</t>
  </si>
  <si>
    <t>σｓ</t>
  </si>
  <si>
    <t>許容値</t>
  </si>
  <si>
    <r>
      <t>設計荷重時
(N/mm</t>
    </r>
    <r>
      <rPr>
        <vertAlign val="superscript"/>
        <sz val="10"/>
        <rFont val="ＭＳ Ｐ明朝"/>
        <family val="1"/>
      </rPr>
      <t>2</t>
    </r>
    <r>
      <rPr>
        <sz val="10"/>
        <rFont val="ＭＳ Ｐ明朝"/>
        <family val="1"/>
      </rPr>
      <t>）</t>
    </r>
  </si>
  <si>
    <t>せん断力に対する照査</t>
  </si>
  <si>
    <t>せん断力の
集計（ｋN)</t>
  </si>
  <si>
    <r>
      <t>平均せん断応力度（N/mm</t>
    </r>
    <r>
      <rPr>
        <vertAlign val="superscript"/>
        <sz val="10"/>
        <rFont val="ＭＳ Ｐ明朝"/>
        <family val="1"/>
      </rPr>
      <t>2</t>
    </r>
    <r>
      <rPr>
        <sz val="10"/>
        <rFont val="ＭＳ Ｐ明朝"/>
        <family val="1"/>
      </rPr>
      <t>)</t>
    </r>
  </si>
  <si>
    <t>許容平均せん断応力度</t>
  </si>
  <si>
    <t>ウエブコンクリートの圧縮耐力  Suc　(kN)</t>
  </si>
  <si>
    <t>斜引張破壊耐力   　Sus　(kN)</t>
  </si>
  <si>
    <t>破壊耐力の検証Sus,Suc≧終局せん断力</t>
  </si>
  <si>
    <t>反力及び地震時端横桁の検証</t>
  </si>
  <si>
    <t>反力の集計</t>
  </si>
  <si>
    <t>単位：ｋN</t>
  </si>
  <si>
    <t>主桁自重</t>
  </si>
  <si>
    <t>衝撃含む</t>
  </si>
  <si>
    <t>衝撃無し</t>
  </si>
  <si>
    <t>地震時横桁検討</t>
  </si>
  <si>
    <t>落橋防止装置に対する横桁の検討</t>
  </si>
  <si>
    <t>支承部押し抜きせん断に対する検討</t>
  </si>
  <si>
    <t>道示Ⅳ８・６橋座部の設計（P214)</t>
  </si>
  <si>
    <t>補強筋</t>
  </si>
  <si>
    <t>落橋防止装置種類</t>
  </si>
  <si>
    <t>設置数</t>
  </si>
  <si>
    <t>地震時横桁の検討</t>
  </si>
  <si>
    <t>死荷重反力　ΣRd</t>
  </si>
  <si>
    <t>落橋防止装置1箇所当りの水平力</t>
  </si>
  <si>
    <r>
      <t>せん断抵抗力面積Ac(mm</t>
    </r>
    <r>
      <rPr>
        <vertAlign val="superscript"/>
        <sz val="9"/>
        <rFont val="ＭＳ Ｐ明朝"/>
        <family val="1"/>
      </rPr>
      <t>2</t>
    </r>
    <r>
      <rPr>
        <sz val="9"/>
        <rFont val="ＭＳ Ｐ明朝"/>
        <family val="1"/>
      </rPr>
      <t>)</t>
    </r>
  </si>
  <si>
    <r>
      <t>せん断抵抗力面積Ac(mm</t>
    </r>
    <r>
      <rPr>
        <vertAlign val="superscript"/>
        <sz val="10"/>
        <rFont val="ＭＳ Ｐ明朝"/>
        <family val="1"/>
      </rPr>
      <t>2</t>
    </r>
    <r>
      <rPr>
        <sz val="10"/>
        <rFont val="ＭＳ Ｐ明朝"/>
        <family val="1"/>
      </rPr>
      <t>)</t>
    </r>
  </si>
  <si>
    <t>橋座部耐力</t>
  </si>
  <si>
    <t>せん断耐力照査</t>
  </si>
  <si>
    <t>―</t>
  </si>
  <si>
    <t>コメント欄</t>
  </si>
  <si>
    <t>⑧　支　　　　　　　　　　　　　　　承　　　</t>
  </si>
  <si>
    <t>分散</t>
  </si>
  <si>
    <t>○免震</t>
  </si>
  <si>
    <t>移動量</t>
  </si>
  <si>
    <t>常時設計移動量</t>
  </si>
  <si>
    <t>mm</t>
  </si>
  <si>
    <t>―</t>
  </si>
  <si>
    <t>mm</t>
  </si>
  <si>
    <t>反力</t>
  </si>
  <si>
    <t>常時鉛直反力</t>
  </si>
  <si>
    <t>死荷重</t>
  </si>
  <si>
    <t>設計荷重</t>
  </si>
  <si>
    <t>ΣR</t>
  </si>
  <si>
    <t>kN</t>
  </si>
  <si>
    <t>地震時水平反力</t>
  </si>
  <si>
    <t>橋軸方向 Rh1</t>
  </si>
  <si>
    <t>kN</t>
  </si>
  <si>
    <t>直角方向 Rh2</t>
  </si>
  <si>
    <t>支承寸法</t>
  </si>
  <si>
    <t>B</t>
  </si>
  <si>
    <t>直角方向</t>
  </si>
  <si>
    <t>Ｌ</t>
  </si>
  <si>
    <t>ゴム全厚</t>
  </si>
  <si>
    <t>te×n=Σte</t>
  </si>
  <si>
    <t>内部鋼板厚</t>
  </si>
  <si>
    <t>ts</t>
  </si>
  <si>
    <t>mm</t>
  </si>
  <si>
    <t>全高</t>
  </si>
  <si>
    <t>Σh</t>
  </si>
  <si>
    <t>鉛直力支持</t>
  </si>
  <si>
    <t>最大圧縮応力度</t>
  </si>
  <si>
    <t>σmax≦σmaxa</t>
  </si>
  <si>
    <r>
      <t>N/mm</t>
    </r>
    <r>
      <rPr>
        <vertAlign val="superscript"/>
        <sz val="8"/>
        <rFont val="ＪＳ明朝"/>
        <family val="1"/>
      </rPr>
      <t>2</t>
    </r>
  </si>
  <si>
    <t>≦</t>
  </si>
  <si>
    <t>圧縮応力振幅</t>
  </si>
  <si>
    <t>Δo≦Δσa</t>
  </si>
  <si>
    <t>≦</t>
  </si>
  <si>
    <t>最小圧縮応力度</t>
  </si>
  <si>
    <t>σmin≧σmina</t>
  </si>
  <si>
    <t>≧</t>
  </si>
  <si>
    <t>座屈安全性</t>
  </si>
  <si>
    <t>地震時</t>
  </si>
  <si>
    <t>引張応力度</t>
  </si>
  <si>
    <t>内部鋼板引張応力度</t>
  </si>
  <si>
    <t>σs≦σsa</t>
  </si>
  <si>
    <t>≦</t>
  </si>
  <si>
    <t>変位追随</t>
  </si>
  <si>
    <t>せん断歪み</t>
  </si>
  <si>
    <t>回転機能</t>
  </si>
  <si>
    <t>δr≦δc/fv</t>
  </si>
  <si>
    <t>局部せん断歪み</t>
  </si>
  <si>
    <t>γt≦γta</t>
  </si>
  <si>
    <t>≦</t>
  </si>
  <si>
    <t>材質</t>
  </si>
  <si>
    <t>径</t>
  </si>
  <si>
    <t>φ</t>
  </si>
  <si>
    <t>mm</t>
  </si>
  <si>
    <t>本数</t>
  </si>
  <si>
    <t>本</t>
  </si>
  <si>
    <t>埋込み長</t>
  </si>
  <si>
    <t>L</t>
  </si>
  <si>
    <t>mm</t>
  </si>
  <si>
    <t>せん断応力度</t>
  </si>
  <si>
    <t>τh≦τha</t>
  </si>
  <si>
    <t>≦</t>
  </si>
  <si>
    <t>付着応力度</t>
  </si>
  <si>
    <t>τo≦τoa</t>
  </si>
  <si>
    <t>≦</t>
  </si>
  <si>
    <t>桁かかり長</t>
  </si>
  <si>
    <t>A1</t>
  </si>
  <si>
    <t>A2</t>
  </si>
  <si>
    <t>設計計算</t>
  </si>
  <si>
    <t>桁かかり長・縁端長の検証</t>
  </si>
  <si>
    <t>落橋防止構造</t>
  </si>
  <si>
    <t>構造形式</t>
  </si>
  <si>
    <t>ＰＣケーブル本数(支点当り）　ｎ</t>
  </si>
  <si>
    <t>１本当り耐力　　Ｐａ　（ｋN)　</t>
  </si>
  <si>
    <t>支点当り許容耐力　　n・Ｐａ（ｋN)</t>
  </si>
  <si>
    <t>n・Ｐａ≧ＨＦの検証</t>
  </si>
  <si>
    <t>変位制限構造</t>
  </si>
  <si>
    <t>アンカーバー本数（支点当り）Ｎ</t>
  </si>
  <si>
    <t>―</t>
  </si>
  <si>
    <t>１本当りせん断耐力　　Ｓａ</t>
  </si>
  <si>
    <t>支点当り許容せん断耐力　Ｎ・Ｓａ</t>
  </si>
  <si>
    <t>　Ｓａ≧Ｈｓの検証</t>
  </si>
  <si>
    <t>―</t>
  </si>
  <si>
    <t>○</t>
  </si>
  <si>
    <t>適　切</t>
  </si>
  <si>
    <t>①　コメント欄が不足する場合や参考資料を添付する必要があるときは、別用紙とし</t>
  </si>
  <si>
    <t>△</t>
  </si>
  <si>
    <t>　　　てＡ－４にまとめて添付する。</t>
  </si>
  <si>
    <t>照査結果一覧表</t>
  </si>
  <si>
    <t>設計条件</t>
  </si>
  <si>
    <t>主　桁</t>
  </si>
  <si>
    <t>端支点横桁</t>
  </si>
  <si>
    <t>⑤</t>
  </si>
  <si>
    <t>計</t>
  </si>
  <si>
    <t>図</t>
  </si>
  <si>
    <t>桁高</t>
  </si>
  <si>
    <t>使用ソフト名</t>
  </si>
  <si>
    <t>－</t>
  </si>
  <si>
    <t>主方向PC鋼材</t>
  </si>
  <si>
    <t>コンクリート
設計基準強度</t>
  </si>
  <si>
    <t>σｃｋ=</t>
  </si>
  <si>
    <t>鉄筋</t>
  </si>
  <si>
    <t>適用示方書等</t>
  </si>
  <si>
    <t>曲げ破壊安全度　F=Mu/Md</t>
  </si>
  <si>
    <t>Mmin時</t>
  </si>
  <si>
    <t>Mmax時</t>
  </si>
  <si>
    <t>曲げ照査</t>
  </si>
  <si>
    <t>死荷重時
応力度</t>
  </si>
  <si>
    <t>設計荷重時
応力度</t>
  </si>
  <si>
    <t>せん断照査</t>
  </si>
  <si>
    <t>床　　版</t>
  </si>
  <si>
    <t>凡例</t>
  </si>
  <si>
    <t>与条件</t>
  </si>
  <si>
    <t>入力値</t>
  </si>
  <si>
    <t>破壊耐力の検証</t>
  </si>
  <si>
    <t>設計諸量</t>
  </si>
  <si>
    <t>設計照査値</t>
  </si>
  <si>
    <t>不適切</t>
  </si>
  <si>
    <t>設計
荷重時</t>
  </si>
  <si>
    <t>床版端部</t>
  </si>
  <si>
    <t>張出床版</t>
  </si>
  <si>
    <t>落橋防止システム</t>
  </si>
  <si>
    <t>内風
活無載</t>
  </si>
  <si>
    <t>内風
活載荷</t>
  </si>
  <si>
    <t>M(kN・ｍ）</t>
  </si>
  <si>
    <t>-</t>
  </si>
  <si>
    <r>
      <t>S</t>
    </r>
    <r>
      <rPr>
        <sz val="8"/>
        <rFont val="ＭＳ Ｐ明朝"/>
        <family val="1"/>
      </rPr>
      <t>EM</t>
    </r>
    <r>
      <rPr>
        <sz val="10"/>
        <rFont val="ＭＳ Ｐ明朝"/>
        <family val="1"/>
      </rPr>
      <t>(ｍ）</t>
    </r>
  </si>
  <si>
    <t>ｈ（ｃｍ）</t>
  </si>
  <si>
    <t>支承</t>
  </si>
  <si>
    <t>支承タイプ</t>
  </si>
  <si>
    <t>支承形式</t>
  </si>
  <si>
    <t>形式</t>
  </si>
  <si>
    <t>設計水平力</t>
  </si>
  <si>
    <t>支承
寸法
(mm）</t>
  </si>
  <si>
    <t>橋軸方向</t>
  </si>
  <si>
    <t>許容耐力</t>
  </si>
  <si>
    <t>最大圧縮応力度</t>
  </si>
  <si>
    <t>最小圧縮応力度</t>
  </si>
  <si>
    <t>せん断
ひずみ</t>
  </si>
  <si>
    <t>設計業務等のチェックシート</t>
  </si>
  <si>
    <t>設計の手順</t>
  </si>
  <si>
    <t>照査のポイント</t>
  </si>
  <si>
    <t>NO</t>
  </si>
  <si>
    <t>YES</t>
  </si>
  <si>
    <t>判定の評価</t>
  </si>
  <si>
    <t>適切</t>
  </si>
  <si>
    <t>要検討</t>
  </si>
  <si>
    <t>×</t>
  </si>
  <si>
    <t>不適切</t>
  </si>
  <si>
    <t>設計条件･材料強度・許容応力度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</si>
  <si>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</si>
  <si>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</si>
  <si>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</si>
  <si>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</si>
  <si>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</si>
  <si>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</si>
  <si>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</si>
  <si>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</si>
  <si>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</si>
  <si>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</si>
  <si>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ＰＣ設計施工指針　土木学会　Ｈ20.8.5</t>
  </si>
  <si>
    <t>使用プログラム</t>
  </si>
  <si>
    <t>プログラム名</t>
  </si>
  <si>
    <t>開発会社</t>
  </si>
  <si>
    <t>適用示方書</t>
  </si>
  <si>
    <t>①　設計条件</t>
  </si>
  <si>
    <t>橋梁名</t>
  </si>
  <si>
    <t>重　要　度　区　分</t>
  </si>
  <si>
    <t>種の橋</t>
  </si>
  <si>
    <t>設計水平震度</t>
  </si>
  <si>
    <t>活荷重</t>
  </si>
  <si>
    <t>舗装厚
（材料名）</t>
  </si>
  <si>
    <t>車道部</t>
  </si>
  <si>
    <t>歩道部</t>
  </si>
  <si>
    <t>高欄形式</t>
  </si>
  <si>
    <t>高欄</t>
  </si>
  <si>
    <t>遮音壁</t>
  </si>
  <si>
    <t>落下物防止柵</t>
  </si>
  <si>
    <t>縦断勾配</t>
  </si>
  <si>
    <t>横断勾配</t>
  </si>
  <si>
    <t>平面曲線</t>
  </si>
  <si>
    <t>架設工法</t>
  </si>
  <si>
    <t>斜角</t>
  </si>
  <si>
    <t>主方向ＰＣ工法</t>
  </si>
  <si>
    <r>
      <t>(N/ｍｍ</t>
    </r>
    <r>
      <rPr>
        <vertAlign val="superscript"/>
        <sz val="10"/>
        <rFont val="ＭＳ Ｐ明朝"/>
        <family val="1"/>
      </rPr>
      <t>2</t>
    </r>
    <r>
      <rPr>
        <sz val="10"/>
        <rFont val="ＭＳ Ｐ明朝"/>
        <family val="1"/>
      </rPr>
      <t>)</t>
    </r>
  </si>
  <si>
    <t>　　　PC鋼材</t>
  </si>
  <si>
    <t>計算</t>
  </si>
  <si>
    <t>設図</t>
  </si>
  <si>
    <t>設計基準強度</t>
  </si>
  <si>
    <t>鋼材種別</t>
  </si>
  <si>
    <t>―</t>
  </si>
  <si>
    <t>許容曲げ
圧縮応力度</t>
  </si>
  <si>
    <t>プレストレス導入直後</t>
  </si>
  <si>
    <t>引張強度</t>
  </si>
  <si>
    <t>材料強度・許容応力度・物性値</t>
  </si>
  <si>
    <t>その他</t>
  </si>
  <si>
    <t>降伏点応力度</t>
  </si>
  <si>
    <t>許容曲げ
引張応力度</t>
  </si>
  <si>
    <t>許容引張応力度</t>
  </si>
  <si>
    <t>緊張作業時</t>
  </si>
  <si>
    <t>活荷重及び衝撃以外の主荷重</t>
  </si>
  <si>
    <t>導入直後</t>
  </si>
  <si>
    <t>設計荷重時</t>
  </si>
  <si>
    <t>架設時</t>
  </si>
  <si>
    <t>　　　PC鋼材の物性値</t>
  </si>
  <si>
    <t>コンクリートが負担できる平均せん断応力度</t>
  </si>
  <si>
    <t>ヤング係数</t>
  </si>
  <si>
    <t>平均せん断応力度
の最大値</t>
  </si>
  <si>
    <t>せん断又はねじり</t>
  </si>
  <si>
    <t>セット量</t>
  </si>
  <si>
    <t>せん断＋ねじり</t>
  </si>
  <si>
    <t>許容
斜引張
応力度</t>
  </si>
  <si>
    <t>活荷重及び衝撃
以外の主荷重</t>
  </si>
  <si>
    <t>摩擦係数（長さ当り）</t>
  </si>
  <si>
    <t>摩擦係数(角変化当り）</t>
  </si>
  <si>
    <t>衝突又は地震の影響を考慮しない組み合わせ</t>
  </si>
  <si>
    <t>せん断又は
ねじり</t>
  </si>
  <si>
    <t>PC鋼材断面積</t>
  </si>
  <si>
    <t>単位重量</t>
  </si>
  <si>
    <t>シース内径</t>
  </si>
  <si>
    <t>mm</t>
  </si>
  <si>
    <t>　　コンクリートの物性値</t>
  </si>
  <si>
    <t>判定</t>
  </si>
  <si>
    <r>
      <t>ヤング係数※（Ｎ／ｍｍ</t>
    </r>
    <r>
      <rPr>
        <vertAlign val="superscript"/>
        <sz val="10"/>
        <rFont val="ＭＳ Ｐ明朝"/>
        <family val="1"/>
      </rPr>
      <t>２</t>
    </r>
    <r>
      <rPr>
        <sz val="10"/>
        <rFont val="ＭＳ Ｐ明朝"/>
        <family val="1"/>
      </rPr>
      <t>）</t>
    </r>
  </si>
  <si>
    <t>　　　鉄筋</t>
  </si>
  <si>
    <t>鉄筋種類</t>
  </si>
  <si>
    <t>許容
引張
応力度</t>
  </si>
  <si>
    <t>一般の場合</t>
  </si>
  <si>
    <t>死荷重時</t>
  </si>
  <si>
    <t>クリープ係数※</t>
  </si>
  <si>
    <t>プレストレス導入直後～</t>
  </si>
  <si>
    <t>床版</t>
  </si>
  <si>
    <t>橋面荷重施工後～</t>
  </si>
  <si>
    <t>衝突時基本値</t>
  </si>
  <si>
    <t>許容圧縮応力度</t>
  </si>
  <si>
    <t>乾燥収縮度※</t>
  </si>
  <si>
    <t>プレストレス導入時</t>
  </si>
  <si>
    <t>不静定力算出時</t>
  </si>
  <si>
    <t>　　　　鉄筋の物性値</t>
  </si>
  <si>
    <r>
      <t>単位重量　（ｋＮ／ｍ</t>
    </r>
    <r>
      <rPr>
        <vertAlign val="superscript"/>
        <sz val="10"/>
        <rFont val="ＭＳ Ｐ明朝"/>
        <family val="1"/>
      </rPr>
      <t>3</t>
    </r>
    <r>
      <rPr>
        <sz val="10"/>
        <rFont val="ＭＳ Ｐ明朝"/>
        <family val="1"/>
      </rPr>
      <t>）</t>
    </r>
  </si>
  <si>
    <t>注）　計算書・設図（設計図の略記）の項にはそれぞれ該当する事項が正常に行われている場合は○、反対の場合は×、一部が誤り又は検討を要する場合等は△を記入してください。</t>
  </si>
  <si>
    <t>ページ項は代表的なページ番号を記入してください。</t>
  </si>
  <si>
    <t>曲げモーメント</t>
  </si>
  <si>
    <t>左側張り出し床版</t>
  </si>
  <si>
    <t>右側張り出し床版</t>
  </si>
  <si>
    <r>
      <t xml:space="preserve">荷重
</t>
    </r>
    <r>
      <rPr>
        <sz val="9"/>
        <rFont val="ＭＳ Ｐ明朝"/>
        <family val="1"/>
      </rPr>
      <t>（kN/m/m）</t>
    </r>
  </si>
  <si>
    <t>アーム長（ｍ）</t>
  </si>
  <si>
    <t>曲げモーメント（kN･m/m)</t>
  </si>
  <si>
    <t>計算書</t>
  </si>
  <si>
    <t>ページ</t>
  </si>
  <si>
    <t>設計図</t>
  </si>
  <si>
    <t>張り出し床版</t>
  </si>
  <si>
    <t>□</t>
  </si>
  <si>
    <t>△</t>
  </si>
  <si>
    <t>各荷重による曲げモーメント</t>
  </si>
  <si>
    <t>地覆</t>
  </si>
  <si>
    <t>水切り</t>
  </si>
  <si>
    <t>舗装</t>
  </si>
  <si>
    <t>歩道舗装</t>
  </si>
  <si>
    <t>車道舗装</t>
  </si>
  <si>
    <t>②床版設計</t>
  </si>
  <si>
    <t>歩道中詰材</t>
  </si>
  <si>
    <t>縁石</t>
  </si>
  <si>
    <t>添加物</t>
  </si>
  <si>
    <t>―</t>
  </si>
  <si>
    <t>風荷重</t>
  </si>
  <si>
    <t>内風（活無載荷）</t>
  </si>
  <si>
    <t>内風（活載荷）</t>
  </si>
  <si>
    <t>衝突荷重</t>
  </si>
  <si>
    <t>合成曲げ</t>
  </si>
  <si>
    <t>死荷重作用時</t>
  </si>
  <si>
    <t>―</t>
  </si>
  <si>
    <t>標準部</t>
  </si>
  <si>
    <t>―</t>
  </si>
  <si>
    <t>端部</t>
  </si>
  <si>
    <t>―</t>
  </si>
  <si>
    <t>風荷重時</t>
  </si>
  <si>
    <t>内風</t>
  </si>
  <si>
    <t>（活無載荷）</t>
  </si>
  <si>
    <t>―</t>
  </si>
  <si>
    <t>（活載荷）</t>
  </si>
  <si>
    <t>―</t>
  </si>
  <si>
    <t>衝突荷重時</t>
  </si>
  <si>
    <t>―</t>
  </si>
  <si>
    <t>橋軸方向曲げモーメント</t>
  </si>
  <si>
    <t>頁</t>
  </si>
  <si>
    <t>－</t>
  </si>
  <si>
    <t>曲げ応力算出床版の選択※</t>
  </si>
  <si>
    <t>曲げ応力度</t>
  </si>
  <si>
    <t>橋軸直角方向</t>
  </si>
  <si>
    <t>橋軸方向</t>
  </si>
  <si>
    <t>衝突時</t>
  </si>
  <si>
    <t>端部※</t>
  </si>
  <si>
    <t>左側張出
床版</t>
  </si>
  <si>
    <t>右側張出
床版</t>
  </si>
  <si>
    <t>内風（活無載）</t>
  </si>
  <si>
    <t>内風（活載荷）</t>
  </si>
  <si>
    <t>M(kN・ｍ）</t>
  </si>
  <si>
    <t>―</t>
  </si>
  <si>
    <t>ｈ（ｍ）</t>
  </si>
  <si>
    <t>ｄ（ｍ）</t>
  </si>
  <si>
    <r>
      <t>As(cm</t>
    </r>
    <r>
      <rPr>
        <vertAlign val="superscript"/>
        <sz val="10"/>
        <rFont val="ＭＳ Ｐ明朝"/>
        <family val="1"/>
      </rPr>
      <t>2</t>
    </r>
    <r>
      <rPr>
        <sz val="10"/>
        <rFont val="ＭＳ Ｐ明朝"/>
        <family val="1"/>
      </rPr>
      <t>)</t>
    </r>
  </si>
  <si>
    <t>径・ピッチ</t>
  </si>
  <si>
    <t>Ｄ ＠</t>
  </si>
  <si>
    <t>D @</t>
  </si>
  <si>
    <r>
      <t>σｃ（N/mm</t>
    </r>
    <r>
      <rPr>
        <vertAlign val="superscript"/>
        <sz val="10"/>
        <rFont val="ＭＳ Ｐ明朝"/>
        <family val="1"/>
      </rPr>
      <t>2</t>
    </r>
    <r>
      <rPr>
        <sz val="10"/>
        <rFont val="ＭＳ Ｐ明朝"/>
        <family val="1"/>
      </rPr>
      <t>)</t>
    </r>
  </si>
  <si>
    <r>
      <t>σｃa(N/mm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</si>
  <si>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</si>
  <si>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r>
      <t>σｓa（N/mm</t>
    </r>
    <r>
      <rPr>
        <vertAlign val="superscript"/>
        <sz val="10"/>
        <rFont val="ＭＳ Ｐ明朝"/>
        <family val="1"/>
      </rPr>
      <t>2</t>
    </r>
    <r>
      <rPr>
        <sz val="10"/>
        <rFont val="ＭＳ Ｐ明朝"/>
        <family val="1"/>
      </rPr>
      <t>)</t>
    </r>
  </si>
  <si>
    <t>※　選択床版に○をつけてください。</t>
  </si>
  <si>
    <t>直角方向主鉄筋</t>
  </si>
  <si>
    <t>As(cm2)</t>
  </si>
  <si>
    <t>＝</t>
  </si>
  <si>
    <t>注）</t>
  </si>
  <si>
    <t>橋軸方向鉄筋</t>
  </si>
  <si>
    <t>主版構造・寸法・自重</t>
  </si>
  <si>
    <t>部に寸法を記入してください。</t>
  </si>
  <si>
    <t>解析方法</t>
  </si>
  <si>
    <t>―</t>
  </si>
  <si>
    <t>―</t>
  </si>
  <si>
    <t>形状パターン　Ａ</t>
  </si>
  <si>
    <t>形状パターン　Ｂ</t>
  </si>
  <si>
    <t>ボイド径</t>
  </si>
  <si>
    <t>桁高Ｈ＝</t>
  </si>
  <si>
    <t>○</t>
  </si>
  <si>
    <r>
      <t>標準部断面積　Ａ１（ｍ</t>
    </r>
    <r>
      <rPr>
        <vertAlign val="superscript"/>
        <sz val="10"/>
        <rFont val="ＭＳ Ｐ明朝"/>
        <family val="1"/>
      </rPr>
      <t>２</t>
    </r>
    <r>
      <rPr>
        <sz val="10"/>
        <rFont val="ＭＳ Ｐ明朝"/>
        <family val="1"/>
      </rPr>
      <t>）</t>
    </r>
  </si>
  <si>
    <r>
      <t>充実部断面積　Ａ２（ｍ</t>
    </r>
    <r>
      <rPr>
        <vertAlign val="superscript"/>
        <sz val="10"/>
        <rFont val="ＭＳ Ｐ明朝"/>
        <family val="1"/>
      </rPr>
      <t>２</t>
    </r>
    <r>
      <rPr>
        <sz val="10"/>
        <rFont val="ＭＳ Ｐ明朝"/>
        <family val="1"/>
      </rPr>
      <t>）</t>
    </r>
  </si>
  <si>
    <t>橋面荷重</t>
  </si>
  <si>
    <t>橋　面　荷　重</t>
  </si>
  <si>
    <t>　荷重図</t>
  </si>
  <si>
    <t>単位：ｍ</t>
  </si>
  <si>
    <t>総幅員：</t>
  </si>
  <si>
    <t>有効幅員：</t>
  </si>
  <si>
    <t>Ｂ１＝</t>
  </si>
  <si>
    <t>Ｂ２＝</t>
  </si>
  <si>
    <t>③断面力の算出（橋面荷重）</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</si>
  <si>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</si>
  <si>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</si>
  <si>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</si>
  <si>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</si>
  <si>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</si>
  <si>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</si>
  <si>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</si>
  <si>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</si>
  <si>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</si>
  <si>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</si>
  <si>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</si>
  <si>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</si>
  <si>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</si>
  <si>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</si>
  <si>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</si>
  <si>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歩道中詰材厚（ｍ）</t>
  </si>
  <si>
    <r>
      <t>添加物</t>
    </r>
    <r>
      <rPr>
        <b/>
        <sz val="10"/>
        <rFont val="ＭＳ Ｐゴシック"/>
        <family val="3"/>
      </rPr>
      <t>ｐ８</t>
    </r>
  </si>
  <si>
    <t>車道部舗装厚（ｍ）</t>
  </si>
  <si>
    <t>ｈ３</t>
  </si>
  <si>
    <t>ｈ１</t>
  </si>
  <si>
    <t>ｈ４</t>
  </si>
  <si>
    <t>ｈ２</t>
  </si>
  <si>
    <r>
      <t>平均厚</t>
    </r>
    <r>
      <rPr>
        <b/>
        <sz val="10"/>
        <rFont val="ＭＳ Ｐ明朝"/>
        <family val="1"/>
      </rPr>
      <t>ｈ３４</t>
    </r>
  </si>
  <si>
    <r>
      <t>平均厚</t>
    </r>
    <r>
      <rPr>
        <b/>
        <sz val="10"/>
        <rFont val="ＭＳ Ｐ明朝"/>
        <family val="1"/>
      </rPr>
      <t>ｈ１２※</t>
    </r>
  </si>
  <si>
    <t>荷重強度　ｗｄ（ｋＮ/ｍ）</t>
  </si>
  <si>
    <t>載荷長（桁長）</t>
  </si>
  <si>
    <t>Ｌ（ｍ）</t>
  </si>
  <si>
    <t>(wd×t1×B2)　</t>
  </si>
  <si>
    <t>(ｗd×h12×B1)　　</t>
  </si>
  <si>
    <t>(ｗd×ｈ34×B2)</t>
  </si>
  <si>
    <t>遮音壁
(落下物防止柵）</t>
  </si>
  <si>
    <t>ｐ１</t>
  </si>
  <si>
    <t>―</t>
  </si>
  <si>
    <t>ｐ２</t>
  </si>
  <si>
    <t>ｐ３</t>
  </si>
  <si>
    <t>ｐ4</t>
  </si>
  <si>
    <t>ｐ５</t>
  </si>
  <si>
    <t>ｐ６</t>
  </si>
  <si>
    <t>ｐ7</t>
  </si>
  <si>
    <t>ｐ８</t>
  </si>
  <si>
    <t>雪</t>
  </si>
  <si>
    <r>
      <t>(ｗｓ</t>
    </r>
    <r>
      <rPr>
        <sz val="10"/>
        <rFont val="ＭＳ Ｐ明朝"/>
        <family val="1"/>
      </rPr>
      <t>×B)</t>
    </r>
  </si>
  <si>
    <t>合計</t>
  </si>
  <si>
    <t>Σｗｄ＝</t>
  </si>
  <si>
    <t>―</t>
  </si>
  <si>
    <t>－</t>
  </si>
  <si>
    <t xml:space="preserve">    ①と②の反力検証（○×を記入してください。）</t>
  </si>
  <si>
    <t>○</t>
  </si>
  <si>
    <t>照査のチェックポイントボックス</t>
  </si>
  <si>
    <t>(床版）</t>
  </si>
  <si>
    <t>(橋面荷重）</t>
  </si>
  <si>
    <t>(主桁断面力）</t>
  </si>
  <si>
    <t>記入欄・判定欄で記入の該当しない項には―を記入してください。</t>
  </si>
  <si>
    <t>ＰＣ鋼材種別</t>
  </si>
  <si>
    <t>④プレストレスの計算</t>
  </si>
  <si>
    <t>シース内径(mm)</t>
  </si>
  <si>
    <t>セット量(mm)</t>
  </si>
  <si>
    <r>
      <t>初期引張応力度　　　σpi(N/mm</t>
    </r>
    <r>
      <rPr>
        <vertAlign val="superscript"/>
        <sz val="10"/>
        <rFont val="ＭＳ Ｐ明朝"/>
        <family val="1"/>
      </rPr>
      <t>2</t>
    </r>
    <r>
      <rPr>
        <sz val="10"/>
        <rFont val="ＭＳ Ｐ明朝"/>
        <family val="1"/>
      </rPr>
      <t>)</t>
    </r>
  </si>
  <si>
    <r>
      <t>許容初期引張応力度σpia(N/mm</t>
    </r>
    <r>
      <rPr>
        <vertAlign val="superscript"/>
        <sz val="10"/>
        <rFont val="ＭＳ Ｐ明朝"/>
        <family val="1"/>
      </rPr>
      <t>2</t>
    </r>
    <r>
      <rPr>
        <sz val="10"/>
        <rFont val="ＭＳ Ｐ明朝"/>
        <family val="1"/>
      </rPr>
      <t>)</t>
    </r>
  </si>
  <si>
    <r>
      <t>直後のPC鋼材応力度　σpt(N/mm</t>
    </r>
    <r>
      <rPr>
        <vertAlign val="superscript"/>
        <sz val="10"/>
        <rFont val="ＭＳ Ｐ明朝"/>
        <family val="1"/>
      </rPr>
      <t>2</t>
    </r>
    <r>
      <rPr>
        <sz val="10"/>
        <rFont val="ＭＳ Ｐ明朝"/>
        <family val="1"/>
      </rPr>
      <t>)</t>
    </r>
  </si>
  <si>
    <r>
      <t>導入直後許容引張応力度σpta(N/mm</t>
    </r>
    <r>
      <rPr>
        <vertAlign val="superscript"/>
        <sz val="10"/>
        <rFont val="ＭＳ Ｐ明朝"/>
        <family val="1"/>
      </rPr>
      <t>2</t>
    </r>
    <r>
      <rPr>
        <sz val="10"/>
        <rFont val="ＭＳ Ｐ明朝"/>
        <family val="1"/>
      </rPr>
      <t>)</t>
    </r>
  </si>
  <si>
    <t>PC鋼材本数　　N本</t>
  </si>
  <si>
    <t>直後のPC鋼材引張力Pt(N)=N･AP･σpt</t>
  </si>
  <si>
    <r>
      <t>直後のプレストレス　　　　　　　（N/mm</t>
    </r>
    <r>
      <rPr>
        <vertAlign val="superscript"/>
        <sz val="10"/>
        <rFont val="ＭＳ Ｐ明朝"/>
        <family val="1"/>
      </rPr>
      <t>2</t>
    </r>
    <r>
      <rPr>
        <sz val="10"/>
        <rFont val="ＭＳ Ｐ明朝"/>
        <family val="1"/>
      </rPr>
      <t>）</t>
    </r>
  </si>
  <si>
    <t>桁上縁</t>
  </si>
  <si>
    <t>桁下縁</t>
  </si>
  <si>
    <t>有効係数：　η</t>
  </si>
  <si>
    <r>
      <t>単位：N/ｍｍ</t>
    </r>
    <r>
      <rPr>
        <vertAlign val="superscript"/>
        <sz val="10"/>
        <rFont val="ＭＳ Ｐ明朝"/>
        <family val="1"/>
      </rPr>
      <t>2</t>
    </r>
  </si>
  <si>
    <t>上縁</t>
  </si>
  <si>
    <t>下縁</t>
  </si>
  <si>
    <t>ページ</t>
  </si>
  <si>
    <t>合成応力度</t>
  </si>
  <si>
    <t>≦σｃ≦</t>
  </si>
  <si>
    <t>最大</t>
  </si>
  <si>
    <t>最小</t>
  </si>
  <si>
    <t>（但し上縁はσｃ≧0.0）</t>
  </si>
  <si>
    <t>増加後の鋼材応力度</t>
  </si>
  <si>
    <t>許容応力度</t>
  </si>
  <si>
    <t>σｐ≦σpa=</t>
  </si>
  <si>
    <t>N/mm2</t>
  </si>
  <si>
    <t>曲げ破壊安全度</t>
  </si>
  <si>
    <r>
      <t>必要鉄筋量Areq:cm</t>
    </r>
    <r>
      <rPr>
        <vertAlign val="superscript"/>
        <sz val="10"/>
        <rFont val="ＭＳ Ｐ明朝"/>
        <family val="1"/>
      </rPr>
      <t>2</t>
    </r>
  </si>
  <si>
    <r>
      <t>最小鉄筋量Amin:cm</t>
    </r>
    <r>
      <rPr>
        <vertAlign val="superscript"/>
        <sz val="10"/>
        <rFont val="ＭＳ Ｐ明朝"/>
        <family val="1"/>
      </rPr>
      <t>2</t>
    </r>
  </si>
  <si>
    <t>せん断力の照査</t>
  </si>
  <si>
    <t>σｓ</t>
  </si>
  <si>
    <t>径・ピッチ・組</t>
  </si>
  <si>
    <t>―</t>
  </si>
  <si>
    <t>―</t>
  </si>
  <si>
    <t>σc</t>
  </si>
  <si>
    <t>≧</t>
  </si>
  <si>
    <t>≧</t>
  </si>
  <si>
    <t>σs</t>
  </si>
  <si>
    <t>×</t>
  </si>
  <si>
    <r>
      <t>Ａｓ（cm</t>
    </r>
    <r>
      <rPr>
        <vertAlign val="superscript"/>
        <sz val="10"/>
        <rFont val="ＭＳ Ｐ明朝"/>
        <family val="1"/>
      </rPr>
      <t>2</t>
    </r>
    <r>
      <rPr>
        <sz val="10"/>
        <rFont val="ＭＳ Ｐ明朝"/>
        <family val="1"/>
      </rPr>
      <t>/m)</t>
    </r>
  </si>
  <si>
    <t>-</t>
  </si>
  <si>
    <t>※均しコンクリートを
換算し、加算してください。</t>
  </si>
  <si>
    <t>設計荷重時せん断力（ｋN)</t>
  </si>
  <si>
    <t>－</t>
  </si>
  <si>
    <t>＠</t>
  </si>
  <si>
    <t>－</t>
  </si>
  <si>
    <r>
      <t>必要斜引張
鉄筋量
(㎝</t>
    </r>
    <r>
      <rPr>
        <vertAlign val="superscript"/>
        <sz val="10"/>
        <rFont val="ＭＳ Ｐ明朝"/>
        <family val="1"/>
      </rPr>
      <t>2</t>
    </r>
    <r>
      <rPr>
        <sz val="10"/>
        <rFont val="ＭＳ Ｐ明朝"/>
        <family val="1"/>
      </rPr>
      <t>/m）</t>
    </r>
  </si>
  <si>
    <t>作用水平力S'(基)</t>
  </si>
  <si>
    <t>直角方向外端アンカーバーの中心間隔＝</t>
  </si>
  <si>
    <t>A2</t>
  </si>
  <si>
    <t>A1</t>
  </si>
  <si>
    <t>支承縁端距離</t>
  </si>
  <si>
    <t>D19@250</t>
  </si>
  <si>
    <t>バチ・拡幅等</t>
  </si>
  <si>
    <t>支承セット方向(支承線に対して角度表示）</t>
  </si>
  <si>
    <t>曲げモーメント（kN･m/m）</t>
  </si>
  <si>
    <t>設計荷重時は許容値140N/mm2に</t>
  </si>
  <si>
    <t>対して20N/mm2程度の余裕をとっているか。</t>
  </si>
  <si>
    <t>標準部・桁端部の直角方向、張出床版</t>
  </si>
  <si>
    <t>軸方向鉄筋は正しく配筋されているか。</t>
  </si>
  <si>
    <t>形状パターン（Ａ又はＢ)</t>
  </si>
  <si>
    <t>ボイド間隔n・＠=</t>
  </si>
  <si>
    <t>記入寸法より概算</t>
  </si>
  <si>
    <t>設計計算書</t>
  </si>
  <si>
    <t>①</t>
  </si>
  <si>
    <t>PC鋼材配置が明確な桁中央断面図（設計図）、②PC鋼材定着位置が明確な桁端部断面図を添付してください。</t>
  </si>
  <si>
    <t>設計計算書と設計図の整合について検証してください。</t>
  </si>
  <si>
    <t>充実部区間長(m)</t>
  </si>
  <si>
    <t>桁自重（ｋN)</t>
  </si>
  <si>
    <r>
      <t>コンクリート体積（ｍ</t>
    </r>
    <r>
      <rPr>
        <vertAlign val="superscript"/>
        <sz val="10"/>
        <rFont val="ＭＳ Ｐ明朝"/>
        <family val="1"/>
      </rPr>
      <t>３）</t>
    </r>
  </si>
  <si>
    <t>反力（ｋN)</t>
  </si>
  <si>
    <t>中間横桁数</t>
  </si>
  <si>
    <t>○</t>
  </si>
  <si>
    <t>＠</t>
  </si>
  <si>
    <t>パターンA</t>
  </si>
  <si>
    <t xml:space="preserve">パターンB  </t>
  </si>
  <si>
    <t>整合性
の検証</t>
  </si>
  <si>
    <t>断面積・桁自重・桁反力</t>
  </si>
  <si>
    <t>①</t>
  </si>
  <si>
    <t>整合性の検証は○×で記入してください。</t>
  </si>
  <si>
    <t>自重</t>
  </si>
  <si>
    <t>ページ</t>
  </si>
  <si>
    <t>直後のプレストレス</t>
  </si>
  <si>
    <t>有効プレストレス</t>
  </si>
  <si>
    <t>荷重による
曲げ応力度</t>
  </si>
  <si>
    <t>導入直後</t>
  </si>
  <si>
    <t>PC鋼材応力度</t>
  </si>
  <si>
    <t>曲げ破壊抵抗モーメント（Mu)</t>
  </si>
  <si>
    <t>曲げ破壊モーメント（Mｄ)</t>
  </si>
  <si>
    <t>曲げ引張鉄筋</t>
  </si>
  <si>
    <r>
      <t>応力度
(N/mm</t>
    </r>
    <r>
      <rPr>
        <vertAlign val="superscript"/>
        <sz val="10"/>
        <rFont val="ＭＳ Ｐ明朝"/>
        <family val="1"/>
      </rPr>
      <t>2</t>
    </r>
    <r>
      <rPr>
        <sz val="10"/>
        <rFont val="ＭＳ Ｐ明朝"/>
        <family val="1"/>
      </rPr>
      <t>)</t>
    </r>
  </si>
  <si>
    <t>圧壊耐力Suc（N)</t>
  </si>
  <si>
    <r>
      <t>斜引張鉄筋
Aw （cm</t>
    </r>
    <r>
      <rPr>
        <vertAlign val="superscript"/>
        <sz val="9"/>
        <rFont val="ＭＳ Ｐ明朝"/>
        <family val="1"/>
      </rPr>
      <t>2</t>
    </r>
    <r>
      <rPr>
        <sz val="9"/>
        <rFont val="ＭＳ Ｐ明朝"/>
        <family val="1"/>
      </rPr>
      <t>/m）</t>
    </r>
  </si>
  <si>
    <r>
      <t>下縁軸方向鉄筋As(cm</t>
    </r>
    <r>
      <rPr>
        <vertAlign val="superscript"/>
        <sz val="10"/>
        <rFont val="ＭＳ Ｐ明朝"/>
        <family val="1"/>
      </rPr>
      <t>2</t>
    </r>
    <r>
      <rPr>
        <sz val="10"/>
        <rFont val="ＭＳ Ｐ明朝"/>
        <family val="1"/>
      </rPr>
      <t>)</t>
    </r>
  </si>
  <si>
    <t>死荷重時斜引張応力度</t>
  </si>
  <si>
    <t>設計時斜引張応力度</t>
  </si>
  <si>
    <t>⑤　主桁の設計（曲げ・せん断に対する検証）</t>
  </si>
  <si>
    <t>曲げモーメント・せん断力に対する検証</t>
  </si>
  <si>
    <t>最大活荷重</t>
  </si>
  <si>
    <t>支承・落橋防止システム</t>
  </si>
  <si>
    <t>支承条件の選定（○を付けてください）</t>
  </si>
  <si>
    <t>固定可動</t>
  </si>
  <si>
    <t>A1支点</t>
  </si>
  <si>
    <t>A2支点</t>
  </si>
  <si>
    <t>支 承 タ イ プ（A　or　B)</t>
  </si>
  <si>
    <t>タイプ</t>
  </si>
  <si>
    <t>支  承  形  式（ゴム・鋼等）</t>
  </si>
  <si>
    <t>度</t>
  </si>
  <si>
    <t>地震時移動量</t>
  </si>
  <si>
    <t>地震時(L1)</t>
  </si>
  <si>
    <t>σce≦σcra</t>
  </si>
  <si>
    <t>≦</t>
  </si>
  <si>
    <t>σte≦σta</t>
  </si>
  <si>
    <t>γse≦γsea</t>
  </si>
  <si>
    <t>％</t>
  </si>
  <si>
    <t>アンカーボルト</t>
  </si>
  <si>
    <r>
      <t>N/mm</t>
    </r>
    <r>
      <rPr>
        <vertAlign val="superscript"/>
        <sz val="8"/>
        <rFont val="ＪＳ明朝"/>
        <family val="1"/>
      </rPr>
      <t>2</t>
    </r>
  </si>
  <si>
    <r>
      <t>N/mm</t>
    </r>
    <r>
      <rPr>
        <vertAlign val="superscript"/>
        <sz val="8"/>
        <rFont val="ＪＳ明朝"/>
        <family val="1"/>
      </rPr>
      <t>2</t>
    </r>
  </si>
  <si>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</si>
  <si>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</si>
  <si>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【ＰＣ上部工　PC単純中空床版　１／１2】</t>
  </si>
  <si>
    <t>上床版厚</t>
  </si>
  <si>
    <t>主版寸法</t>
  </si>
  <si>
    <t>下床版厚</t>
  </si>
  <si>
    <t>A1端支点</t>
  </si>
  <si>
    <t>A2端支点</t>
  </si>
  <si>
    <t>A2端支点※</t>
  </si>
  <si>
    <t>※A1,A2が同一の場合は一方のみ記入してください。</t>
  </si>
  <si>
    <t>各荷重反力</t>
  </si>
  <si>
    <t>備考</t>
  </si>
  <si>
    <t>合計反力</t>
  </si>
  <si>
    <t>橋長(m)</t>
  </si>
  <si>
    <t>支間長(m)</t>
  </si>
  <si>
    <t>有効幅員(m)</t>
  </si>
  <si>
    <t>橋長(m)</t>
  </si>
  <si>
    <t>桁長(m)</t>
  </si>
  <si>
    <t>は記入してください。</t>
  </si>
  <si>
    <t>支保工施工</t>
  </si>
  <si>
    <t>解析方法(荷重分配）</t>
  </si>
  <si>
    <t>曲げモーメントの照査</t>
  </si>
  <si>
    <t>A1支点横桁</t>
  </si>
  <si>
    <t>A2支点横桁</t>
  </si>
  <si>
    <t>せん断抵抗力(kN)</t>
  </si>
  <si>
    <t>支点横桁</t>
  </si>
  <si>
    <t>⑥　支点横桁の計算</t>
  </si>
  <si>
    <t>⑦　支承</t>
  </si>
  <si>
    <t>⑧　落橋防止システム</t>
  </si>
  <si>
    <t>【ＰＣ上部工　PC単純中空床版　２／１2】</t>
  </si>
  <si>
    <t>【ＰＣ上部工　PC単純中空床版　3／１2】</t>
  </si>
  <si>
    <t>【ＰＣ上部工　PC単純中空床版　4／１2】</t>
  </si>
  <si>
    <t>【ＰＣ上部工　PC単純中空床版　5／１2】</t>
  </si>
  <si>
    <t>【ＰＣ上部工　PC単純中空床版　6／１2】</t>
  </si>
  <si>
    <t>【ＰＣ上部工　PC単純中空床版　7／１2】</t>
  </si>
  <si>
    <t>【ＰＣ上部工　PC単純中空床版　8／１2】</t>
  </si>
  <si>
    <t>【ＰＣ上部工　PC単純中空床版　9／１2】</t>
  </si>
  <si>
    <t>【ＰＣ上部工　PC単純中空床版　１0／１2】</t>
  </si>
  <si>
    <t>【ＰＣ上部工　PC単純中空床版　１1／１2】</t>
  </si>
  <si>
    <t>【ＰＣ上部工　PC単純中空床版　１2／１2】</t>
  </si>
  <si>
    <t>（※1.変化する場合は平均値を記入してください）</t>
  </si>
  <si>
    <t>縮小ボイド径※2</t>
  </si>
  <si>
    <t>※2縮小ボイドは片側1箇所として計算しています。</t>
  </si>
  <si>
    <t>（下部構造用ですが、縁端が小さい場合は検証してください。）</t>
  </si>
  <si>
    <t>設計フロー図</t>
  </si>
  <si>
    <t>注）　引張は－符号を付けてください。</t>
  </si>
  <si>
    <t>【コメント欄】　　（特に設計内容に係るコメント或いは構造面における判定結果（△・×）の記述等</t>
  </si>
  <si>
    <t>②設計計算書の橋面荷重反力　Rd</t>
  </si>
  <si>
    <t>（記載不要）</t>
  </si>
  <si>
    <t>Ｄ</t>
  </si>
  <si>
    <t>①V=0.5*Σwd
×L（kN)</t>
  </si>
  <si>
    <t>V=0.5*Σwd×L</t>
  </si>
  <si>
    <t>添架物等</t>
  </si>
  <si>
    <t>設計便覧（案）近畿地方整備局　　Ｈ24.4</t>
  </si>
  <si>
    <t>H . .～H . .</t>
  </si>
  <si>
    <t>ｋｈ＝</t>
  </si>
  <si>
    <t>mm（  ）</t>
  </si>
  <si>
    <t>mm（ ）</t>
  </si>
  <si>
    <t>H= ｍ（Ｗ＝ｋＮ/m）</t>
  </si>
  <si>
    <t>%</t>
  </si>
  <si>
    <t>kN/m</t>
  </si>
  <si>
    <t>%</t>
  </si>
  <si>
    <t>ｋN/m</t>
  </si>
  <si>
    <t>Ｒ＝ ,A= ｍ</t>
  </si>
  <si>
    <t>°´″</t>
  </si>
  <si>
    <t>コンクリート</t>
  </si>
  <si>
    <r>
      <t>(N/ｍｍ</t>
    </r>
    <r>
      <rPr>
        <vertAlign val="superscript"/>
        <sz val="10"/>
        <rFont val="ＭＳ Ｐ明朝"/>
        <family val="1"/>
      </rPr>
      <t>2</t>
    </r>
    <r>
      <rPr>
        <sz val="10"/>
        <rFont val="ＭＳ Ｐ明朝"/>
        <family val="1"/>
      </rPr>
      <t>)</t>
    </r>
  </si>
  <si>
    <t>ＳＷＰＲ７Ｂ１２Ｓ１2.7</t>
  </si>
  <si>
    <t>―</t>
  </si>
  <si>
    <t>-1.38</t>
  </si>
  <si>
    <t>―</t>
  </si>
  <si>
    <r>
      <t>N/ｍｍ</t>
    </r>
    <r>
      <rPr>
        <vertAlign val="superscript"/>
        <sz val="10"/>
        <rFont val="ＭＳ Ｐ明朝"/>
        <family val="1"/>
      </rPr>
      <t>2</t>
    </r>
  </si>
  <si>
    <r>
      <t>2.0×10</t>
    </r>
    <r>
      <rPr>
        <vertAlign val="superscript"/>
        <sz val="10"/>
        <rFont val="ＭＳ Ｐ明朝"/>
        <family val="1"/>
      </rPr>
      <t>5</t>
    </r>
  </si>
  <si>
    <t>ｍｍ</t>
  </si>
  <si>
    <t>リラクセーション</t>
  </si>
  <si>
    <t>％</t>
  </si>
  <si>
    <t>/m</t>
  </si>
  <si>
    <t>/rad.</t>
  </si>
  <si>
    <r>
      <t>ｍｍ</t>
    </r>
    <r>
      <rPr>
        <vertAlign val="superscript"/>
        <sz val="10"/>
        <rFont val="ＭＳ Ｐ明朝"/>
        <family val="1"/>
      </rPr>
      <t>2</t>
    </r>
  </si>
  <si>
    <t>ｋｇ/m</t>
  </si>
  <si>
    <t>mm</t>
  </si>
  <si>
    <r>
      <t>2.98×１０</t>
    </r>
    <r>
      <rPr>
        <vertAlign val="superscript"/>
        <sz val="10"/>
        <rFont val="ＭＳ Ｐ明朝"/>
        <family val="1"/>
      </rPr>
      <t>4</t>
    </r>
  </si>
  <si>
    <r>
      <t>N/ｍｍ</t>
    </r>
    <r>
      <rPr>
        <vertAlign val="superscript"/>
        <sz val="10"/>
        <rFont val="ＭＳ Ｐ明朝"/>
        <family val="1"/>
      </rPr>
      <t>2</t>
    </r>
  </si>
  <si>
    <r>
      <t>2.49×１０</t>
    </r>
    <r>
      <rPr>
        <vertAlign val="superscript"/>
        <sz val="10"/>
        <rFont val="ＭＳ Ｐ明朝"/>
        <family val="1"/>
      </rPr>
      <t>4</t>
    </r>
  </si>
  <si>
    <t>SD345</t>
  </si>
  <si>
    <t>―</t>
  </si>
  <si>
    <r>
      <t>20.0×１０</t>
    </r>
    <r>
      <rPr>
        <vertAlign val="superscript"/>
        <sz val="10"/>
        <rFont val="ＭＳ Ｐ明朝"/>
        <family val="1"/>
      </rPr>
      <t>－５</t>
    </r>
  </si>
  <si>
    <r>
      <t>15.0×１０</t>
    </r>
    <r>
      <rPr>
        <vertAlign val="superscript"/>
        <sz val="10"/>
        <rFont val="ＭＳ Ｐ明朝"/>
        <family val="1"/>
      </rPr>
      <t>－５</t>
    </r>
  </si>
  <si>
    <t>－</t>
  </si>
  <si>
    <t>W＝</t>
  </si>
  <si>
    <t>※1</t>
  </si>
  <si>
    <t>B</t>
  </si>
  <si>
    <t>荷重入力は正確に入力されているか。欠落している荷重はないか。・・・・・・・・・・・・・・・・・・・・・・・・・・・・・・・・</t>
  </si>
  <si>
    <t>格子形状設定は構造物を反映しているか。・・・・・・・・・・・・・・・・・・・・・・・・・・・・・・・・・・・・・・・・・・・・・・・・・・・</t>
  </si>
  <si>
    <t>設計図に配筋が反映されているか。･･･････････････････････････････････････････</t>
  </si>
  <si>
    <t>橋面荷重は正確に入力されているか。･････････････････････････････････････････</t>
  </si>
  <si>
    <t>格点座標・主桁断面寸法・横桁（隔壁）断面寸法は正確に入力されているか。・・・・・</t>
  </si>
  <si>
    <t>プレストレス</t>
  </si>
  <si>
    <t>①</t>
  </si>
  <si>
    <t>②</t>
  </si>
  <si>
    <t>③</t>
  </si>
  <si>
    <t>④</t>
  </si>
  <si>
    <t>⑤</t>
  </si>
  <si>
    <t>①⑤はせん断力照査点</t>
  </si>
  <si>
    <t>②④は1/4L点</t>
  </si>
  <si>
    <t>②</t>
  </si>
  <si>
    <t>③</t>
  </si>
  <si>
    <t>④</t>
  </si>
  <si>
    <t>定着具の配置間隔・縁端距離は基準を満足しているか。･････････････････････････････････････</t>
  </si>
  <si>
    <t>PC鋼材は低リラクセーション品を使用しているか。････････････････････････････････････････････</t>
  </si>
  <si>
    <t>PC鋼材はPC鋼より線12S12.7B(25m＜L≦38m),12S15.2B(38m＜L)を使用しているか。･････････</t>
  </si>
  <si>
    <t>最小曲げ半径　6m(12S12.7) 　8m(12S15.2)を満足しているか。････････････････････････････････</t>
  </si>
  <si>
    <t>ケーブルのあき及びかぶりは基準を満足しているか。･････････････････････････････････････････</t>
  </si>
  <si>
    <t>初期引張応用度（σpi＝0.93σpia程度が目安）は許容値を満足しているか。･･･････････････････</t>
  </si>
  <si>
    <t>設計で決定したPC鋼材形状は設計図に反映されているか。・・・・・・・・・・・・・・・・・・・・・・・・・・・・・・</t>
  </si>
  <si>
    <t>①</t>
  </si>
  <si>
    <t>②</t>
  </si>
  <si>
    <t>③</t>
  </si>
  <si>
    <t>④</t>
  </si>
  <si>
    <t>⑤</t>
  </si>
  <si>
    <t>②</t>
  </si>
  <si>
    <t>③</t>
  </si>
  <si>
    <t>④</t>
  </si>
  <si>
    <t>－</t>
  </si>
  <si>
    <t>プレストレス</t>
  </si>
  <si>
    <t>②</t>
  </si>
  <si>
    <t>③</t>
  </si>
  <si>
    <t>④</t>
  </si>
  <si>
    <t>－</t>
  </si>
  <si>
    <t>－</t>
  </si>
  <si>
    <t>曲げ破壊安全度F=Mu/Md≧1.0</t>
  </si>
  <si>
    <t>－</t>
  </si>
  <si>
    <t>①</t>
  </si>
  <si>
    <t>⑤</t>
  </si>
  <si>
    <t>－</t>
  </si>
  <si>
    <t>D</t>
  </si>
  <si>
    <t>＠</t>
  </si>
  <si>
    <t>As=</t>
  </si>
  <si>
    <t>必要鉄筋は設計図に反映されているか。･････････････････････････････････････････････････</t>
  </si>
  <si>
    <t>A1</t>
  </si>
  <si>
    <t>A2</t>
  </si>
  <si>
    <t>－</t>
  </si>
  <si>
    <t>ｂ’＝</t>
  </si>
  <si>
    <t>A1</t>
  </si>
  <si>
    <t>ｂ’/2</t>
  </si>
  <si>
    <t>A2</t>
  </si>
  <si>
    <r>
      <t>Asi(ｃm</t>
    </r>
    <r>
      <rPr>
        <vertAlign val="superscript"/>
        <sz val="10"/>
        <rFont val="ＭＳ Ｐ明朝"/>
        <family val="1"/>
      </rPr>
      <t>2</t>
    </r>
    <r>
      <rPr>
        <sz val="10"/>
        <rFont val="ＭＳ Ｐ明朝"/>
        <family val="1"/>
      </rPr>
      <t>）=</t>
    </r>
  </si>
  <si>
    <t>kN</t>
  </si>
  <si>
    <t>A1</t>
  </si>
  <si>
    <t>A2</t>
  </si>
  <si>
    <t>-</t>
  </si>
  <si>
    <t>Pc</t>
  </si>
  <si>
    <t>Ps</t>
  </si>
  <si>
    <t>―</t>
  </si>
  <si>
    <r>
      <t>N/mm</t>
    </r>
    <r>
      <rPr>
        <vertAlign val="superscript"/>
        <sz val="8"/>
        <rFont val="ＪＳ明朝"/>
        <family val="1"/>
      </rPr>
      <t>2</t>
    </r>
  </si>
  <si>
    <t>①</t>
  </si>
  <si>
    <t>⑤</t>
  </si>
  <si>
    <t>As2=</t>
  </si>
  <si>
    <t>As1=</t>
  </si>
  <si>
    <t>ｄ1=</t>
  </si>
  <si>
    <t>－</t>
  </si>
  <si>
    <t>ｄ2=</t>
  </si>
  <si>
    <r>
      <t>N/mm</t>
    </r>
    <r>
      <rPr>
        <vertAlign val="superscript"/>
        <sz val="10"/>
        <rFont val="ＭＳ Ｐ明朝"/>
        <family val="1"/>
      </rPr>
      <t>2</t>
    </r>
  </si>
  <si>
    <t>As3=</t>
  </si>
  <si>
    <t>ｄ3=</t>
  </si>
  <si>
    <t>σｃ</t>
  </si>
  <si>
    <t>σｓ</t>
  </si>
  <si>
    <t>σｃ</t>
  </si>
  <si>
    <t>σｓ</t>
  </si>
  <si>
    <t>τm</t>
  </si>
  <si>
    <t>×</t>
  </si>
  <si>
    <r>
      <t>As（ｃｍ</t>
    </r>
    <r>
      <rPr>
        <vertAlign val="superscript"/>
        <sz val="10"/>
        <rFont val="ＭＳ Ｐ明朝"/>
        <family val="1"/>
      </rPr>
      <t>２</t>
    </r>
    <r>
      <rPr>
        <sz val="10"/>
        <rFont val="ＭＳ Ｐ明朝"/>
        <family val="1"/>
      </rPr>
      <t>）</t>
    </r>
  </si>
  <si>
    <t>Suc　（ｋN)</t>
  </si>
  <si>
    <t>≧</t>
  </si>
  <si>
    <t>―</t>
  </si>
  <si>
    <t>Sus　（ｋN)</t>
  </si>
  <si>
    <t>≧</t>
  </si>
  <si>
    <r>
      <t>S</t>
    </r>
    <r>
      <rPr>
        <sz val="8"/>
        <rFont val="ＭＳ Ｐ明朝"/>
        <family val="1"/>
      </rPr>
      <t>E</t>
    </r>
    <r>
      <rPr>
        <sz val="10"/>
        <rFont val="ＭＳ Ｐ明朝"/>
        <family val="1"/>
      </rPr>
      <t>(ｍ）</t>
    </r>
  </si>
  <si>
    <t>S　(ｍ）</t>
  </si>
  <si>
    <t>Sa　(ｍ）</t>
  </si>
  <si>
    <t>―</t>
  </si>
  <si>
    <t>―</t>
  </si>
  <si>
    <t>―</t>
  </si>
  <si>
    <t>ｄ（ｃｍ）</t>
  </si>
  <si>
    <r>
      <t>As(cm</t>
    </r>
    <r>
      <rPr>
        <vertAlign val="superscript"/>
        <sz val="10"/>
        <rFont val="ＭＳ Ｐ明朝"/>
        <family val="1"/>
      </rPr>
      <t>2</t>
    </r>
    <r>
      <rPr>
        <sz val="10"/>
        <rFont val="ＭＳ Ｐ明朝"/>
        <family val="1"/>
      </rPr>
      <t>)</t>
    </r>
  </si>
  <si>
    <r>
      <t>σｃa(N/mm</t>
    </r>
    <r>
      <rPr>
        <vertAlign val="superscript"/>
        <sz val="10"/>
        <rFont val="ＭＳ Ｐ明朝"/>
        <family val="1"/>
      </rPr>
      <t>2</t>
    </r>
    <r>
      <rPr>
        <sz val="10"/>
        <rFont val="ＭＳ Ｐ明朝"/>
        <family val="1"/>
      </rPr>
      <t>)</t>
    </r>
  </si>
  <si>
    <t>○</t>
  </si>
  <si>
    <t>；</t>
  </si>
  <si>
    <r>
      <t>σｓ（N/mm</t>
    </r>
    <r>
      <rPr>
        <vertAlign val="superscript"/>
        <sz val="10"/>
        <rFont val="ＭＳ Ｐ明朝"/>
        <family val="1"/>
      </rPr>
      <t>2</t>
    </r>
    <r>
      <rPr>
        <sz val="10"/>
        <rFont val="ＭＳ Ｐ明朝"/>
        <family val="1"/>
      </rPr>
      <t>)</t>
    </r>
  </si>
  <si>
    <t>△</t>
  </si>
  <si>
    <t>；</t>
  </si>
  <si>
    <r>
      <t>σｓa（N/mm</t>
    </r>
    <r>
      <rPr>
        <vertAlign val="superscript"/>
        <sz val="10"/>
        <rFont val="ＭＳ Ｐ明朝"/>
        <family val="1"/>
      </rPr>
      <t>2</t>
    </r>
    <r>
      <rPr>
        <sz val="10"/>
        <rFont val="ＭＳ Ｐ明朝"/>
        <family val="1"/>
      </rPr>
      <t>)</t>
    </r>
  </si>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</sst>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_ "/>
  </numFmts>
  <fonts count="49">
    <font>
      <sz val="11"/>
      <name val="ＭＳ Ｐゴシック"/>
      <family val="3"/>
    </font>
    <font>
      <sz val="10"/>
      <name val="ＭＳ Ｐゴシック"/>
      <family val="3"/>
    </font>
    <font>
      <sz val="10"/>
      <name val="ＭＳ 明朝"/>
      <family val="1"/>
    </font>
    <font>
      <sz val="6"/>
      <name val="ＭＳ Ｐゴシック"/>
      <family val="3"/>
    </font>
    <font>
      <sz val="9"/>
      <name val="ＭＳ Ｐゴシック"/>
      <family val="3"/>
    </font>
    <font>
      <sz val="8"/>
      <name val="ＭＳ Ｐゴシック"/>
      <family val="3"/>
    </font>
    <font>
      <sz val="7"/>
      <name val="ＭＳ Ｐゴシック"/>
      <family val="3"/>
    </font>
    <font>
      <b/>
      <sz val="14"/>
      <name val="ＪＳＰゴシック"/>
      <family val="3"/>
    </font>
    <font>
      <b/>
      <sz val="12"/>
      <name val="ＪＳ明朝"/>
      <family val="1"/>
    </font>
    <font>
      <b/>
      <sz val="12"/>
      <name val="ＭＳ Ｐゴシック"/>
      <family val="3"/>
    </font>
    <font>
      <sz val="10"/>
      <name val="ＪＳ明朝"/>
      <family val="1"/>
    </font>
    <font>
      <sz val="8"/>
      <name val="ＪＳゴシック"/>
      <family val="3"/>
    </font>
    <font>
      <u val="single"/>
      <sz val="11"/>
      <name val="ＪＳ明朝"/>
      <family val="1"/>
    </font>
    <font>
      <sz val="10"/>
      <name val="ＭＳ Ｐ明朝"/>
      <family val="1"/>
    </font>
    <font>
      <b/>
      <sz val="10"/>
      <name val="ＪＳゴシック"/>
      <family val="3"/>
    </font>
    <font>
      <sz val="10"/>
      <name val="ＪＳゴシック"/>
      <family val="3"/>
    </font>
    <font>
      <vertAlign val="superscript"/>
      <sz val="11"/>
      <name val="ＭＳ Ｐゴシック"/>
      <family val="3"/>
    </font>
    <font>
      <b/>
      <sz val="12"/>
      <name val="ＪＳゴシック"/>
      <family val="3"/>
    </font>
    <font>
      <sz val="8"/>
      <name val="ＭＳ Ｐ明朝"/>
      <family val="1"/>
    </font>
    <font>
      <b/>
      <sz val="10"/>
      <name val="ＭＳ Ｐ明朝"/>
      <family val="1"/>
    </font>
    <font>
      <vertAlign val="superscript"/>
      <sz val="10"/>
      <name val="ＭＳ Ｐ明朝"/>
      <family val="1"/>
    </font>
    <font>
      <sz val="9"/>
      <name val="ＭＳ Ｐ明朝"/>
      <family val="1"/>
    </font>
    <font>
      <b/>
      <sz val="11"/>
      <name val="ＭＳ Ｐゴシック"/>
      <family val="3"/>
    </font>
    <font>
      <b/>
      <sz val="24"/>
      <name val="ＭＳ Ｐ明朝"/>
      <family val="1"/>
    </font>
    <font>
      <b/>
      <sz val="18"/>
      <name val="ＭＳ Ｐ明朝"/>
      <family val="1"/>
    </font>
    <font>
      <sz val="11"/>
      <name val="ＭＳ Ｐ明朝"/>
      <family val="1"/>
    </font>
    <font>
      <b/>
      <sz val="10"/>
      <name val="ＭＳ Ｐゴシック"/>
      <family val="3"/>
    </font>
    <font>
      <b/>
      <sz val="11"/>
      <name val="ＭＳ Ｐ明朝"/>
      <family val="1"/>
    </font>
    <font>
      <sz val="14"/>
      <name val="ＭＳ Ｐ明朝"/>
      <family val="1"/>
    </font>
    <font>
      <sz val="14"/>
      <name val="ＭＳ Ｐゴシック"/>
      <family val="3"/>
    </font>
    <font>
      <sz val="11"/>
      <color indexed="12"/>
      <name val="ＭＳ Ｐゴシック"/>
      <family val="3"/>
    </font>
    <font>
      <sz val="12"/>
      <name val="ＭＳ Ｐ明朝"/>
      <family val="1"/>
    </font>
    <font>
      <vertAlign val="superscript"/>
      <sz val="9"/>
      <name val="ＭＳ Ｐ明朝"/>
      <family val="1"/>
    </font>
    <font>
      <sz val="11"/>
      <name val="ＭＳ ゴシック"/>
      <family val="3"/>
    </font>
    <font>
      <sz val="8"/>
      <name val="ＭＳ 明朝"/>
      <family val="1"/>
    </font>
    <font>
      <sz val="12"/>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b/>
      <sz val="8"/>
      <name val="ＪＳゴシック"/>
      <family val="3"/>
    </font>
    <font>
      <sz val="9"/>
      <name val="ＪＳゴシック"/>
      <family val="3"/>
    </font>
    <font>
      <vertAlign val="subscript"/>
      <sz val="10"/>
      <name val="ＭＳ Ｐ明朝"/>
      <family val="1"/>
    </font>
    <font>
      <sz val="9"/>
      <name val="MS UI Gothic"/>
      <family val="3"/>
    </font>
    <font>
      <b/>
      <sz val="8"/>
      <name val="ＭＳ Ｐゴシック"/>
      <family val="3"/>
    </font>
    <font>
      <b/>
      <sz val="8"/>
      <name val="ＪＳ明朝"/>
      <family val="1"/>
    </font>
    <font>
      <vertAlign val="subscript"/>
      <sz val="8"/>
      <name val="ＭＳ Ｐ明朝"/>
      <family val="1"/>
    </font>
    <font>
      <sz val="11"/>
      <name val="ＪＳ明朝"/>
      <family val="1"/>
    </font>
    <font>
      <b/>
      <sz val="9"/>
      <name val="ＭＳ Ｐ明朝"/>
      <family val="1"/>
    </font>
  </fonts>
  <fills count="14">
    <fill>
      <patternFill/>
    </fill>
    <fill>
      <patternFill patternType="gray125"/>
    </fill>
    <fill>
      <patternFill patternType="lightGray"/>
    </fill>
    <fill>
      <patternFill patternType="solid">
        <fgColor indexed="22"/>
        <bgColor indexed="64"/>
      </patternFill>
    </fill>
    <fill>
      <patternFill patternType="gray0625">
        <fgColor indexed="26"/>
        <bgColor indexed="26"/>
      </patternFill>
    </fill>
    <fill>
      <patternFill patternType="solid">
        <fgColor indexed="27"/>
        <bgColor indexed="64"/>
      </patternFill>
    </fill>
    <fill>
      <patternFill patternType="gray0625"/>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s>
  <borders count="203">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style="double"/>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dotted"/>
      <right>
        <color indexed="63"/>
      </right>
      <top style="thin"/>
      <bottom style="dotted"/>
    </border>
    <border>
      <left>
        <color indexed="63"/>
      </left>
      <right>
        <color indexed="63"/>
      </right>
      <top style="thin"/>
      <bottom style="dotted"/>
    </border>
    <border>
      <left>
        <color indexed="63"/>
      </left>
      <right>
        <color indexed="63"/>
      </right>
      <top style="thin"/>
      <bottom style="dashed"/>
    </border>
    <border>
      <left>
        <color indexed="63"/>
      </left>
      <right style="medium"/>
      <top style="thin"/>
      <bottom style="dotted"/>
    </border>
    <border>
      <left>
        <color indexed="63"/>
      </left>
      <right>
        <color indexed="63"/>
      </right>
      <top style="dashed"/>
      <bottom style="thin"/>
    </border>
    <border>
      <left style="medium"/>
      <right style="thin"/>
      <top>
        <color indexed="63"/>
      </top>
      <bottom style="medium"/>
    </border>
    <border diagonalUp="1">
      <left>
        <color indexed="63"/>
      </left>
      <right style="medium"/>
      <top>
        <color indexed="63"/>
      </top>
      <bottom>
        <color indexed="63"/>
      </bottom>
      <diagonal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style="thin"/>
    </border>
    <border>
      <left style="thin"/>
      <right style="medium"/>
      <top>
        <color indexed="63"/>
      </top>
      <bottom style="medium"/>
    </border>
    <border>
      <left>
        <color indexed="63"/>
      </left>
      <right style="medium"/>
      <top style="medium"/>
      <bottom>
        <color indexed="63"/>
      </bottom>
    </border>
    <border>
      <left style="dashed"/>
      <right>
        <color indexed="63"/>
      </right>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dashed"/>
      <right style="thin"/>
      <top>
        <color indexed="63"/>
      </top>
      <bottom>
        <color indexed="63"/>
      </bottom>
    </border>
    <border>
      <left>
        <color indexed="63"/>
      </left>
      <right style="mediumDashDot"/>
      <top>
        <color indexed="63"/>
      </top>
      <bottom>
        <color indexed="63"/>
      </bottom>
    </border>
    <border>
      <left style="dashed"/>
      <right style="thin"/>
      <top>
        <color indexed="63"/>
      </top>
      <bottom style="thin"/>
    </border>
    <border>
      <left>
        <color indexed="63"/>
      </left>
      <right style="mediumDashDot"/>
      <top>
        <color indexed="63"/>
      </top>
      <bottom style="medium"/>
    </border>
    <border>
      <left>
        <color indexed="63"/>
      </left>
      <right style="dashed"/>
      <top style="thin"/>
      <bottom>
        <color indexed="63"/>
      </bottom>
    </border>
    <border>
      <left style="dashed"/>
      <right>
        <color indexed="63"/>
      </right>
      <top>
        <color indexed="63"/>
      </top>
      <bottom style="dashed"/>
    </border>
    <border>
      <left>
        <color indexed="63"/>
      </left>
      <right style="thin"/>
      <top>
        <color indexed="63"/>
      </top>
      <bottom style="dashed"/>
    </border>
    <border>
      <left style="dotted"/>
      <right>
        <color indexed="63"/>
      </right>
      <top>
        <color indexed="63"/>
      </top>
      <bottom style="dashed"/>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medium"/>
      <right>
        <color indexed="63"/>
      </right>
      <top>
        <color indexed="63"/>
      </top>
      <bottom style="thin"/>
    </border>
    <border>
      <left>
        <color indexed="63"/>
      </left>
      <right style="dashed"/>
      <top>
        <color indexed="63"/>
      </top>
      <bottom>
        <color indexed="63"/>
      </bottom>
    </border>
    <border>
      <left style="dashed"/>
      <right>
        <color indexed="63"/>
      </right>
      <top>
        <color indexed="63"/>
      </top>
      <bottom style="dotted"/>
    </border>
    <border>
      <left style="thin"/>
      <right style="dotted"/>
      <top>
        <color indexed="63"/>
      </top>
      <bottom>
        <color indexed="63"/>
      </bottom>
    </border>
    <border>
      <left style="dotted"/>
      <right>
        <color indexed="63"/>
      </right>
      <top>
        <color indexed="63"/>
      </top>
      <bottom>
        <color indexed="63"/>
      </bottom>
    </border>
    <border>
      <left style="thin"/>
      <right>
        <color indexed="63"/>
      </right>
      <top style="dashed"/>
      <bottom>
        <color indexed="63"/>
      </bottom>
    </border>
    <border>
      <left>
        <color indexed="63"/>
      </left>
      <right style="dotted"/>
      <top>
        <color indexed="63"/>
      </top>
      <bottom>
        <color indexed="63"/>
      </bottom>
    </border>
    <border>
      <left>
        <color indexed="63"/>
      </left>
      <right>
        <color indexed="63"/>
      </right>
      <top style="medium"/>
      <bottom style="mediumDashed"/>
    </border>
    <border>
      <left>
        <color indexed="63"/>
      </left>
      <right style="medium"/>
      <top style="medium"/>
      <bottom style="mediumDashed"/>
    </border>
    <border>
      <left style="dashed"/>
      <right style="dotted"/>
      <top style="thin"/>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dotted"/>
      <right style="medium"/>
      <top>
        <color indexed="63"/>
      </top>
      <bottom>
        <color indexed="63"/>
      </bottom>
    </border>
    <border>
      <left>
        <color indexed="63"/>
      </left>
      <right>
        <color indexed="63"/>
      </right>
      <top>
        <color indexed="63"/>
      </top>
      <bottom style="mediumDashed"/>
    </border>
    <border>
      <left style="dotted"/>
      <right style="thin"/>
      <top>
        <color indexed="63"/>
      </top>
      <bottom>
        <color indexed="63"/>
      </bottom>
    </border>
    <border>
      <left>
        <color indexed="63"/>
      </left>
      <right style="thin"/>
      <top style="medium"/>
      <bottom>
        <color indexed="63"/>
      </bottom>
    </border>
    <border>
      <left>
        <color indexed="63"/>
      </left>
      <right>
        <color indexed="63"/>
      </right>
      <top style="medium"/>
      <bottom style="dotted"/>
    </border>
    <border>
      <left>
        <color indexed="63"/>
      </left>
      <right>
        <color indexed="63"/>
      </right>
      <top style="dotted"/>
      <bottom>
        <color indexed="63"/>
      </bottom>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color indexed="63"/>
      </left>
      <right>
        <color indexed="63"/>
      </right>
      <top style="dashed"/>
      <bottom>
        <color indexed="63"/>
      </bottom>
    </border>
    <border>
      <left style="thin"/>
      <right style="dashed"/>
      <top>
        <color indexed="63"/>
      </top>
      <bottom>
        <color indexed="63"/>
      </bottom>
    </border>
    <border>
      <left style="thin"/>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dotted"/>
      <bottom>
        <color indexed="63"/>
      </bottom>
    </border>
    <border>
      <left>
        <color indexed="63"/>
      </left>
      <right>
        <color indexed="63"/>
      </right>
      <top style="dotted"/>
      <bottom style="medium"/>
    </border>
    <border>
      <left style="dashed"/>
      <right>
        <color indexed="63"/>
      </right>
      <top style="dashed"/>
      <bottom style="dashed"/>
    </border>
    <border>
      <left style="medium"/>
      <right>
        <color indexed="63"/>
      </right>
      <top style="thin"/>
      <bottom>
        <color indexed="63"/>
      </bottom>
    </border>
    <border>
      <left style="dotted"/>
      <right style="dotted"/>
      <top style="thin"/>
      <bottom style="thin"/>
    </border>
    <border>
      <left>
        <color indexed="63"/>
      </left>
      <right style="dotted"/>
      <top style="thin"/>
      <bottom style="thin"/>
    </border>
    <border>
      <left>
        <color indexed="63"/>
      </left>
      <right style="dotted"/>
      <top>
        <color indexed="63"/>
      </top>
      <bottom style="medium"/>
    </border>
    <border>
      <left style="dotted"/>
      <right style="dotted"/>
      <top style="thin"/>
      <bottom style="medium"/>
    </border>
    <border>
      <left style="medium"/>
      <right>
        <color indexed="63"/>
      </right>
      <top style="medium"/>
      <bottom style="thin"/>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ashed"/>
      <bottom style="dotted"/>
    </border>
    <border>
      <left style="dotted"/>
      <right style="thin"/>
      <top>
        <color indexed="63"/>
      </top>
      <bottom style="dashed"/>
    </border>
    <border>
      <left style="medium"/>
      <right style="thin"/>
      <top style="thin"/>
      <bottom style="thin"/>
    </border>
    <border>
      <left style="thin"/>
      <right style="medium"/>
      <top>
        <color indexed="63"/>
      </top>
      <bottom style="thin"/>
    </border>
    <border>
      <left style="thin"/>
      <right style="thin"/>
      <top style="thin"/>
      <bottom style="double"/>
    </border>
    <border>
      <left style="thin"/>
      <right style="medium"/>
      <top style="thin"/>
      <bottom style="double"/>
    </border>
    <border>
      <left style="dashed"/>
      <right style="dashed"/>
      <top style="dashed"/>
      <bottom>
        <color indexed="63"/>
      </bottom>
    </border>
    <border>
      <left style="dotted"/>
      <right>
        <color indexed="63"/>
      </right>
      <top style="dotted"/>
      <bottom style="dotted"/>
    </border>
    <border>
      <left>
        <color indexed="63"/>
      </left>
      <right style="dotted"/>
      <top style="dotted"/>
      <bottom style="dotted"/>
    </border>
    <border>
      <left style="dashed"/>
      <right>
        <color indexed="63"/>
      </right>
      <top style="dotted"/>
      <bottom style="dotted"/>
    </border>
    <border>
      <left>
        <color indexed="63"/>
      </left>
      <right>
        <color indexed="63"/>
      </right>
      <top style="dotted"/>
      <bottom style="dotted"/>
    </border>
    <border>
      <left style="dotted"/>
      <right>
        <color indexed="63"/>
      </right>
      <top style="double"/>
      <bottom style="dotted"/>
    </border>
    <border>
      <left>
        <color indexed="63"/>
      </left>
      <right>
        <color indexed="63"/>
      </right>
      <top style="double"/>
      <bottom style="dotted"/>
    </border>
    <border>
      <left>
        <color indexed="63"/>
      </left>
      <right style="dotted"/>
      <top style="double"/>
      <bottom style="dotted"/>
    </border>
    <border>
      <left>
        <color indexed="63"/>
      </left>
      <right style="medium"/>
      <top style="double"/>
      <bottom style="thin"/>
    </border>
    <border>
      <left>
        <color indexed="63"/>
      </left>
      <right style="double"/>
      <top style="double"/>
      <bottom style="thin"/>
    </border>
    <border>
      <left style="double"/>
      <right>
        <color indexed="63"/>
      </right>
      <top style="thin"/>
      <bottom style="thin"/>
    </border>
    <border>
      <left>
        <color indexed="63"/>
      </left>
      <right style="double"/>
      <top>
        <color indexed="63"/>
      </top>
      <bottom>
        <color indexed="63"/>
      </bottom>
    </border>
    <border>
      <left style="double"/>
      <right>
        <color indexed="63"/>
      </right>
      <top style="double"/>
      <bottom style="thin"/>
    </border>
    <border>
      <left style="thin"/>
      <right>
        <color indexed="63"/>
      </right>
      <top style="dashed"/>
      <bottom style="thin"/>
    </border>
    <border>
      <left style="thin"/>
      <right>
        <color indexed="63"/>
      </right>
      <top style="double"/>
      <bottom>
        <color indexed="63"/>
      </bottom>
    </border>
    <border>
      <left style="hair"/>
      <right>
        <color indexed="63"/>
      </right>
      <top style="hair"/>
      <bottom style="thin"/>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style="thin"/>
      <right>
        <color indexed="63"/>
      </right>
      <top style="medium"/>
      <bottom style="thin"/>
    </border>
    <border>
      <left>
        <color indexed="63"/>
      </left>
      <right style="thin"/>
      <top style="medium"/>
      <bottom style="thin"/>
    </border>
    <border>
      <left>
        <color indexed="63"/>
      </left>
      <right style="medium"/>
      <top style="thin"/>
      <bottom style="double"/>
    </border>
    <border>
      <left>
        <color indexed="63"/>
      </left>
      <right style="medium"/>
      <top style="double"/>
      <bottom>
        <color indexed="63"/>
      </bottom>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style="thin"/>
      <bottom style="double"/>
    </border>
    <border>
      <left style="thin"/>
      <right style="medium"/>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thin"/>
      <top style="thin"/>
      <bottom style="dotted"/>
    </border>
    <border>
      <left style="thin"/>
      <right>
        <color indexed="63"/>
      </right>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style="thin"/>
      <right style="thin"/>
      <top>
        <color indexed="63"/>
      </top>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dashed"/>
      <bottom style="dashed"/>
    </border>
    <border>
      <left>
        <color indexed="63"/>
      </left>
      <right style="dashed"/>
      <top style="dashed"/>
      <bottom style="dashed"/>
    </border>
    <border>
      <left style="dashed"/>
      <right>
        <color indexed="63"/>
      </right>
      <top style="thin"/>
      <bottom style="dashed"/>
    </border>
    <border>
      <left>
        <color indexed="63"/>
      </left>
      <right style="dotted"/>
      <top style="thin"/>
      <bottom style="dashed"/>
    </border>
    <border>
      <left style="dashed"/>
      <right>
        <color indexed="63"/>
      </right>
      <top style="dashed"/>
      <bottom>
        <color indexed="63"/>
      </bottom>
    </border>
    <border>
      <left>
        <color indexed="63"/>
      </left>
      <right style="dotted"/>
      <top style="dashed"/>
      <bottom>
        <color indexed="63"/>
      </bottom>
    </border>
    <border>
      <left>
        <color indexed="63"/>
      </left>
      <right style="dotted"/>
      <top style="dashed"/>
      <bottom style="dashed"/>
    </border>
    <border>
      <left style="mediumDashDot"/>
      <right>
        <color indexed="63"/>
      </right>
      <top style="medium"/>
      <bottom>
        <color indexed="63"/>
      </bottom>
    </border>
    <border>
      <left style="mediumDashDot"/>
      <right>
        <color indexed="63"/>
      </right>
      <top>
        <color indexed="63"/>
      </top>
      <bottom>
        <color indexed="63"/>
      </bottom>
    </border>
    <border>
      <left style="mediumDashDot"/>
      <right>
        <color indexed="63"/>
      </right>
      <top>
        <color indexed="63"/>
      </top>
      <bottom style="medium"/>
    </border>
    <border>
      <left style="thin"/>
      <right>
        <color indexed="63"/>
      </right>
      <top style="dotted"/>
      <bottom style="dotted"/>
    </border>
    <border>
      <left>
        <color indexed="63"/>
      </left>
      <right style="dashed"/>
      <top style="dashed"/>
      <bottom>
        <color indexed="63"/>
      </bottom>
    </border>
    <border>
      <left style="thin"/>
      <right>
        <color indexed="63"/>
      </right>
      <top>
        <color indexed="63"/>
      </top>
      <bottom style="dashed"/>
    </border>
    <border>
      <left>
        <color indexed="63"/>
      </left>
      <right style="dashed"/>
      <top>
        <color indexed="63"/>
      </top>
      <bottom style="dashed"/>
    </border>
    <border>
      <left style="dotted"/>
      <right>
        <color indexed="63"/>
      </right>
      <top style="medium"/>
      <bottom style="dotted"/>
    </border>
    <border>
      <left>
        <color indexed="63"/>
      </left>
      <right style="dotted"/>
      <top style="medium"/>
      <bottom style="dotted"/>
    </border>
    <border>
      <left style="dashed"/>
      <right style="dashed"/>
      <top>
        <color indexed="63"/>
      </top>
      <bottom>
        <color indexed="63"/>
      </bottom>
    </border>
    <border>
      <left style="dotted"/>
      <right style="dashed"/>
      <top style="dotted"/>
      <bottom>
        <color indexed="63"/>
      </bottom>
    </border>
    <border>
      <left style="dotted"/>
      <right style="dashed"/>
      <top>
        <color indexed="63"/>
      </top>
      <bottom>
        <color indexed="63"/>
      </bottom>
    </border>
    <border>
      <left style="dotted"/>
      <right style="dashed"/>
      <top>
        <color indexed="63"/>
      </top>
      <bottom style="dotted"/>
    </border>
    <border>
      <left style="dashed"/>
      <right style="dashed"/>
      <top>
        <color indexed="63"/>
      </top>
      <bottom style="thin"/>
    </border>
    <border>
      <left style="dotted"/>
      <right>
        <color indexed="63"/>
      </right>
      <top style="dotted"/>
      <bottom style="medium"/>
    </border>
    <border>
      <left>
        <color indexed="63"/>
      </left>
      <right style="dotted"/>
      <top style="dotted"/>
      <bottom style="medium"/>
    </border>
    <border>
      <left style="dashed"/>
      <right style="dashed"/>
      <top style="thin"/>
      <bottom>
        <color indexed="63"/>
      </bottom>
    </border>
    <border>
      <left style="dashed"/>
      <right style="dashed"/>
      <top>
        <color indexed="63"/>
      </top>
      <bottom style="dashed"/>
    </border>
    <border>
      <left>
        <color indexed="63"/>
      </left>
      <right style="mediumDashDot"/>
      <top style="medium"/>
      <bottom>
        <color indexed="63"/>
      </bottom>
    </border>
    <border>
      <left style="dotted"/>
      <right>
        <color indexed="63"/>
      </right>
      <top style="thin"/>
      <bottom style="thin"/>
    </border>
    <border>
      <left>
        <color indexed="63"/>
      </left>
      <right style="dashed"/>
      <top>
        <color indexed="63"/>
      </top>
      <bottom style="thin"/>
    </border>
    <border>
      <left style="dashed"/>
      <right>
        <color indexed="63"/>
      </right>
      <top>
        <color indexed="63"/>
      </top>
      <bottom style="thin"/>
    </border>
    <border>
      <left style="dotted"/>
      <right style="dotted"/>
      <top>
        <color indexed="63"/>
      </top>
      <bottom>
        <color indexed="63"/>
      </bottom>
    </border>
    <border>
      <left style="dotted"/>
      <right style="dotted"/>
      <top>
        <color indexed="63"/>
      </top>
      <bottom style="dotted"/>
    </border>
    <border>
      <left>
        <color indexed="63"/>
      </left>
      <right style="thin"/>
      <top style="dashed"/>
      <bottom>
        <color indexed="63"/>
      </bottom>
    </border>
    <border>
      <left style="thin"/>
      <right style="medium"/>
      <top>
        <color indexed="63"/>
      </top>
      <bottom style="double"/>
    </border>
    <border>
      <left style="thin"/>
      <right style="thin"/>
      <top>
        <color indexed="63"/>
      </top>
      <bottom style="double"/>
    </border>
    <border>
      <left style="dashed"/>
      <right>
        <color indexed="63"/>
      </right>
      <top style="dashed"/>
      <bottom style="thin"/>
    </border>
    <border>
      <left>
        <color indexed="63"/>
      </left>
      <right style="thin"/>
      <top style="dashed"/>
      <bottom style="thin"/>
    </border>
    <border>
      <left>
        <color indexed="63"/>
      </left>
      <right style="dashed"/>
      <top style="thin"/>
      <bottom style="dashed"/>
    </border>
    <border>
      <left>
        <color indexed="63"/>
      </left>
      <right style="dotted"/>
      <top style="thin"/>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214">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7" fillId="0" borderId="0" xfId="20" applyFont="1" applyBorder="1" applyAlignment="1">
      <alignment vertical="center"/>
      <protection/>
    </xf>
    <xf numFmtId="0" fontId="0" fillId="0" borderId="0" xfId="20">
      <alignment/>
      <protection/>
    </xf>
    <xf numFmtId="0" fontId="8" fillId="0" borderId="0" xfId="20" applyFont="1" applyBorder="1" applyAlignment="1">
      <alignment vertical="center"/>
      <protection/>
    </xf>
    <xf numFmtId="0" fontId="8" fillId="0" borderId="2" xfId="20" applyFont="1" applyBorder="1" applyAlignment="1">
      <alignment vertical="center"/>
      <protection/>
    </xf>
    <xf numFmtId="0" fontId="10" fillId="0" borderId="5" xfId="0" applyFont="1" applyBorder="1" applyAlignment="1">
      <alignment vertical="center"/>
    </xf>
    <xf numFmtId="0" fontId="10" fillId="0" borderId="6" xfId="0" applyFont="1" applyBorder="1" applyAlignment="1">
      <alignment vertical="center"/>
    </xf>
    <xf numFmtId="0" fontId="11" fillId="0" borderId="6" xfId="0" applyFont="1" applyBorder="1" applyAlignment="1">
      <alignment vertical="center"/>
    </xf>
    <xf numFmtId="0" fontId="12" fillId="0" borderId="6" xfId="0" applyFont="1" applyBorder="1" applyAlignment="1">
      <alignment vertical="center"/>
    </xf>
    <xf numFmtId="0" fontId="13" fillId="0" borderId="0" xfId="0" applyFont="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10" fillId="0" borderId="0" xfId="20" applyFont="1" applyBorder="1" applyAlignment="1">
      <alignment vertical="center"/>
      <protection/>
    </xf>
    <xf numFmtId="0" fontId="13" fillId="0" borderId="1" xfId="20" applyFont="1" applyBorder="1" applyAlignment="1">
      <alignment vertical="center"/>
      <protection/>
    </xf>
    <xf numFmtId="0" fontId="0" fillId="0" borderId="7" xfId="0" applyBorder="1" applyAlignment="1">
      <alignment vertical="center"/>
    </xf>
    <xf numFmtId="0" fontId="0" fillId="0" borderId="2" xfId="0" applyBorder="1" applyAlignment="1">
      <alignment vertical="center"/>
    </xf>
    <xf numFmtId="0" fontId="16" fillId="0" borderId="0" xfId="20" applyFont="1">
      <alignment/>
      <protection/>
    </xf>
    <xf numFmtId="0" fontId="13" fillId="0" borderId="8" xfId="0" applyFont="1" applyBorder="1" applyAlignment="1">
      <alignment horizontal="center" vertical="center"/>
    </xf>
    <xf numFmtId="0" fontId="13" fillId="0" borderId="9" xfId="0" applyFont="1" applyBorder="1" applyAlignment="1">
      <alignment horizontal="left" vertical="center"/>
    </xf>
    <xf numFmtId="0" fontId="13" fillId="0" borderId="0" xfId="0" applyFont="1" applyBorder="1" applyAlignment="1">
      <alignment horizontal="distributed" vertical="center"/>
    </xf>
    <xf numFmtId="0" fontId="13" fillId="0" borderId="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5" xfId="20" applyFont="1" applyBorder="1" applyAlignment="1">
      <alignment/>
      <protection/>
    </xf>
    <xf numFmtId="0" fontId="13" fillId="0" borderId="16" xfId="20" applyFont="1" applyBorder="1" applyAlignment="1">
      <alignment/>
      <protection/>
    </xf>
    <xf numFmtId="0" fontId="13" fillId="0" borderId="17" xfId="20" applyFont="1" applyFill="1" applyBorder="1">
      <alignment/>
      <protection/>
    </xf>
    <xf numFmtId="0" fontId="19" fillId="0" borderId="17" xfId="20" applyFont="1" applyFill="1" applyBorder="1">
      <alignment/>
      <protection/>
    </xf>
    <xf numFmtId="0" fontId="20" fillId="0" borderId="17" xfId="20" applyFont="1" applyFill="1" applyBorder="1">
      <alignment/>
      <protection/>
    </xf>
    <xf numFmtId="0" fontId="13" fillId="0" borderId="17" xfId="20" applyFont="1" applyFill="1" applyBorder="1" applyAlignment="1">
      <alignment/>
      <protection/>
    </xf>
    <xf numFmtId="0" fontId="19" fillId="0" borderId="17" xfId="20" applyFont="1" applyFill="1" applyBorder="1" applyAlignment="1">
      <alignment/>
      <protection/>
    </xf>
    <xf numFmtId="0" fontId="13" fillId="0" borderId="18" xfId="20" applyFont="1" applyFill="1" applyBorder="1" applyAlignment="1">
      <alignment/>
      <protection/>
    </xf>
    <xf numFmtId="0" fontId="18" fillId="0" borderId="1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4" xfId="20" applyFont="1" applyBorder="1" applyAlignment="1">
      <alignment/>
      <protection/>
    </xf>
    <xf numFmtId="0" fontId="13" fillId="0" borderId="21" xfId="20" applyFont="1" applyBorder="1" applyAlignment="1">
      <alignment/>
      <protection/>
    </xf>
    <xf numFmtId="0" fontId="13" fillId="0" borderId="9" xfId="20" applyFont="1" applyBorder="1" applyAlignment="1">
      <alignment/>
      <protection/>
    </xf>
    <xf numFmtId="0" fontId="20" fillId="0" borderId="9" xfId="20" applyFont="1" applyBorder="1" applyAlignment="1">
      <alignment/>
      <protection/>
    </xf>
    <xf numFmtId="0" fontId="13" fillId="0" borderId="8" xfId="20" applyFont="1" applyBorder="1" applyAlignment="1">
      <alignment/>
      <protection/>
    </xf>
    <xf numFmtId="0" fontId="13" fillId="0" borderId="22" xfId="0" applyFont="1" applyBorder="1" applyAlignment="1">
      <alignment horizontal="center" vertical="center"/>
    </xf>
    <xf numFmtId="0" fontId="13" fillId="0" borderId="23" xfId="20" applyFont="1" applyBorder="1" applyAlignment="1">
      <alignment/>
      <protection/>
    </xf>
    <xf numFmtId="0" fontId="13" fillId="0" borderId="12" xfId="20" applyFont="1" applyBorder="1" applyAlignment="1">
      <alignment/>
      <protection/>
    </xf>
    <xf numFmtId="0" fontId="20" fillId="0" borderId="12" xfId="20" applyFont="1" applyBorder="1" applyAlignment="1">
      <alignment/>
      <protection/>
    </xf>
    <xf numFmtId="0" fontId="13" fillId="0" borderId="24" xfId="20" applyFont="1" applyBorder="1" applyAlignment="1">
      <alignment/>
      <protection/>
    </xf>
    <xf numFmtId="0" fontId="13" fillId="0" borderId="13" xfId="20" applyFont="1" applyBorder="1" applyAlignment="1">
      <alignment/>
      <protection/>
    </xf>
    <xf numFmtId="0" fontId="20" fillId="0" borderId="12" xfId="20" applyFont="1" applyBorder="1">
      <alignment/>
      <protection/>
    </xf>
    <xf numFmtId="0" fontId="13" fillId="0" borderId="24" xfId="20" applyFont="1" applyBorder="1">
      <alignment/>
      <protection/>
    </xf>
    <xf numFmtId="0" fontId="13" fillId="0" borderId="9" xfId="0" applyFont="1" applyBorder="1" applyAlignment="1">
      <alignment vertical="center"/>
    </xf>
    <xf numFmtId="0" fontId="20" fillId="0" borderId="9" xfId="0" applyFont="1" applyBorder="1" applyAlignment="1">
      <alignment vertical="center"/>
    </xf>
    <xf numFmtId="0" fontId="13" fillId="0" borderId="8" xfId="0" applyFont="1" applyBorder="1" applyAlignment="1">
      <alignment vertical="center"/>
    </xf>
    <xf numFmtId="0" fontId="13" fillId="0" borderId="25" xfId="0" applyFont="1" applyBorder="1" applyAlignment="1">
      <alignment horizontal="center" vertical="center"/>
    </xf>
    <xf numFmtId="0" fontId="13" fillId="0" borderId="12" xfId="20" applyFont="1" applyBorder="1">
      <alignment/>
      <protection/>
    </xf>
    <xf numFmtId="0" fontId="13" fillId="0" borderId="21" xfId="20" applyFont="1" applyBorder="1">
      <alignment/>
      <protection/>
    </xf>
    <xf numFmtId="0" fontId="19" fillId="0" borderId="9" xfId="20" applyFont="1" applyFill="1" applyBorder="1" applyAlignment="1">
      <alignment/>
      <protection/>
    </xf>
    <xf numFmtId="0" fontId="13" fillId="0" borderId="9" xfId="20" applyFont="1" applyFill="1" applyBorder="1" applyAlignment="1">
      <alignment/>
      <protection/>
    </xf>
    <xf numFmtId="0" fontId="13" fillId="0" borderId="8" xfId="20" applyFont="1" applyFill="1" applyBorder="1" applyAlignment="1">
      <alignment/>
      <protection/>
    </xf>
    <xf numFmtId="0" fontId="18" fillId="0" borderId="22"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9" xfId="20" applyFont="1" applyFill="1" applyBorder="1" applyAlignment="1">
      <alignment horizontal="center" vertical="center"/>
      <protection/>
    </xf>
    <xf numFmtId="0" fontId="13" fillId="0" borderId="9" xfId="0" applyFont="1" applyFill="1" applyBorder="1" applyAlignment="1">
      <alignment horizontal="center" vertical="center"/>
    </xf>
    <xf numFmtId="0" fontId="19" fillId="0" borderId="9" xfId="20" applyFont="1" applyFill="1" applyBorder="1" applyAlignment="1">
      <alignment vertical="center"/>
      <protection/>
    </xf>
    <xf numFmtId="0" fontId="13" fillId="0" borderId="9" xfId="20" applyFont="1" applyFill="1" applyBorder="1" applyAlignment="1">
      <alignment vertical="center"/>
      <protection/>
    </xf>
    <xf numFmtId="0" fontId="20" fillId="0" borderId="9" xfId="20" applyFont="1" applyFill="1" applyBorder="1" applyAlignment="1">
      <alignment vertical="center"/>
      <protection/>
    </xf>
    <xf numFmtId="0" fontId="19" fillId="0" borderId="12" xfId="20" applyFont="1" applyFill="1" applyBorder="1" applyAlignment="1">
      <alignment vertical="center"/>
      <protection/>
    </xf>
    <xf numFmtId="0" fontId="22" fillId="0" borderId="12" xfId="0" applyFont="1" applyFill="1" applyBorder="1" applyAlignment="1">
      <alignment vertical="center"/>
    </xf>
    <xf numFmtId="0" fontId="13" fillId="0" borderId="12" xfId="20" applyFont="1" applyFill="1" applyBorder="1" applyAlignment="1">
      <alignment vertical="center"/>
      <protection/>
    </xf>
    <xf numFmtId="0" fontId="13" fillId="0" borderId="24" xfId="20" applyFont="1" applyFill="1" applyBorder="1" applyAlignment="1">
      <alignment vertical="center"/>
      <protection/>
    </xf>
    <xf numFmtId="0" fontId="13" fillId="0" borderId="12" xfId="20" applyFont="1" applyFill="1" applyBorder="1" applyAlignment="1">
      <alignment horizontal="center" vertical="center"/>
      <protection/>
    </xf>
    <xf numFmtId="0" fontId="13" fillId="0" borderId="11" xfId="20" applyFont="1" applyBorder="1" applyAlignment="1">
      <alignment horizontal="center" vertical="center"/>
      <protection/>
    </xf>
    <xf numFmtId="0" fontId="13" fillId="0" borderId="0" xfId="20" applyFont="1" applyBorder="1" applyAlignment="1">
      <alignment horizontal="center" vertical="center"/>
      <protection/>
    </xf>
    <xf numFmtId="0" fontId="13" fillId="0" borderId="4" xfId="20" applyFont="1" applyBorder="1" applyAlignment="1">
      <alignment vertical="center"/>
      <protection/>
    </xf>
    <xf numFmtId="0" fontId="13" fillId="0" borderId="21" xfId="20" applyFont="1" applyBorder="1" applyAlignment="1">
      <alignment vertical="center"/>
      <protection/>
    </xf>
    <xf numFmtId="0" fontId="13" fillId="0" borderId="12" xfId="20" applyFont="1" applyBorder="1" applyAlignment="1">
      <alignment vertical="center"/>
      <protection/>
    </xf>
    <xf numFmtId="0" fontId="13" fillId="0" borderId="24" xfId="20" applyFont="1" applyBorder="1" applyAlignment="1">
      <alignment vertical="center"/>
      <protection/>
    </xf>
    <xf numFmtId="0" fontId="13" fillId="0" borderId="0" xfId="20" applyFont="1" applyBorder="1" applyAlignment="1">
      <alignment vertical="center"/>
      <protection/>
    </xf>
    <xf numFmtId="0" fontId="13" fillId="0" borderId="27" xfId="20" applyFont="1" applyBorder="1" applyAlignment="1">
      <alignment vertical="center"/>
      <protection/>
    </xf>
    <xf numFmtId="0" fontId="13" fillId="0" borderId="10" xfId="20" applyFont="1" applyBorder="1" applyAlignment="1">
      <alignment vertical="center"/>
      <protection/>
    </xf>
    <xf numFmtId="0" fontId="13" fillId="0" borderId="1" xfId="20" applyFont="1" applyBorder="1" applyAlignment="1">
      <alignment horizontal="center" vertical="center"/>
      <protection/>
    </xf>
    <xf numFmtId="0" fontId="0" fillId="0" borderId="1" xfId="0" applyBorder="1" applyAlignment="1">
      <alignment vertical="center"/>
    </xf>
    <xf numFmtId="0" fontId="13" fillId="0" borderId="7" xfId="20" applyFont="1" applyBorder="1" applyAlignment="1">
      <alignment vertical="center"/>
      <protection/>
    </xf>
    <xf numFmtId="0" fontId="13" fillId="0" borderId="2" xfId="20" applyFont="1" applyBorder="1" applyAlignment="1">
      <alignment vertical="center"/>
      <protection/>
    </xf>
    <xf numFmtId="0" fontId="13" fillId="0" borderId="2" xfId="0" applyFont="1" applyBorder="1" applyAlignment="1">
      <alignment vertical="center"/>
    </xf>
    <xf numFmtId="0" fontId="20" fillId="0" borderId="2" xfId="20" applyFont="1" applyBorder="1" applyAlignment="1">
      <alignment vertical="center"/>
      <protection/>
    </xf>
    <xf numFmtId="0" fontId="10" fillId="0" borderId="2" xfId="20" applyFont="1" applyBorder="1" applyAlignment="1">
      <alignment vertical="center"/>
      <protection/>
    </xf>
    <xf numFmtId="0" fontId="13" fillId="0" borderId="3" xfId="20" applyFont="1" applyBorder="1" applyAlignment="1">
      <alignment vertical="center"/>
      <protection/>
    </xf>
    <xf numFmtId="0" fontId="13" fillId="0" borderId="28" xfId="20" applyFont="1" applyBorder="1">
      <alignment/>
      <protection/>
    </xf>
    <xf numFmtId="0" fontId="13" fillId="0" borderId="29" xfId="20" applyFont="1" applyBorder="1">
      <alignment/>
      <protection/>
    </xf>
    <xf numFmtId="0" fontId="0" fillId="0" borderId="29" xfId="20" applyFont="1" applyBorder="1">
      <alignment/>
      <protection/>
    </xf>
    <xf numFmtId="0" fontId="20" fillId="0" borderId="29" xfId="20" applyFont="1" applyBorder="1">
      <alignment/>
      <protection/>
    </xf>
    <xf numFmtId="0" fontId="0" fillId="0" borderId="29" xfId="0" applyBorder="1" applyAlignment="1">
      <alignment vertical="center"/>
    </xf>
    <xf numFmtId="0" fontId="13" fillId="0" borderId="30" xfId="20" applyFont="1" applyBorder="1">
      <alignment/>
      <protection/>
    </xf>
    <xf numFmtId="0" fontId="13" fillId="0" borderId="4" xfId="20" applyFont="1" applyBorder="1">
      <alignment/>
      <protection/>
    </xf>
    <xf numFmtId="0" fontId="13" fillId="0" borderId="1" xfId="20" applyFont="1" applyBorder="1">
      <alignment/>
      <protection/>
    </xf>
    <xf numFmtId="0" fontId="13" fillId="0" borderId="0" xfId="20" applyFont="1" applyBorder="1">
      <alignment/>
      <protection/>
    </xf>
    <xf numFmtId="0" fontId="13" fillId="0" borderId="1" xfId="20" applyFont="1" applyBorder="1" applyAlignment="1">
      <alignment/>
      <protection/>
    </xf>
    <xf numFmtId="0" fontId="13" fillId="0" borderId="1" xfId="20" applyFont="1" applyBorder="1" applyAlignment="1">
      <alignment vertical="center" wrapText="1"/>
      <protection/>
    </xf>
    <xf numFmtId="0" fontId="13" fillId="0" borderId="31" xfId="0" applyFont="1" applyBorder="1" applyAlignment="1">
      <alignment vertical="center" wrapText="1"/>
    </xf>
    <xf numFmtId="0" fontId="13" fillId="0" borderId="14" xfId="20" applyFont="1" applyBorder="1" applyAlignment="1">
      <alignment/>
      <protection/>
    </xf>
    <xf numFmtId="0" fontId="13" fillId="0" borderId="32" xfId="0" applyFont="1" applyBorder="1" applyAlignment="1">
      <alignment vertical="center"/>
    </xf>
    <xf numFmtId="0" fontId="13" fillId="0" borderId="33" xfId="20" applyFont="1" applyBorder="1" applyAlignment="1">
      <alignment/>
      <protection/>
    </xf>
    <xf numFmtId="0" fontId="0" fillId="0" borderId="34" xfId="0" applyBorder="1" applyAlignment="1">
      <alignment vertical="center"/>
    </xf>
    <xf numFmtId="0" fontId="13" fillId="0" borderId="35" xfId="20" applyFont="1" applyBorder="1" applyAlignment="1">
      <alignment/>
      <protection/>
    </xf>
    <xf numFmtId="0" fontId="13" fillId="0" borderId="12" xfId="0" applyFont="1" applyBorder="1" applyAlignment="1">
      <alignment vertical="center"/>
    </xf>
    <xf numFmtId="0" fontId="0" fillId="0" borderId="36" xfId="0" applyBorder="1" applyAlignment="1">
      <alignment vertical="center"/>
    </xf>
    <xf numFmtId="0" fontId="13" fillId="0" borderId="31" xfId="20" applyFont="1" applyBorder="1" applyAlignment="1">
      <alignment/>
      <protection/>
    </xf>
    <xf numFmtId="0" fontId="13" fillId="0" borderId="37" xfId="20" applyFont="1" applyBorder="1" applyAlignment="1">
      <alignment/>
      <protection/>
    </xf>
    <xf numFmtId="176" fontId="16" fillId="0" borderId="12" xfId="0" applyNumberFormat="1" applyFont="1" applyBorder="1" applyAlignment="1">
      <alignment vertical="center"/>
    </xf>
    <xf numFmtId="176" fontId="13" fillId="0" borderId="31" xfId="20" applyNumberFormat="1" applyFont="1" applyBorder="1" applyAlignment="1">
      <alignment/>
      <protection/>
    </xf>
    <xf numFmtId="176" fontId="13" fillId="0" borderId="12" xfId="20" applyNumberFormat="1" applyFont="1" applyBorder="1" applyAlignment="1">
      <alignment/>
      <protection/>
    </xf>
    <xf numFmtId="176" fontId="0" fillId="0" borderId="31" xfId="0" applyNumberFormat="1" applyBorder="1" applyAlignment="1">
      <alignment vertical="center"/>
    </xf>
    <xf numFmtId="0" fontId="13" fillId="0" borderId="38" xfId="20" applyFont="1" applyBorder="1" applyAlignment="1">
      <alignment/>
      <protection/>
    </xf>
    <xf numFmtId="0" fontId="0" fillId="0" borderId="12" xfId="20" applyFont="1" applyBorder="1">
      <alignment/>
      <protection/>
    </xf>
    <xf numFmtId="0" fontId="0" fillId="0" borderId="12" xfId="0" applyBorder="1" applyAlignment="1">
      <alignment vertical="center"/>
    </xf>
    <xf numFmtId="0" fontId="13" fillId="0" borderId="39" xfId="20" applyFont="1" applyBorder="1" applyAlignment="1">
      <alignment/>
      <protection/>
    </xf>
    <xf numFmtId="0" fontId="13" fillId="0" borderId="39" xfId="20" applyFont="1" applyBorder="1">
      <alignment/>
      <protection/>
    </xf>
    <xf numFmtId="0" fontId="0" fillId="0" borderId="40" xfId="0" applyBorder="1" applyAlignment="1">
      <alignment vertical="center"/>
    </xf>
    <xf numFmtId="0" fontId="0" fillId="0" borderId="31" xfId="0" applyBorder="1" applyAlignment="1">
      <alignment vertical="center"/>
    </xf>
    <xf numFmtId="0" fontId="13" fillId="0" borderId="41" xfId="20" applyFont="1" applyBorder="1" applyAlignment="1">
      <alignment/>
      <protection/>
    </xf>
    <xf numFmtId="0" fontId="13" fillId="0" borderId="42" xfId="20" applyFont="1" applyBorder="1" applyAlignment="1">
      <alignment/>
      <protection/>
    </xf>
    <xf numFmtId="0" fontId="0" fillId="0" borderId="9" xfId="0" applyBorder="1" applyAlignment="1">
      <alignment vertical="center"/>
    </xf>
    <xf numFmtId="0" fontId="13" fillId="0" borderId="9" xfId="20" applyFont="1" applyBorder="1">
      <alignment/>
      <protection/>
    </xf>
    <xf numFmtId="0" fontId="13" fillId="0" borderId="23" xfId="20" applyFont="1" applyBorder="1">
      <alignment/>
      <protection/>
    </xf>
    <xf numFmtId="0" fontId="0" fillId="0" borderId="9" xfId="0" applyBorder="1" applyAlignment="1">
      <alignment vertical="center"/>
    </xf>
    <xf numFmtId="0" fontId="0" fillId="0" borderId="43" xfId="0" applyBorder="1" applyAlignment="1">
      <alignment vertical="center"/>
    </xf>
    <xf numFmtId="0" fontId="13" fillId="0" borderId="14" xfId="20" applyFont="1" applyBorder="1">
      <alignment/>
      <protection/>
    </xf>
    <xf numFmtId="0" fontId="13" fillId="0" borderId="41" xfId="20" applyFont="1" applyBorder="1">
      <alignment/>
      <protection/>
    </xf>
    <xf numFmtId="0" fontId="13" fillId="0" borderId="41" xfId="20" applyFont="1" applyBorder="1" applyAlignment="1">
      <alignment vertical="center"/>
      <protection/>
    </xf>
    <xf numFmtId="0" fontId="13" fillId="0" borderId="37" xfId="20" applyFont="1" applyBorder="1" applyAlignment="1">
      <alignment vertical="center"/>
      <protection/>
    </xf>
    <xf numFmtId="0" fontId="13" fillId="0" borderId="44" xfId="20" applyFont="1" applyBorder="1" applyAlignment="1">
      <alignment vertical="center"/>
      <protection/>
    </xf>
    <xf numFmtId="0" fontId="20" fillId="0" borderId="0" xfId="20" applyFont="1" applyBorder="1" applyAlignment="1">
      <alignment vertical="center"/>
      <protection/>
    </xf>
    <xf numFmtId="0" fontId="13" fillId="0" borderId="6" xfId="20" applyFont="1" applyBorder="1" applyAlignment="1">
      <alignment vertical="center"/>
      <protection/>
    </xf>
    <xf numFmtId="0" fontId="13" fillId="0" borderId="0" xfId="20" applyFont="1" applyFill="1" applyBorder="1" applyAlignment="1">
      <alignment horizontal="right" vertical="center"/>
      <protection/>
    </xf>
    <xf numFmtId="0" fontId="13" fillId="0" borderId="0" xfId="20" applyFont="1" applyFill="1" applyBorder="1" applyAlignment="1" quotePrefix="1">
      <alignment/>
      <protection/>
    </xf>
    <xf numFmtId="0" fontId="16" fillId="0" borderId="0" xfId="0" applyFont="1" applyAlignment="1">
      <alignment vertical="center"/>
    </xf>
    <xf numFmtId="0" fontId="13" fillId="0" borderId="13" xfId="20" applyFont="1" applyBorder="1" applyAlignment="1">
      <alignment vertical="center"/>
      <protection/>
    </xf>
    <xf numFmtId="0" fontId="13" fillId="0" borderId="5" xfId="20" applyFont="1" applyBorder="1">
      <alignment/>
      <protection/>
    </xf>
    <xf numFmtId="0" fontId="13" fillId="0" borderId="6" xfId="20" applyFont="1" applyBorder="1">
      <alignment/>
      <protection/>
    </xf>
    <xf numFmtId="0" fontId="13" fillId="0" borderId="6" xfId="0" applyFont="1" applyBorder="1" applyAlignment="1">
      <alignment vertical="center"/>
    </xf>
    <xf numFmtId="0" fontId="13" fillId="0" borderId="45" xfId="0" applyFont="1" applyBorder="1" applyAlignment="1">
      <alignment vertical="center"/>
    </xf>
    <xf numFmtId="0" fontId="13" fillId="0" borderId="0" xfId="20" applyFont="1" applyAlignment="1">
      <alignment/>
      <protection/>
    </xf>
    <xf numFmtId="0" fontId="13" fillId="0" borderId="0" xfId="20" applyFont="1" applyBorder="1" applyAlignment="1">
      <alignment/>
      <protection/>
    </xf>
    <xf numFmtId="176" fontId="13" fillId="0" borderId="0" xfId="0" applyNumberFormat="1" applyFont="1" applyFill="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13" fillId="0" borderId="0" xfId="20" applyFont="1">
      <alignment/>
      <protection/>
    </xf>
    <xf numFmtId="0" fontId="13" fillId="0" borderId="0" xfId="0" applyFont="1" applyAlignment="1">
      <alignment vertical="center"/>
    </xf>
    <xf numFmtId="0" fontId="13" fillId="0" borderId="2" xfId="20" applyFont="1" applyBorder="1" applyAlignment="1">
      <alignment/>
      <protection/>
    </xf>
    <xf numFmtId="0" fontId="13" fillId="0" borderId="0" xfId="20" applyFont="1" applyFill="1" applyBorder="1" applyAlignment="1">
      <alignment/>
      <protection/>
    </xf>
    <xf numFmtId="0" fontId="13" fillId="0" borderId="11" xfId="20" applyFont="1" applyBorder="1">
      <alignment/>
      <protection/>
    </xf>
    <xf numFmtId="176" fontId="13" fillId="0" borderId="0" xfId="20" applyNumberFormat="1" applyFont="1" applyFill="1" applyBorder="1" applyAlignment="1">
      <alignment vertical="center"/>
      <protection/>
    </xf>
    <xf numFmtId="0" fontId="13" fillId="0" borderId="0" xfId="20" applyFont="1" applyFill="1" applyBorder="1" applyAlignment="1">
      <alignment horizontal="center" vertical="center"/>
      <protection/>
    </xf>
    <xf numFmtId="176" fontId="13" fillId="0" borderId="46" xfId="20" applyNumberFormat="1" applyFont="1" applyFill="1" applyBorder="1" applyAlignment="1">
      <alignment vertical="center"/>
      <protection/>
    </xf>
    <xf numFmtId="0" fontId="13" fillId="0" borderId="47" xfId="0" applyFont="1" applyBorder="1" applyAlignment="1">
      <alignment vertical="center"/>
    </xf>
    <xf numFmtId="0" fontId="13" fillId="0" borderId="48" xfId="20" applyFont="1" applyBorder="1" applyAlignment="1">
      <alignment/>
      <protection/>
    </xf>
    <xf numFmtId="0" fontId="13" fillId="0" borderId="10" xfId="0" applyFont="1" applyBorder="1" applyAlignment="1">
      <alignment vertical="center"/>
    </xf>
    <xf numFmtId="0" fontId="13" fillId="0" borderId="10" xfId="20" applyFont="1" applyBorder="1" applyAlignment="1">
      <alignment/>
      <protection/>
    </xf>
    <xf numFmtId="0" fontId="13" fillId="0" borderId="48" xfId="20" applyFont="1" applyBorder="1">
      <alignment/>
      <protection/>
    </xf>
    <xf numFmtId="0" fontId="13" fillId="2" borderId="29" xfId="0" applyFont="1" applyFill="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2" borderId="4" xfId="0" applyFont="1" applyFill="1" applyBorder="1" applyAlignment="1">
      <alignment vertical="center"/>
    </xf>
    <xf numFmtId="0" fontId="13" fillId="2" borderId="2" xfId="0" applyFont="1" applyFill="1" applyBorder="1" applyAlignment="1">
      <alignment vertical="center"/>
    </xf>
    <xf numFmtId="0" fontId="13" fillId="0" borderId="11" xfId="20" applyFont="1" applyBorder="1" applyAlignment="1">
      <alignment/>
      <protection/>
    </xf>
    <xf numFmtId="0" fontId="13" fillId="0" borderId="49" xfId="20" applyFont="1" applyBorder="1" applyAlignment="1">
      <alignment/>
      <protection/>
    </xf>
    <xf numFmtId="0" fontId="13" fillId="0" borderId="21" xfId="0" applyFont="1" applyBorder="1" applyAlignment="1">
      <alignment vertical="center"/>
    </xf>
    <xf numFmtId="0" fontId="13" fillId="0" borderId="49" xfId="0" applyFont="1" applyBorder="1" applyAlignment="1">
      <alignment vertical="center"/>
    </xf>
    <xf numFmtId="0" fontId="13" fillId="0" borderId="24" xfId="0" applyFont="1" applyBorder="1" applyAlignment="1">
      <alignment vertical="center"/>
    </xf>
    <xf numFmtId="0" fontId="13" fillId="0" borderId="13" xfId="0" applyFont="1" applyBorder="1" applyAlignment="1">
      <alignment vertical="center"/>
    </xf>
    <xf numFmtId="0" fontId="13" fillId="0" borderId="1" xfId="0" applyFont="1" applyBorder="1" applyAlignment="1">
      <alignment horizontal="right" vertical="center"/>
    </xf>
    <xf numFmtId="0" fontId="13" fillId="0" borderId="0" xfId="0" applyFont="1" applyAlignment="1">
      <alignment horizontal="right" vertical="center"/>
    </xf>
    <xf numFmtId="0" fontId="13" fillId="0" borderId="43" xfId="0" applyFont="1" applyBorder="1" applyAlignment="1">
      <alignment horizontal="center" vertical="center" shrinkToFit="1"/>
    </xf>
    <xf numFmtId="0" fontId="13" fillId="0" borderId="9" xfId="20" applyFont="1" applyBorder="1" applyAlignment="1">
      <alignment vertical="center"/>
      <protection/>
    </xf>
    <xf numFmtId="0" fontId="13" fillId="0" borderId="26" xfId="0" applyFont="1" applyBorder="1" applyAlignment="1">
      <alignment horizontal="center" vertical="center"/>
    </xf>
    <xf numFmtId="176" fontId="13" fillId="0" borderId="10" xfId="0" applyNumberFormat="1" applyFont="1" applyBorder="1" applyAlignment="1">
      <alignment horizontal="center" vertical="center"/>
    </xf>
    <xf numFmtId="0" fontId="13" fillId="0" borderId="50" xfId="0" applyFont="1" applyBorder="1" applyAlignment="1">
      <alignment horizontal="center" vertical="center"/>
    </xf>
    <xf numFmtId="0" fontId="13" fillId="0" borderId="23" xfId="0" applyFont="1" applyBorder="1" applyAlignment="1">
      <alignment vertical="center"/>
    </xf>
    <xf numFmtId="0" fontId="13" fillId="0" borderId="51" xfId="0" applyFont="1" applyBorder="1" applyAlignment="1">
      <alignment vertical="center"/>
    </xf>
    <xf numFmtId="0" fontId="13" fillId="0" borderId="52" xfId="20" applyFont="1" applyFill="1" applyBorder="1" applyAlignment="1">
      <alignment textRotation="90"/>
      <protection/>
    </xf>
    <xf numFmtId="0" fontId="13" fillId="0" borderId="0" xfId="0" applyFont="1" applyFill="1" applyBorder="1" applyAlignment="1">
      <alignment textRotation="90" shrinkToFit="1"/>
    </xf>
    <xf numFmtId="0" fontId="13" fillId="0" borderId="11" xfId="20" applyFont="1" applyBorder="1" applyAlignment="1">
      <alignment vertical="center"/>
      <protection/>
    </xf>
    <xf numFmtId="0" fontId="13" fillId="0" borderId="52" xfId="0" applyFont="1" applyFill="1" applyBorder="1" applyAlignment="1">
      <alignment textRotation="90"/>
    </xf>
    <xf numFmtId="0" fontId="13" fillId="0" borderId="53" xfId="20" applyFont="1" applyBorder="1" applyAlignment="1">
      <alignment vertical="center"/>
      <protection/>
    </xf>
    <xf numFmtId="0" fontId="13" fillId="0" borderId="54" xfId="0" applyFont="1" applyFill="1" applyBorder="1" applyAlignment="1">
      <alignment textRotation="90"/>
    </xf>
    <xf numFmtId="0" fontId="13" fillId="0" borderId="55" xfId="0" applyFont="1" applyBorder="1" applyAlignment="1">
      <alignment vertical="center"/>
    </xf>
    <xf numFmtId="0" fontId="13" fillId="0" borderId="4" xfId="0"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0" fontId="13" fillId="0" borderId="53" xfId="0" applyFont="1" applyBorder="1" applyAlignment="1">
      <alignment vertical="center"/>
    </xf>
    <xf numFmtId="0" fontId="13" fillId="0" borderId="0" xfId="0" applyFont="1" applyBorder="1" applyAlignment="1">
      <alignment vertical="center" textRotation="90"/>
    </xf>
    <xf numFmtId="0" fontId="13" fillId="0" borderId="59" xfId="0" applyFont="1" applyBorder="1" applyAlignment="1">
      <alignment vertical="center"/>
    </xf>
    <xf numFmtId="0" fontId="13" fillId="0" borderId="47" xfId="0" applyFont="1" applyBorder="1" applyAlignment="1">
      <alignment vertical="center"/>
    </xf>
    <xf numFmtId="0" fontId="13" fillId="0" borderId="0" xfId="0" applyFont="1" applyFill="1" applyBorder="1" applyAlignment="1">
      <alignment horizontal="left" vertical="center"/>
    </xf>
    <xf numFmtId="0" fontId="13" fillId="0" borderId="11" xfId="0" applyFont="1" applyBorder="1" applyAlignment="1">
      <alignment vertical="center"/>
    </xf>
    <xf numFmtId="0" fontId="13" fillId="0" borderId="46" xfId="0" applyFont="1" applyBorder="1" applyAlignment="1">
      <alignment vertical="center"/>
    </xf>
    <xf numFmtId="0" fontId="13" fillId="0" borderId="23" xfId="0" applyFont="1" applyBorder="1" applyAlignment="1">
      <alignment vertical="center"/>
    </xf>
    <xf numFmtId="0" fontId="13" fillId="0" borderId="9" xfId="0" applyFont="1" applyBorder="1" applyAlignment="1">
      <alignment vertical="center"/>
    </xf>
    <xf numFmtId="0" fontId="13" fillId="0" borderId="8" xfId="0" applyFont="1" applyBorder="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0" fontId="13" fillId="0" borderId="24" xfId="0" applyFont="1" applyBorder="1" applyAlignment="1">
      <alignment vertical="center"/>
    </xf>
    <xf numFmtId="0" fontId="13" fillId="0" borderId="10" xfId="0" applyFont="1" applyBorder="1" applyAlignment="1">
      <alignment vertical="center"/>
    </xf>
    <xf numFmtId="0" fontId="13" fillId="0" borderId="7" xfId="0" applyFont="1" applyBorder="1" applyAlignment="1">
      <alignment vertical="center"/>
    </xf>
    <xf numFmtId="0" fontId="13" fillId="0" borderId="3" xfId="0" applyFont="1" applyBorder="1" applyAlignment="1">
      <alignment vertical="center"/>
    </xf>
    <xf numFmtId="0" fontId="0" fillId="0" borderId="5" xfId="20" applyBorder="1">
      <alignment/>
      <protection/>
    </xf>
    <xf numFmtId="0" fontId="0" fillId="0" borderId="6" xfId="20" applyBorder="1">
      <alignment/>
      <protection/>
    </xf>
    <xf numFmtId="0" fontId="0" fillId="0" borderId="60" xfId="20" applyBorder="1">
      <alignment/>
      <protection/>
    </xf>
    <xf numFmtId="0" fontId="0" fillId="0" borderId="0" xfId="20" applyBorder="1">
      <alignment/>
      <protection/>
    </xf>
    <xf numFmtId="0" fontId="0" fillId="0" borderId="45" xfId="20" applyBorder="1">
      <alignment/>
      <protection/>
    </xf>
    <xf numFmtId="0" fontId="0" fillId="0" borderId="4" xfId="20" applyBorder="1" applyAlignment="1">
      <alignment/>
      <protection/>
    </xf>
    <xf numFmtId="0" fontId="0" fillId="0" borderId="0" xfId="20" applyBorder="1" applyAlignment="1">
      <alignment/>
      <protection/>
    </xf>
    <xf numFmtId="0" fontId="0" fillId="0" borderId="11" xfId="20" applyBorder="1" applyAlignment="1">
      <alignment/>
      <protection/>
    </xf>
    <xf numFmtId="0" fontId="1" fillId="0" borderId="0" xfId="20" applyFont="1" applyBorder="1" applyAlignment="1">
      <alignment horizontal="left" vertical="center"/>
      <protection/>
    </xf>
    <xf numFmtId="0" fontId="0" fillId="0" borderId="1" xfId="20" applyBorder="1" applyAlignment="1">
      <alignment/>
      <protection/>
    </xf>
    <xf numFmtId="0" fontId="13" fillId="0" borderId="21" xfId="0" applyFont="1" applyBorder="1" applyAlignment="1">
      <alignment vertical="center"/>
    </xf>
    <xf numFmtId="0" fontId="13" fillId="0" borderId="11" xfId="0" applyFont="1" applyBorder="1" applyAlignment="1">
      <alignment vertical="center"/>
    </xf>
    <xf numFmtId="0" fontId="1" fillId="0" borderId="0" xfId="0" applyFont="1" applyBorder="1" applyAlignment="1">
      <alignment vertical="center"/>
    </xf>
    <xf numFmtId="0" fontId="13" fillId="0" borderId="14" xfId="0" applyFont="1" applyBorder="1" applyAlignment="1">
      <alignment vertical="center"/>
    </xf>
    <xf numFmtId="0" fontId="13" fillId="0" borderId="11" xfId="0" applyFont="1" applyFill="1" applyBorder="1" applyAlignment="1">
      <alignment vertical="center"/>
    </xf>
    <xf numFmtId="0" fontId="25" fillId="0" borderId="21" xfId="0" applyFont="1" applyFill="1" applyBorder="1" applyAlignment="1">
      <alignment vertical="center"/>
    </xf>
    <xf numFmtId="0" fontId="25" fillId="0" borderId="0" xfId="0" applyFont="1" applyFill="1" applyBorder="1" applyAlignment="1">
      <alignment vertical="center"/>
    </xf>
    <xf numFmtId="0" fontId="13" fillId="0" borderId="12" xfId="0" applyFont="1" applyFill="1" applyBorder="1" applyAlignment="1">
      <alignment horizontal="center" vertical="center"/>
    </xf>
    <xf numFmtId="0" fontId="0" fillId="0" borderId="11" xfId="0" applyFont="1" applyBorder="1" applyAlignment="1">
      <alignment vertical="distributed" textRotation="255"/>
    </xf>
    <xf numFmtId="0" fontId="25" fillId="0" borderId="0" xfId="0" applyFont="1" applyAlignment="1">
      <alignment horizontal="center" vertical="center"/>
    </xf>
    <xf numFmtId="0" fontId="13" fillId="0" borderId="11" xfId="0" applyFont="1" applyBorder="1" applyAlignment="1">
      <alignment horizontal="center" vertical="top" textRotation="90" shrinkToFit="1"/>
    </xf>
    <xf numFmtId="0" fontId="25" fillId="0" borderId="11" xfId="0" applyFont="1" applyBorder="1" applyAlignment="1">
      <alignment horizontal="center" vertical="center" wrapText="1"/>
    </xf>
    <xf numFmtId="0" fontId="25" fillId="0" borderId="0" xfId="0" applyFont="1" applyAlignment="1">
      <alignment horizontal="center" vertical="center" wrapText="1"/>
    </xf>
    <xf numFmtId="0" fontId="25" fillId="0" borderId="12" xfId="0" applyFont="1" applyBorder="1" applyAlignment="1">
      <alignment horizontal="center" vertical="center" wrapText="1"/>
    </xf>
    <xf numFmtId="0" fontId="13" fillId="0" borderId="46" xfId="0" applyFont="1" applyBorder="1" applyAlignment="1">
      <alignment vertical="center"/>
    </xf>
    <xf numFmtId="0" fontId="13" fillId="0" borderId="61" xfId="0" applyFont="1" applyBorder="1" applyAlignment="1">
      <alignment vertical="center"/>
    </xf>
    <xf numFmtId="0" fontId="13" fillId="0" borderId="62" xfId="0" applyFont="1" applyBorder="1" applyAlignment="1">
      <alignment vertical="center"/>
    </xf>
    <xf numFmtId="0" fontId="13" fillId="0" borderId="0" xfId="0" applyFont="1" applyFill="1" applyBorder="1" applyAlignment="1">
      <alignment vertical="center"/>
    </xf>
    <xf numFmtId="0" fontId="13" fillId="3" borderId="0" xfId="0" applyFont="1" applyFill="1" applyBorder="1" applyAlignment="1">
      <alignment vertical="center"/>
    </xf>
    <xf numFmtId="0" fontId="13" fillId="3" borderId="1" xfId="0" applyFont="1" applyFill="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1" borderId="7" xfId="0" applyFont="1" applyFill="1" applyBorder="1" applyAlignment="1">
      <alignment vertical="center"/>
    </xf>
    <xf numFmtId="0" fontId="13" fillId="1" borderId="2" xfId="0" applyFont="1" applyFill="1" applyBorder="1" applyAlignment="1">
      <alignment vertical="center"/>
    </xf>
    <xf numFmtId="0" fontId="13" fillId="1" borderId="30" xfId="0" applyFont="1" applyFill="1" applyBorder="1" applyAlignment="1">
      <alignment vertical="center"/>
    </xf>
    <xf numFmtId="0" fontId="13" fillId="2" borderId="0" xfId="0" applyFont="1" applyFill="1" applyBorder="1" applyAlignment="1">
      <alignment vertical="center"/>
    </xf>
    <xf numFmtId="0" fontId="13" fillId="4" borderId="0" xfId="0" applyFont="1" applyFill="1" applyBorder="1" applyAlignment="1">
      <alignment vertical="center"/>
    </xf>
    <xf numFmtId="0" fontId="13" fillId="2" borderId="4" xfId="0" applyFont="1" applyFill="1" applyBorder="1" applyAlignment="1">
      <alignment vertical="center"/>
    </xf>
    <xf numFmtId="0" fontId="13" fillId="3" borderId="5"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4" borderId="62" xfId="0" applyFont="1" applyFill="1" applyBorder="1" applyAlignment="1">
      <alignment vertical="center"/>
    </xf>
    <xf numFmtId="0" fontId="13" fillId="4" borderId="2" xfId="0" applyFont="1" applyFill="1" applyBorder="1" applyAlignment="1">
      <alignment vertical="center"/>
    </xf>
    <xf numFmtId="0" fontId="13" fillId="2" borderId="3" xfId="0" applyFont="1" applyFill="1" applyBorder="1" applyAlignment="1">
      <alignment vertical="center"/>
    </xf>
    <xf numFmtId="0" fontId="13" fillId="1" borderId="3" xfId="0" applyFont="1" applyFill="1" applyBorder="1" applyAlignment="1">
      <alignment vertical="center"/>
    </xf>
    <xf numFmtId="0" fontId="13" fillId="0" borderId="60" xfId="0" applyFont="1" applyBorder="1" applyAlignment="1">
      <alignment vertical="center"/>
    </xf>
    <xf numFmtId="0" fontId="13" fillId="0" borderId="6" xfId="0" applyFont="1" applyBorder="1" applyAlignment="1">
      <alignment vertical="center"/>
    </xf>
    <xf numFmtId="0" fontId="13" fillId="0" borderId="0" xfId="0" applyFont="1" applyBorder="1" applyAlignment="1">
      <alignment horizontal="center" vertical="top" textRotation="90"/>
    </xf>
    <xf numFmtId="0" fontId="13" fillId="0" borderId="63" xfId="0" applyFont="1" applyBorder="1" applyAlignment="1">
      <alignment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176" fontId="13" fillId="0" borderId="0" xfId="0" applyNumberFormat="1" applyFont="1" applyBorder="1" applyAlignment="1">
      <alignment horizontal="center" vertical="center"/>
    </xf>
    <xf numFmtId="0" fontId="13" fillId="0" borderId="12" xfId="0" applyFont="1" applyBorder="1" applyAlignment="1">
      <alignment horizontal="center" vertical="center" shrinkToFit="1"/>
    </xf>
    <xf numFmtId="176" fontId="13" fillId="0" borderId="12"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24" xfId="0" applyFont="1" applyBorder="1" applyAlignment="1">
      <alignment vertical="center"/>
    </xf>
    <xf numFmtId="0" fontId="13" fillId="0" borderId="24" xfId="0" applyFont="1" applyBorder="1" applyAlignment="1">
      <alignment horizontal="center" vertical="center"/>
    </xf>
    <xf numFmtId="0" fontId="0" fillId="0" borderId="14" xfId="0" applyBorder="1" applyAlignment="1">
      <alignment vertical="center"/>
    </xf>
    <xf numFmtId="0" fontId="0" fillId="0" borderId="8" xfId="0" applyBorder="1" applyAlignment="1">
      <alignment vertical="center"/>
    </xf>
    <xf numFmtId="0" fontId="10" fillId="0" borderId="64" xfId="0" applyFont="1" applyBorder="1" applyAlignment="1">
      <alignment vertical="center"/>
    </xf>
    <xf numFmtId="0" fontId="13" fillId="0" borderId="51" xfId="0" applyFont="1" applyBorder="1" applyAlignment="1">
      <alignment vertical="center"/>
    </xf>
    <xf numFmtId="0" fontId="0" fillId="0" borderId="10" xfId="0" applyBorder="1" applyAlignment="1">
      <alignment vertical="center"/>
    </xf>
    <xf numFmtId="0" fontId="1" fillId="0" borderId="0" xfId="0" applyFont="1" applyBorder="1" applyAlignment="1">
      <alignment horizontal="center" vertical="center"/>
    </xf>
    <xf numFmtId="0" fontId="13" fillId="0" borderId="0" xfId="0" applyFont="1" applyBorder="1" applyAlignment="1" quotePrefix="1">
      <alignment horizontal="center" vertical="center"/>
    </xf>
    <xf numFmtId="0" fontId="1" fillId="0" borderId="0" xfId="0" applyFont="1" applyAlignment="1">
      <alignment vertical="center"/>
    </xf>
    <xf numFmtId="0" fontId="13" fillId="0" borderId="4" xfId="0" applyFont="1" applyBorder="1" applyAlignment="1">
      <alignment vertical="center"/>
    </xf>
    <xf numFmtId="0" fontId="13" fillId="0" borderId="1" xfId="0" applyFont="1" applyFill="1" applyBorder="1" applyAlignment="1">
      <alignment vertical="center"/>
    </xf>
    <xf numFmtId="0" fontId="10" fillId="0" borderId="7" xfId="0" applyFont="1" applyBorder="1" applyAlignment="1">
      <alignment vertical="center"/>
    </xf>
    <xf numFmtId="0" fontId="13" fillId="0" borderId="3" xfId="0" applyFont="1" applyBorder="1" applyAlignment="1">
      <alignment vertical="center"/>
    </xf>
    <xf numFmtId="0" fontId="0" fillId="0" borderId="0" xfId="20" applyAlignment="1">
      <alignment/>
      <protection/>
    </xf>
    <xf numFmtId="0" fontId="0" fillId="0" borderId="1" xfId="20" applyBorder="1">
      <alignment/>
      <protection/>
    </xf>
    <xf numFmtId="0" fontId="13" fillId="0" borderId="62" xfId="20" applyFont="1" applyBorder="1" applyAlignment="1">
      <alignment/>
      <protection/>
    </xf>
    <xf numFmtId="0" fontId="13" fillId="0" borderId="61" xfId="20" applyFont="1" applyBorder="1" applyAlignment="1">
      <alignment/>
      <protection/>
    </xf>
    <xf numFmtId="0" fontId="13" fillId="0" borderId="64" xfId="0" applyFont="1" applyBorder="1" applyAlignment="1">
      <alignment vertical="center"/>
    </xf>
    <xf numFmtId="0" fontId="0" fillId="0" borderId="64" xfId="0" applyBorder="1" applyAlignment="1">
      <alignment vertical="center"/>
    </xf>
    <xf numFmtId="0" fontId="13" fillId="0" borderId="0" xfId="0" applyFont="1" applyBorder="1" applyAlignment="1">
      <alignment vertical="center"/>
    </xf>
    <xf numFmtId="178" fontId="13" fillId="0" borderId="0" xfId="20" applyNumberFormat="1" applyFont="1" applyBorder="1" applyAlignment="1">
      <alignment horizontal="center" vertical="center"/>
      <protection/>
    </xf>
    <xf numFmtId="178" fontId="13" fillId="5" borderId="23" xfId="20" applyNumberFormat="1" applyFont="1" applyFill="1" applyBorder="1" applyAlignment="1" quotePrefix="1">
      <alignment vertical="center"/>
      <protection/>
    </xf>
    <xf numFmtId="178" fontId="13" fillId="5" borderId="9" xfId="20" applyNumberFormat="1" applyFont="1" applyFill="1" applyBorder="1" applyAlignment="1">
      <alignment vertical="center"/>
      <protection/>
    </xf>
    <xf numFmtId="178" fontId="13" fillId="5" borderId="8" xfId="20" applyNumberFormat="1" applyFont="1" applyFill="1" applyBorder="1" applyAlignment="1">
      <alignment vertical="center"/>
      <protection/>
    </xf>
    <xf numFmtId="0" fontId="10" fillId="0" borderId="4" xfId="20" applyFont="1" applyBorder="1" applyAlignment="1">
      <alignment vertical="center"/>
      <protection/>
    </xf>
    <xf numFmtId="0" fontId="0" fillId="0" borderId="0" xfId="0" applyFill="1" applyBorder="1" applyAlignment="1">
      <alignment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3" xfId="20" applyFont="1" applyFill="1" applyBorder="1" applyAlignment="1">
      <alignment horizontal="center" vertical="center" textRotation="255"/>
      <protection/>
    </xf>
    <xf numFmtId="0" fontId="13" fillId="0" borderId="22" xfId="0" applyFont="1" applyFill="1" applyBorder="1" applyAlignment="1">
      <alignment horizontal="center" vertical="center"/>
    </xf>
    <xf numFmtId="0" fontId="13" fillId="0" borderId="45" xfId="20" applyFont="1" applyBorder="1">
      <alignment/>
      <protection/>
    </xf>
    <xf numFmtId="0" fontId="13" fillId="0" borderId="65" xfId="0" applyFont="1" applyBorder="1" applyAlignment="1">
      <alignment vertical="center"/>
    </xf>
    <xf numFmtId="176" fontId="13" fillId="0" borderId="0" xfId="20" applyNumberFormat="1" applyFont="1" applyFill="1" applyBorder="1" applyAlignment="1">
      <alignment textRotation="90"/>
      <protection/>
    </xf>
    <xf numFmtId="0" fontId="13" fillId="0" borderId="66" xfId="20" applyFont="1" applyBorder="1">
      <alignment/>
      <protection/>
    </xf>
    <xf numFmtId="0" fontId="13" fillId="0" borderId="67" xfId="20" applyFont="1" applyBorder="1" applyAlignment="1">
      <alignment/>
      <protection/>
    </xf>
    <xf numFmtId="0" fontId="13" fillId="0" borderId="68" xfId="20" applyFont="1" applyBorder="1" applyAlignment="1">
      <alignment/>
      <protection/>
    </xf>
    <xf numFmtId="176" fontId="0" fillId="0" borderId="0" xfId="0" applyNumberFormat="1" applyFill="1" applyBorder="1" applyAlignment="1">
      <alignment textRotation="90"/>
    </xf>
    <xf numFmtId="0" fontId="13" fillId="0" borderId="67" xfId="0" applyFont="1" applyBorder="1" applyAlignment="1">
      <alignment vertical="center"/>
    </xf>
    <xf numFmtId="0" fontId="13" fillId="0" borderId="68" xfId="20" applyFont="1" applyBorder="1">
      <alignment/>
      <protection/>
    </xf>
    <xf numFmtId="0" fontId="1" fillId="0" borderId="69" xfId="0" applyFont="1" applyBorder="1" applyAlignment="1">
      <alignment vertical="center"/>
    </xf>
    <xf numFmtId="0" fontId="13" fillId="0" borderId="70" xfId="0" applyFont="1" applyBorder="1" applyAlignment="1">
      <alignment vertical="center"/>
    </xf>
    <xf numFmtId="0" fontId="1" fillId="0" borderId="0" xfId="0" applyFont="1" applyBorder="1" applyAlignment="1">
      <alignment textRotation="90"/>
    </xf>
    <xf numFmtId="176" fontId="13" fillId="0" borderId="21" xfId="0" applyNumberFormat="1" applyFont="1" applyFill="1" applyBorder="1" applyAlignment="1">
      <alignment vertical="center"/>
    </xf>
    <xf numFmtId="0" fontId="1" fillId="0" borderId="12" xfId="0" applyFont="1" applyBorder="1" applyAlignment="1">
      <alignment textRotation="90"/>
    </xf>
    <xf numFmtId="0" fontId="13" fillId="1" borderId="0" xfId="20" applyFont="1" applyFill="1" applyAlignment="1">
      <alignment/>
      <protection/>
    </xf>
    <xf numFmtId="0" fontId="13" fillId="1" borderId="71" xfId="20" applyFont="1" applyFill="1" applyBorder="1" applyAlignment="1">
      <alignment/>
      <protection/>
    </xf>
    <xf numFmtId="0" fontId="13" fillId="1" borderId="72" xfId="20" applyFont="1" applyFill="1" applyBorder="1" applyAlignment="1">
      <alignment/>
      <protection/>
    </xf>
    <xf numFmtId="176" fontId="13" fillId="0" borderId="73" xfId="20" applyNumberFormat="1" applyFont="1" applyFill="1" applyBorder="1" applyAlignment="1">
      <alignment textRotation="90"/>
      <protection/>
    </xf>
    <xf numFmtId="0" fontId="13" fillId="0" borderId="43" xfId="20" applyFont="1" applyBorder="1" applyAlignment="1">
      <alignment/>
      <protection/>
    </xf>
    <xf numFmtId="0" fontId="13" fillId="1" borderId="6" xfId="20" applyFont="1" applyFill="1" applyBorder="1" applyAlignment="1">
      <alignment/>
      <protection/>
    </xf>
    <xf numFmtId="0" fontId="13" fillId="1" borderId="74" xfId="20" applyFont="1" applyFill="1" applyBorder="1" applyAlignment="1">
      <alignment/>
      <protection/>
    </xf>
    <xf numFmtId="0" fontId="13" fillId="0" borderId="63" xfId="20" applyFont="1" applyBorder="1" applyAlignment="1">
      <alignment/>
      <protection/>
    </xf>
    <xf numFmtId="0" fontId="13" fillId="0" borderId="42" xfId="0" applyFont="1" applyBorder="1" applyAlignment="1">
      <alignment vertical="center"/>
    </xf>
    <xf numFmtId="0" fontId="13" fillId="0" borderId="75" xfId="20" applyFont="1" applyBorder="1" applyAlignment="1">
      <alignment/>
      <protection/>
    </xf>
    <xf numFmtId="0" fontId="13" fillId="0" borderId="76" xfId="20" applyFont="1" applyBorder="1" applyAlignment="1">
      <alignment/>
      <protection/>
    </xf>
    <xf numFmtId="0" fontId="13" fillId="0" borderId="77" xfId="20" applyFont="1" applyBorder="1" applyAlignment="1">
      <alignment/>
      <protection/>
    </xf>
    <xf numFmtId="0" fontId="13" fillId="1" borderId="7" xfId="20" applyFont="1" applyFill="1" applyBorder="1">
      <alignment/>
      <protection/>
    </xf>
    <xf numFmtId="0" fontId="13" fillId="1" borderId="2" xfId="20" applyFont="1" applyFill="1" applyBorder="1">
      <alignment/>
      <protection/>
    </xf>
    <xf numFmtId="0" fontId="13" fillId="1" borderId="3" xfId="20" applyFont="1" applyFill="1" applyBorder="1">
      <alignment/>
      <protection/>
    </xf>
    <xf numFmtId="0" fontId="31" fillId="0" borderId="65" xfId="20" applyFont="1" applyBorder="1" applyAlignment="1">
      <alignment vertical="center"/>
      <protection/>
    </xf>
    <xf numFmtId="0" fontId="13" fillId="0" borderId="65" xfId="20" applyFont="1" applyBorder="1" applyAlignment="1">
      <alignment/>
      <protection/>
    </xf>
    <xf numFmtId="176" fontId="13" fillId="0" borderId="78" xfId="0" applyNumberFormat="1" applyFont="1" applyFill="1" applyBorder="1" applyAlignment="1">
      <alignment vertical="center"/>
    </xf>
    <xf numFmtId="0" fontId="1" fillId="0" borderId="0" xfId="0" applyFont="1" applyBorder="1" applyAlignment="1">
      <alignment vertical="center" textRotation="90"/>
    </xf>
    <xf numFmtId="0" fontId="13" fillId="0" borderId="6" xfId="20" applyFont="1" applyBorder="1" applyAlignment="1">
      <alignment/>
      <protection/>
    </xf>
    <xf numFmtId="0" fontId="13" fillId="0" borderId="79" xfId="20" applyFont="1" applyBorder="1" applyAlignment="1">
      <alignment/>
      <protection/>
    </xf>
    <xf numFmtId="0" fontId="13" fillId="0" borderId="80" xfId="20" applyFont="1" applyBorder="1" applyAlignment="1">
      <alignment/>
      <protection/>
    </xf>
    <xf numFmtId="0" fontId="13" fillId="0" borderId="80" xfId="20" applyFont="1" applyBorder="1">
      <alignment/>
      <protection/>
    </xf>
    <xf numFmtId="0" fontId="13" fillId="0" borderId="79" xfId="20" applyFont="1" applyBorder="1">
      <alignment/>
      <protection/>
    </xf>
    <xf numFmtId="0" fontId="13" fillId="0" borderId="46" xfId="20" applyFont="1" applyBorder="1" applyAlignment="1">
      <alignment/>
      <protection/>
    </xf>
    <xf numFmtId="176" fontId="13" fillId="0" borderId="11" xfId="0" applyNumberFormat="1" applyFont="1" applyFill="1" applyBorder="1" applyAlignment="1">
      <alignment vertical="center"/>
    </xf>
    <xf numFmtId="0" fontId="13" fillId="0" borderId="81" xfId="20" applyFont="1" applyBorder="1">
      <alignment/>
      <protection/>
    </xf>
    <xf numFmtId="0" fontId="0" fillId="0" borderId="0" xfId="0" applyFont="1" applyBorder="1" applyAlignment="1">
      <alignment textRotation="90"/>
    </xf>
    <xf numFmtId="0" fontId="13" fillId="0" borderId="14" xfId="0" applyFont="1" applyBorder="1" applyAlignment="1">
      <alignment vertical="center"/>
    </xf>
    <xf numFmtId="0" fontId="13" fillId="0" borderId="23" xfId="20" applyFont="1" applyBorder="1" applyAlignment="1">
      <alignment vertical="center" wrapText="1"/>
      <protection/>
    </xf>
    <xf numFmtId="0" fontId="13" fillId="0" borderId="0" xfId="20" applyFont="1" applyFill="1" applyBorder="1" applyAlignment="1">
      <alignment vertical="center"/>
      <protection/>
    </xf>
    <xf numFmtId="0" fontId="13" fillId="0" borderId="12" xfId="0" applyFont="1" applyFill="1" applyBorder="1" applyAlignment="1">
      <alignment horizontal="distributed" vertical="center"/>
    </xf>
    <xf numFmtId="0" fontId="25" fillId="0" borderId="12" xfId="0" applyFont="1" applyFill="1" applyBorder="1" applyAlignment="1">
      <alignment horizontal="distributed" vertical="center"/>
    </xf>
    <xf numFmtId="0" fontId="25" fillId="0" borderId="31" xfId="0" applyFont="1" applyFill="1" applyBorder="1" applyAlignment="1">
      <alignment horizontal="distributed" vertical="center"/>
    </xf>
    <xf numFmtId="0" fontId="13" fillId="0" borderId="12" xfId="20" applyFont="1" applyFill="1" applyBorder="1" applyAlignment="1">
      <alignment/>
      <protection/>
    </xf>
    <xf numFmtId="0" fontId="13" fillId="0" borderId="24" xfId="20" applyFont="1" applyFill="1" applyBorder="1" applyAlignment="1">
      <alignment/>
      <protection/>
    </xf>
    <xf numFmtId="0" fontId="13" fillId="0" borderId="82" xfId="20" applyFont="1" applyBorder="1" applyAlignment="1">
      <alignment/>
      <protection/>
    </xf>
    <xf numFmtId="0" fontId="13" fillId="0" borderId="12" xfId="0" applyFont="1" applyFill="1" applyBorder="1" applyAlignment="1">
      <alignment horizontal="center" vertical="center" textRotation="255"/>
    </xf>
    <xf numFmtId="0" fontId="13" fillId="0" borderId="12" xfId="20" applyFont="1" applyFill="1" applyBorder="1" applyAlignment="1">
      <alignment horizontal="distributed" vertical="center"/>
      <protection/>
    </xf>
    <xf numFmtId="0" fontId="13" fillId="0" borderId="12"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4" xfId="20" applyFont="1" applyBorder="1" applyAlignment="1">
      <alignment horizontal="left"/>
      <protection/>
    </xf>
    <xf numFmtId="0" fontId="13" fillId="0" borderId="10" xfId="0" applyFont="1" applyFill="1" applyBorder="1" applyAlignment="1">
      <alignment horizontal="center" vertical="center"/>
    </xf>
    <xf numFmtId="0" fontId="13" fillId="0" borderId="21" xfId="0" applyFont="1" applyFill="1" applyBorder="1" applyAlignment="1">
      <alignment horizontal="center" vertical="center"/>
    </xf>
    <xf numFmtId="177" fontId="13" fillId="0" borderId="12" xfId="0" applyNumberFormat="1" applyFont="1" applyBorder="1" applyAlignment="1">
      <alignment horizontal="right" vertical="center"/>
    </xf>
    <xf numFmtId="0" fontId="13" fillId="0" borderId="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83" xfId="20" applyFont="1" applyBorder="1" applyAlignment="1">
      <alignment horizontal="left"/>
      <protection/>
    </xf>
    <xf numFmtId="0" fontId="13" fillId="0" borderId="12" xfId="0" applyFont="1" applyFill="1" applyBorder="1" applyAlignment="1">
      <alignment horizontal="center" vertical="center" shrinkToFit="1"/>
    </xf>
    <xf numFmtId="0" fontId="13" fillId="0" borderId="64" xfId="20" applyFont="1" applyBorder="1" applyAlignment="1">
      <alignment horizontal="left"/>
      <protection/>
    </xf>
    <xf numFmtId="0" fontId="13" fillId="0" borderId="12" xfId="0" applyFont="1" applyFill="1" applyBorder="1" applyAlignment="1">
      <alignment horizontal="distributed" vertical="center"/>
    </xf>
    <xf numFmtId="0" fontId="13" fillId="0" borderId="31" xfId="0" applyFont="1" applyFill="1" applyBorder="1" applyAlignment="1">
      <alignment horizontal="center" vertical="center"/>
    </xf>
    <xf numFmtId="0" fontId="13" fillId="0" borderId="64" xfId="20" applyFont="1" applyBorder="1" applyAlignment="1">
      <alignment/>
      <protection/>
    </xf>
    <xf numFmtId="0" fontId="1" fillId="0" borderId="12" xfId="0" applyFont="1" applyFill="1" applyBorder="1" applyAlignment="1">
      <alignment horizontal="center" vertical="center"/>
    </xf>
    <xf numFmtId="0" fontId="13" fillId="0" borderId="12" xfId="20" applyFont="1" applyFill="1" applyBorder="1" applyAlignment="1">
      <alignment horizontal="right" vertical="center"/>
      <protection/>
    </xf>
    <xf numFmtId="0" fontId="13" fillId="0" borderId="31" xfId="20" applyFont="1" applyFill="1" applyBorder="1" applyAlignment="1">
      <alignment horizontal="center" vertical="center"/>
      <protection/>
    </xf>
    <xf numFmtId="0" fontId="13" fillId="0" borderId="84" xfId="20" applyFont="1" applyBorder="1" applyAlignment="1">
      <alignment/>
      <protection/>
    </xf>
    <xf numFmtId="0" fontId="13" fillId="0" borderId="9" xfId="0" applyFont="1" applyFill="1" applyBorder="1" applyAlignment="1">
      <alignment horizontal="center" vertical="center" textRotation="255"/>
    </xf>
    <xf numFmtId="0" fontId="13" fillId="0" borderId="43"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right" vertical="center"/>
    </xf>
    <xf numFmtId="0" fontId="13" fillId="0" borderId="21" xfId="0" applyFont="1" applyFill="1" applyBorder="1" applyAlignment="1">
      <alignment horizontal="right" vertical="center"/>
    </xf>
    <xf numFmtId="0" fontId="13" fillId="0" borderId="1" xfId="20" applyFont="1" applyFill="1" applyBorder="1" applyAlignment="1">
      <alignment horizontal="center" vertical="center"/>
      <protection/>
    </xf>
    <xf numFmtId="0" fontId="13" fillId="0" borderId="47" xfId="0" applyFont="1" applyFill="1" applyBorder="1" applyAlignment="1">
      <alignment horizontal="center" vertical="center"/>
    </xf>
    <xf numFmtId="0" fontId="13" fillId="0" borderId="47" xfId="0" applyFont="1" applyFill="1" applyBorder="1" applyAlignment="1">
      <alignment horizontal="left" vertical="center"/>
    </xf>
    <xf numFmtId="0" fontId="13" fillId="0" borderId="65" xfId="0" applyFont="1" applyFill="1" applyBorder="1" applyAlignment="1">
      <alignment horizontal="left" vertical="center"/>
    </xf>
    <xf numFmtId="0" fontId="13" fillId="0" borderId="21" xfId="0" applyFont="1" applyFill="1" applyBorder="1" applyAlignment="1">
      <alignment horizontal="left" vertical="center" shrinkToFit="1"/>
    </xf>
    <xf numFmtId="0" fontId="13" fillId="0" borderId="46" xfId="0" applyFont="1" applyFill="1" applyBorder="1" applyAlignment="1">
      <alignment horizontal="left" vertical="center"/>
    </xf>
    <xf numFmtId="0" fontId="13" fillId="0" borderId="85" xfId="0" applyFont="1" applyFill="1" applyBorder="1" applyAlignment="1">
      <alignment horizontal="center" vertical="center"/>
    </xf>
    <xf numFmtId="0" fontId="13" fillId="0" borderId="47" xfId="0" applyFont="1" applyFill="1" applyBorder="1" applyAlignment="1">
      <alignment horizontal="center" vertical="center" shrinkToFit="1"/>
    </xf>
    <xf numFmtId="0" fontId="13" fillId="0" borderId="86" xfId="0" applyFont="1" applyFill="1" applyBorder="1" applyAlignment="1">
      <alignment horizontal="center" vertical="center" shrinkToFit="1"/>
    </xf>
    <xf numFmtId="0" fontId="13" fillId="6" borderId="0" xfId="0" applyFont="1" applyFill="1" applyBorder="1" applyAlignment="1">
      <alignment horizontal="right" vertical="center"/>
    </xf>
    <xf numFmtId="0" fontId="13" fillId="3" borderId="0" xfId="0" applyFont="1" applyFill="1" applyBorder="1" applyAlignment="1">
      <alignment horizontal="center" vertical="center"/>
    </xf>
    <xf numFmtId="0" fontId="13" fillId="3" borderId="10" xfId="20" applyFont="1" applyFill="1" applyBorder="1" applyAlignment="1">
      <alignment horizontal="right" vertical="center"/>
      <protection/>
    </xf>
    <xf numFmtId="0" fontId="13" fillId="3" borderId="0" xfId="0" applyFont="1" applyFill="1" applyBorder="1" applyAlignment="1">
      <alignment horizontal="right" vertical="center"/>
    </xf>
    <xf numFmtId="0" fontId="13" fillId="3" borderId="0" xfId="20" applyFont="1" applyFill="1" applyBorder="1" applyAlignment="1">
      <alignment horizontal="right" vertical="center"/>
      <protection/>
    </xf>
    <xf numFmtId="0" fontId="13" fillId="0" borderId="21" xfId="0" applyFont="1" applyFill="1" applyBorder="1" applyAlignment="1">
      <alignment vertical="center"/>
    </xf>
    <xf numFmtId="0" fontId="13" fillId="6" borderId="0" xfId="20" applyFont="1" applyFill="1" applyBorder="1" applyAlignment="1">
      <alignment/>
      <protection/>
    </xf>
    <xf numFmtId="0" fontId="13" fillId="6" borderId="0" xfId="20" applyFont="1" applyFill="1">
      <alignment/>
      <protection/>
    </xf>
    <xf numFmtId="0" fontId="13" fillId="3" borderId="2" xfId="20" applyFont="1" applyFill="1" applyBorder="1" applyAlignment="1">
      <alignment/>
      <protection/>
    </xf>
    <xf numFmtId="0" fontId="13" fillId="7" borderId="87" xfId="20" applyFont="1" applyFill="1" applyBorder="1" applyAlignment="1">
      <alignment/>
      <protection/>
    </xf>
    <xf numFmtId="0" fontId="13" fillId="6" borderId="0" xfId="20" applyFont="1" applyFill="1" applyBorder="1" applyAlignment="1">
      <alignment vertical="center"/>
      <protection/>
    </xf>
    <xf numFmtId="0" fontId="13" fillId="3" borderId="0" xfId="20" applyFont="1" applyFill="1">
      <alignment/>
      <protection/>
    </xf>
    <xf numFmtId="0" fontId="13" fillId="7" borderId="25" xfId="20" applyFont="1" applyFill="1" applyBorder="1">
      <alignment/>
      <protection/>
    </xf>
    <xf numFmtId="0" fontId="13" fillId="3" borderId="0" xfId="20" applyFont="1" applyFill="1" applyBorder="1" applyAlignment="1">
      <alignment vertical="center"/>
      <protection/>
    </xf>
    <xf numFmtId="0" fontId="13" fillId="6" borderId="13" xfId="20" applyFont="1" applyFill="1" applyBorder="1" applyAlignment="1">
      <alignment vertical="center"/>
      <protection/>
    </xf>
    <xf numFmtId="0" fontId="13" fillId="6" borderId="12" xfId="20" applyFont="1" applyFill="1" applyBorder="1" applyAlignment="1">
      <alignment vertical="center"/>
      <protection/>
    </xf>
    <xf numFmtId="0" fontId="13" fillId="3" borderId="12" xfId="20" applyFont="1" applyFill="1" applyBorder="1" applyAlignment="1">
      <alignment vertical="center"/>
      <protection/>
    </xf>
    <xf numFmtId="0" fontId="0" fillId="0" borderId="4"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177" fontId="13" fillId="0" borderId="0" xfId="20" applyNumberFormat="1" applyFont="1" applyBorder="1" applyAlignment="1">
      <alignment horizontal="center" vertical="center"/>
      <protection/>
    </xf>
    <xf numFmtId="177" fontId="0" fillId="0" borderId="0" xfId="0" applyNumberFormat="1" applyBorder="1" applyAlignment="1">
      <alignment horizontal="center" vertical="center"/>
    </xf>
    <xf numFmtId="0" fontId="10" fillId="0" borderId="5" xfId="0" applyFont="1" applyBorder="1" applyAlignment="1">
      <alignment horizontal="center" vertical="center"/>
    </xf>
    <xf numFmtId="0" fontId="10" fillId="0" borderId="79" xfId="0" applyFont="1" applyBorder="1" applyAlignment="1">
      <alignment horizontal="center" vertical="center" textRotation="255"/>
    </xf>
    <xf numFmtId="0" fontId="13" fillId="0" borderId="39" xfId="0" applyFont="1" applyBorder="1" applyAlignment="1">
      <alignment vertical="center"/>
    </xf>
    <xf numFmtId="0" fontId="10" fillId="0" borderId="4" xfId="0" applyFont="1" applyBorder="1" applyAlignment="1">
      <alignment horizontal="center" vertical="center" textRotation="255"/>
    </xf>
    <xf numFmtId="0" fontId="10" fillId="0" borderId="21" xfId="0" applyFont="1" applyBorder="1" applyAlignment="1">
      <alignment horizontal="center" vertical="center" textRotation="255"/>
    </xf>
    <xf numFmtId="0" fontId="13" fillId="0" borderId="63" xfId="0" applyFont="1" applyBorder="1" applyAlignment="1">
      <alignment vertical="center" shrinkToFit="1"/>
    </xf>
    <xf numFmtId="0" fontId="13" fillId="0" borderId="22" xfId="0" applyFont="1" applyBorder="1" applyAlignment="1">
      <alignment vertical="center" shrinkToFit="1"/>
    </xf>
    <xf numFmtId="0" fontId="10" fillId="0" borderId="23" xfId="0" applyFont="1" applyBorder="1" applyAlignment="1">
      <alignment horizontal="center" vertical="center"/>
    </xf>
    <xf numFmtId="0" fontId="10" fillId="0" borderId="8" xfId="0" applyFont="1" applyBorder="1" applyAlignment="1">
      <alignment horizontal="center" vertical="center"/>
    </xf>
    <xf numFmtId="0" fontId="37" fillId="0" borderId="63" xfId="0" applyFont="1" applyBorder="1" applyAlignment="1">
      <alignment vertical="center"/>
    </xf>
    <xf numFmtId="0" fontId="37" fillId="0" borderId="9" xfId="0" applyFont="1" applyBorder="1" applyAlignment="1">
      <alignment vertical="center"/>
    </xf>
    <xf numFmtId="0" fontId="10" fillId="0" borderId="7" xfId="0" applyFont="1" applyBorder="1" applyAlignment="1">
      <alignment horizontal="center" vertical="center" textRotation="255"/>
    </xf>
    <xf numFmtId="0" fontId="10" fillId="0" borderId="62" xfId="0" applyFont="1" applyBorder="1" applyAlignment="1">
      <alignment horizontal="center" vertical="center" textRotation="255"/>
    </xf>
    <xf numFmtId="0" fontId="10" fillId="0" borderId="39" xfId="0" applyFont="1" applyBorder="1" applyAlignment="1">
      <alignment vertical="center"/>
    </xf>
    <xf numFmtId="0" fontId="13" fillId="0" borderId="12" xfId="0" applyFont="1" applyBorder="1" applyAlignment="1">
      <alignment horizontal="left" vertical="center"/>
    </xf>
    <xf numFmtId="0" fontId="13" fillId="0" borderId="43" xfId="0" applyFont="1" applyBorder="1" applyAlignment="1">
      <alignment vertical="center" shrinkToFit="1"/>
    </xf>
    <xf numFmtId="0" fontId="13" fillId="0" borderId="88" xfId="0" applyFont="1" applyBorder="1" applyAlignment="1">
      <alignment vertical="center"/>
    </xf>
    <xf numFmtId="0" fontId="13" fillId="0" borderId="89" xfId="0" applyFont="1" applyBorder="1" applyAlignment="1">
      <alignment vertical="center"/>
    </xf>
    <xf numFmtId="0" fontId="13" fillId="0" borderId="90" xfId="0" applyFont="1" applyBorder="1" applyAlignment="1">
      <alignment vertical="center"/>
    </xf>
    <xf numFmtId="0" fontId="40" fillId="0" borderId="0" xfId="0" applyFont="1" applyBorder="1" applyAlignment="1">
      <alignment horizontal="center" vertical="center"/>
    </xf>
    <xf numFmtId="0" fontId="22" fillId="0" borderId="0" xfId="0" applyFont="1" applyAlignment="1">
      <alignment vertical="center"/>
    </xf>
    <xf numFmtId="0" fontId="13" fillId="0" borderId="25" xfId="0" applyFont="1" applyBorder="1" applyAlignment="1">
      <alignment/>
    </xf>
    <xf numFmtId="0" fontId="13" fillId="0" borderId="23" xfId="0" applyFont="1" applyBorder="1" applyAlignment="1">
      <alignment/>
    </xf>
    <xf numFmtId="0" fontId="13" fillId="0" borderId="22" xfId="0" applyFont="1" applyBorder="1" applyAlignment="1" quotePrefix="1">
      <alignment horizontal="center" vertical="center"/>
    </xf>
    <xf numFmtId="0" fontId="13" fillId="0" borderId="22" xfId="0" applyFont="1" applyBorder="1" applyAlignment="1">
      <alignment/>
    </xf>
    <xf numFmtId="0" fontId="13" fillId="0" borderId="8" xfId="0" applyFont="1" applyBorder="1" applyAlignment="1">
      <alignment/>
    </xf>
    <xf numFmtId="0" fontId="1" fillId="0" borderId="0" xfId="0" applyFont="1" applyBorder="1" applyAlignment="1">
      <alignment horizontal="distributed" vertical="center"/>
    </xf>
    <xf numFmtId="0" fontId="13" fillId="0" borderId="10" xfId="0" applyFont="1" applyFill="1" applyBorder="1" applyAlignment="1">
      <alignment horizont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24" xfId="0" applyFont="1" applyFill="1" applyBorder="1" applyAlignment="1">
      <alignment horizontal="center"/>
    </xf>
    <xf numFmtId="0" fontId="13" fillId="0" borderId="26" xfId="0" applyFont="1" applyBorder="1" applyAlignment="1">
      <alignment/>
    </xf>
    <xf numFmtId="0" fontId="1" fillId="0" borderId="21" xfId="0" applyFont="1" applyBorder="1" applyAlignment="1">
      <alignment vertical="center" textRotation="255"/>
    </xf>
    <xf numFmtId="0" fontId="22" fillId="0" borderId="0" xfId="20" applyFont="1" applyAlignment="1">
      <alignment/>
      <protection/>
    </xf>
    <xf numFmtId="0" fontId="1" fillId="0" borderId="1" xfId="0" applyFont="1" applyBorder="1" applyAlignment="1">
      <alignment horizontal="center" vertical="center"/>
    </xf>
    <xf numFmtId="0" fontId="26" fillId="0" borderId="0" xfId="0" applyFont="1" applyAlignment="1">
      <alignment vertical="center"/>
    </xf>
    <xf numFmtId="0" fontId="36" fillId="8" borderId="91" xfId="0" applyFont="1" applyFill="1" applyBorder="1" applyAlignment="1">
      <alignment horizontal="center" vertical="center"/>
    </xf>
    <xf numFmtId="0" fontId="36" fillId="8" borderId="92" xfId="0" applyFont="1" applyFill="1" applyBorder="1" applyAlignment="1">
      <alignment horizontal="center" vertical="center"/>
    </xf>
    <xf numFmtId="0" fontId="41" fillId="9" borderId="93" xfId="0" applyFont="1" applyFill="1" applyBorder="1" applyAlignment="1">
      <alignment horizontal="center" vertical="center"/>
    </xf>
    <xf numFmtId="0" fontId="41" fillId="9" borderId="94" xfId="0" applyFont="1" applyFill="1" applyBorder="1" applyAlignment="1">
      <alignment horizontal="center" vertical="center"/>
    </xf>
    <xf numFmtId="0" fontId="41" fillId="10" borderId="93" xfId="0" applyFont="1" applyFill="1" applyBorder="1" applyAlignment="1">
      <alignment horizontal="center" vertical="center"/>
    </xf>
    <xf numFmtId="0" fontId="41" fillId="10" borderId="94" xfId="0" applyFont="1" applyFill="1" applyBorder="1" applyAlignment="1">
      <alignment horizontal="center" vertical="center"/>
    </xf>
    <xf numFmtId="0" fontId="41" fillId="11" borderId="95" xfId="0" applyFont="1" applyFill="1" applyBorder="1" applyAlignment="1">
      <alignment horizontal="center" vertical="center"/>
    </xf>
    <xf numFmtId="0" fontId="41" fillId="0" borderId="10" xfId="0" applyFont="1" applyBorder="1" applyAlignment="1">
      <alignment vertical="center"/>
    </xf>
    <xf numFmtId="0" fontId="36" fillId="0" borderId="0" xfId="0" applyFont="1" applyAlignment="1">
      <alignment vertical="center"/>
    </xf>
    <xf numFmtId="0" fontId="41" fillId="0" borderId="14" xfId="0" applyFont="1" applyBorder="1" applyAlignment="1">
      <alignment vertical="center"/>
    </xf>
    <xf numFmtId="0" fontId="36" fillId="0" borderId="0" xfId="0" applyFont="1" applyBorder="1" applyAlignment="1">
      <alignment vertical="center"/>
    </xf>
    <xf numFmtId="0" fontId="41" fillId="0" borderId="0" xfId="0" applyFont="1" applyBorder="1" applyAlignment="1">
      <alignment vertical="center"/>
    </xf>
    <xf numFmtId="0" fontId="41" fillId="0" borderId="21" xfId="0" applyFont="1" applyBorder="1" applyAlignment="1">
      <alignment vertical="center"/>
    </xf>
    <xf numFmtId="0" fontId="36" fillId="0" borderId="12" xfId="0" applyFont="1" applyBorder="1" applyAlignment="1">
      <alignment vertical="center"/>
    </xf>
    <xf numFmtId="0" fontId="41" fillId="0" borderId="12" xfId="0" applyFont="1" applyBorder="1" applyAlignment="1">
      <alignment vertical="center"/>
    </xf>
    <xf numFmtId="0" fontId="41" fillId="0" borderId="24" xfId="0" applyFont="1" applyBorder="1" applyAlignment="1">
      <alignment vertical="center"/>
    </xf>
    <xf numFmtId="0" fontId="13" fillId="0" borderId="12" xfId="0" applyFont="1" applyBorder="1" applyAlignment="1">
      <alignment vertical="center" wrapText="1"/>
    </xf>
    <xf numFmtId="0" fontId="13" fillId="0" borderId="41" xfId="0" applyFont="1" applyBorder="1" applyAlignment="1">
      <alignment vertical="center"/>
    </xf>
    <xf numFmtId="0" fontId="13" fillId="0" borderId="63" xfId="20" applyFont="1" applyBorder="1">
      <alignment/>
      <protection/>
    </xf>
    <xf numFmtId="0" fontId="13" fillId="0" borderId="12" xfId="0" applyFont="1" applyFill="1" applyBorder="1" applyAlignment="1">
      <alignment vertical="center"/>
    </xf>
    <xf numFmtId="0" fontId="13" fillId="0" borderId="2" xfId="0" applyFont="1" applyBorder="1" applyAlignment="1">
      <alignment horizontal="center" vertical="center"/>
    </xf>
    <xf numFmtId="0" fontId="13" fillId="0" borderId="2" xfId="0" applyFont="1" applyFill="1" applyBorder="1" applyAlignment="1">
      <alignment horizontal="right" vertical="center"/>
    </xf>
    <xf numFmtId="0" fontId="2" fillId="0" borderId="45" xfId="0" applyFont="1" applyBorder="1" applyAlignment="1">
      <alignment vertical="center"/>
    </xf>
    <xf numFmtId="0" fontId="13" fillId="0" borderId="43"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19" fillId="0" borderId="9" xfId="0" applyFont="1" applyBorder="1" applyAlignment="1">
      <alignment vertical="center"/>
    </xf>
    <xf numFmtId="0" fontId="13" fillId="0" borderId="64" xfId="0" applyFont="1" applyBorder="1" applyAlignment="1">
      <alignment vertical="center"/>
    </xf>
    <xf numFmtId="0" fontId="13" fillId="0" borderId="6" xfId="20" applyFont="1" applyBorder="1" applyAlignment="1">
      <alignment horizontal="center" vertical="center"/>
      <protection/>
    </xf>
    <xf numFmtId="0" fontId="2" fillId="0" borderId="51" xfId="0" applyFont="1" applyBorder="1" applyAlignment="1">
      <alignment vertical="center"/>
    </xf>
    <xf numFmtId="176" fontId="0" fillId="0" borderId="68" xfId="0" applyNumberFormat="1" applyFill="1" applyBorder="1" applyAlignment="1">
      <alignment vertical="center"/>
    </xf>
    <xf numFmtId="176" fontId="0" fillId="0" borderId="0" xfId="0" applyNumberFormat="1" applyFill="1" applyBorder="1" applyAlignment="1">
      <alignment vertical="center"/>
    </xf>
    <xf numFmtId="0" fontId="13" fillId="0" borderId="2" xfId="20" applyFont="1" applyFill="1" applyBorder="1" applyAlignment="1">
      <alignment vertical="center"/>
      <protection/>
    </xf>
    <xf numFmtId="0" fontId="13" fillId="0" borderId="65" xfId="20" applyFont="1" applyFill="1" applyBorder="1" applyAlignment="1">
      <alignment vertical="center"/>
      <protection/>
    </xf>
    <xf numFmtId="176" fontId="13" fillId="0" borderId="68" xfId="20" applyNumberFormat="1" applyFont="1" applyFill="1" applyBorder="1" applyAlignment="1">
      <alignment vertical="center"/>
      <protection/>
    </xf>
    <xf numFmtId="0" fontId="13" fillId="0" borderId="96" xfId="0" applyFont="1" applyBorder="1" applyAlignment="1">
      <alignment vertical="center"/>
    </xf>
    <xf numFmtId="0" fontId="13" fillId="0" borderId="81" xfId="0" applyFont="1" applyBorder="1" applyAlignment="1">
      <alignment vertical="center"/>
    </xf>
    <xf numFmtId="0" fontId="25" fillId="0" borderId="0" xfId="0" applyFont="1" applyBorder="1" applyAlignment="1">
      <alignment horizontal="center" vertical="center" wrapText="1"/>
    </xf>
    <xf numFmtId="176" fontId="25" fillId="0" borderId="0" xfId="0" applyNumberFormat="1" applyFont="1" applyFill="1" applyBorder="1" applyAlignment="1">
      <alignment vertical="center"/>
    </xf>
    <xf numFmtId="0" fontId="0" fillId="0" borderId="70" xfId="0" applyBorder="1" applyAlignment="1">
      <alignment vertical="center"/>
    </xf>
    <xf numFmtId="0" fontId="13" fillId="0" borderId="70" xfId="0" applyFont="1" applyFill="1" applyBorder="1" applyAlignment="1">
      <alignment vertical="center"/>
    </xf>
    <xf numFmtId="0" fontId="13" fillId="0" borderId="65" xfId="0" applyFont="1" applyBorder="1" applyAlignment="1">
      <alignment vertical="center"/>
    </xf>
    <xf numFmtId="176" fontId="13" fillId="0" borderId="70" xfId="0" applyNumberFormat="1" applyFont="1" applyFill="1" applyBorder="1" applyAlignment="1">
      <alignment vertical="center"/>
    </xf>
    <xf numFmtId="176" fontId="13" fillId="0" borderId="68" xfId="0" applyNumberFormat="1" applyFont="1" applyFill="1" applyBorder="1" applyAlignment="1">
      <alignment vertical="center"/>
    </xf>
    <xf numFmtId="176" fontId="13" fillId="0" borderId="70" xfId="20" applyNumberFormat="1" applyFont="1" applyFill="1" applyBorder="1" applyAlignment="1">
      <alignment textRotation="90"/>
      <protection/>
    </xf>
    <xf numFmtId="177" fontId="13" fillId="0" borderId="10" xfId="20" applyNumberFormat="1" applyFont="1" applyFill="1" applyBorder="1" applyAlignment="1">
      <alignment horizontal="center" vertical="center"/>
      <protection/>
    </xf>
    <xf numFmtId="177" fontId="13" fillId="0" borderId="2" xfId="20" applyNumberFormat="1" applyFont="1" applyBorder="1" applyAlignment="1">
      <alignment horizontal="center" vertical="center"/>
      <protection/>
    </xf>
    <xf numFmtId="0" fontId="13" fillId="0" borderId="2" xfId="20" applyFont="1" applyBorder="1" applyAlignment="1">
      <alignment horizontal="center" vertical="center"/>
      <protection/>
    </xf>
    <xf numFmtId="0" fontId="13" fillId="0" borderId="3" xfId="20" applyFont="1" applyBorder="1" applyAlignment="1">
      <alignment horizontal="center" vertical="center"/>
      <protection/>
    </xf>
    <xf numFmtId="0" fontId="13" fillId="0" borderId="0" xfId="20" applyFont="1" applyAlignment="1">
      <alignment vertical="center"/>
      <protection/>
    </xf>
    <xf numFmtId="176" fontId="13" fillId="0" borderId="0" xfId="20" applyNumberFormat="1" applyFont="1" applyFill="1" applyBorder="1" applyAlignment="1">
      <alignment horizontal="center" vertical="center" textRotation="90"/>
      <protection/>
    </xf>
    <xf numFmtId="176" fontId="13" fillId="0" borderId="0" xfId="0" applyNumberFormat="1" applyFont="1" applyFill="1" applyBorder="1" applyAlignment="1">
      <alignment horizontal="center" vertical="center" textRotation="90"/>
    </xf>
    <xf numFmtId="178" fontId="19" fillId="0" borderId="9" xfId="0" applyNumberFormat="1" applyFont="1" applyBorder="1" applyAlignment="1">
      <alignment vertical="center"/>
    </xf>
    <xf numFmtId="0" fontId="13" fillId="0" borderId="97" xfId="20" applyFont="1" applyBorder="1" applyAlignment="1">
      <alignment vertical="center"/>
      <protection/>
    </xf>
    <xf numFmtId="0" fontId="13" fillId="0" borderId="63" xfId="0" applyFont="1" applyBorder="1" applyAlignment="1">
      <alignment horizontal="center" vertical="center"/>
    </xf>
    <xf numFmtId="0" fontId="9" fillId="0" borderId="0" xfId="20" applyFont="1" applyBorder="1" applyAlignment="1">
      <alignment horizontal="center" vertical="center"/>
      <protection/>
    </xf>
    <xf numFmtId="0" fontId="13" fillId="0" borderId="0" xfId="0" applyFont="1" applyBorder="1" applyAlignment="1">
      <alignment horizontal="right" vertical="center"/>
    </xf>
    <xf numFmtId="0" fontId="13" fillId="0" borderId="0" xfId="0" applyFont="1" applyBorder="1" applyAlignment="1">
      <alignment vertical="center" shrinkToFit="1"/>
    </xf>
    <xf numFmtId="0" fontId="13" fillId="0" borderId="12" xfId="0" applyFont="1" applyBorder="1" applyAlignment="1">
      <alignment vertical="center" shrinkToFit="1"/>
    </xf>
    <xf numFmtId="0" fontId="13" fillId="0" borderId="0" xfId="20" applyFont="1" applyBorder="1" applyAlignment="1">
      <alignment vertical="center" textRotation="87"/>
      <protection/>
    </xf>
    <xf numFmtId="0" fontId="13" fillId="0" borderId="0" xfId="20" applyFont="1" applyFill="1" applyBorder="1" applyAlignment="1">
      <alignment vertical="center" textRotation="90"/>
      <protection/>
    </xf>
    <xf numFmtId="176" fontId="13" fillId="0" borderId="0" xfId="0" applyNumberFormat="1" applyFont="1" applyFill="1" applyBorder="1" applyAlignment="1">
      <alignment horizontal="center" vertical="center"/>
    </xf>
    <xf numFmtId="0" fontId="13" fillId="0" borderId="98" xfId="0" applyFont="1" applyFill="1" applyBorder="1" applyAlignment="1">
      <alignment vertical="center"/>
    </xf>
    <xf numFmtId="0" fontId="13" fillId="0" borderId="58" xfId="0" applyFont="1" applyBorder="1" applyAlignment="1">
      <alignment vertical="center"/>
    </xf>
    <xf numFmtId="0" fontId="0" fillId="0" borderId="0" xfId="20" applyFill="1" applyBorder="1" applyAlignment="1">
      <alignment vertical="center"/>
      <protection/>
    </xf>
    <xf numFmtId="0" fontId="13" fillId="0" borderId="21" xfId="0" applyFont="1" applyBorder="1" applyAlignment="1">
      <alignment horizontal="center" vertical="center"/>
    </xf>
    <xf numFmtId="0" fontId="13" fillId="0" borderId="5" xfId="0" applyFont="1" applyBorder="1" applyAlignment="1">
      <alignment vertical="center"/>
    </xf>
    <xf numFmtId="0" fontId="25" fillId="0" borderId="0" xfId="0" applyFont="1" applyAlignment="1">
      <alignment vertical="center"/>
    </xf>
    <xf numFmtId="0" fontId="13" fillId="0" borderId="62" xfId="0" applyFont="1" applyBorder="1" applyAlignment="1">
      <alignment vertical="center"/>
    </xf>
    <xf numFmtId="0" fontId="13" fillId="2" borderId="0" xfId="0" applyFont="1" applyFill="1" applyAlignment="1">
      <alignment vertical="center"/>
    </xf>
    <xf numFmtId="0" fontId="13" fillId="2" borderId="45" xfId="0" applyFont="1" applyFill="1" applyBorder="1" applyAlignment="1">
      <alignment vertical="center"/>
    </xf>
    <xf numFmtId="0" fontId="13" fillId="2" borderId="1" xfId="0" applyFont="1" applyFill="1" applyBorder="1" applyAlignment="1">
      <alignment vertical="center"/>
    </xf>
    <xf numFmtId="0" fontId="13" fillId="0" borderId="28" xfId="0" applyFont="1" applyBorder="1" applyAlignment="1">
      <alignment vertical="center"/>
    </xf>
    <xf numFmtId="0" fontId="13" fillId="2" borderId="7" xfId="0" applyFont="1" applyFill="1" applyBorder="1" applyAlignment="1">
      <alignment vertical="center"/>
    </xf>
    <xf numFmtId="0" fontId="13" fillId="2" borderId="3" xfId="0" applyFont="1" applyFill="1" applyBorder="1" applyAlignment="1">
      <alignment vertical="center"/>
    </xf>
    <xf numFmtId="176" fontId="13" fillId="0" borderId="2" xfId="20" applyNumberFormat="1" applyFont="1" applyFill="1" applyBorder="1" applyAlignment="1">
      <alignment vertical="center"/>
      <protection/>
    </xf>
    <xf numFmtId="0" fontId="13" fillId="0" borderId="62" xfId="20" applyFont="1" applyFill="1" applyBorder="1" applyAlignment="1">
      <alignment vertical="center"/>
      <protection/>
    </xf>
    <xf numFmtId="176" fontId="13" fillId="0" borderId="62" xfId="20" applyNumberFormat="1" applyFont="1" applyFill="1" applyBorder="1" applyAlignment="1">
      <alignment vertical="center"/>
      <protection/>
    </xf>
    <xf numFmtId="176" fontId="13" fillId="0" borderId="61" xfId="20" applyNumberFormat="1" applyFont="1" applyFill="1" applyBorder="1" applyAlignment="1">
      <alignment vertical="center"/>
      <protection/>
    </xf>
    <xf numFmtId="176" fontId="13" fillId="2" borderId="28" xfId="20" applyNumberFormat="1" applyFont="1" applyFill="1" applyBorder="1" applyAlignment="1">
      <alignment vertical="center"/>
      <protection/>
    </xf>
    <xf numFmtId="176" fontId="13" fillId="2" borderId="29" xfId="20" applyNumberFormat="1" applyFont="1" applyFill="1" applyBorder="1" applyAlignment="1">
      <alignment vertical="center"/>
      <protection/>
    </xf>
    <xf numFmtId="0" fontId="13" fillId="2" borderId="29" xfId="20" applyFont="1" applyFill="1" applyBorder="1" applyAlignment="1">
      <alignment vertical="center"/>
      <protection/>
    </xf>
    <xf numFmtId="176" fontId="13" fillId="2" borderId="45" xfId="20" applyNumberFormat="1" applyFont="1" applyFill="1" applyBorder="1" applyAlignment="1">
      <alignment vertical="center"/>
      <protection/>
    </xf>
    <xf numFmtId="0" fontId="9" fillId="0" borderId="5" xfId="20" applyFont="1" applyBorder="1" applyAlignment="1">
      <alignment horizontal="center" vertical="center"/>
      <protection/>
    </xf>
    <xf numFmtId="0" fontId="25" fillId="0" borderId="61" xfId="0" applyFont="1" applyFill="1" applyBorder="1" applyAlignment="1">
      <alignment vertical="center"/>
    </xf>
    <xf numFmtId="0" fontId="25" fillId="0" borderId="62" xfId="0" applyFont="1" applyFill="1" applyBorder="1" applyAlignment="1">
      <alignment vertical="center"/>
    </xf>
    <xf numFmtId="0" fontId="25" fillId="2" borderId="29" xfId="0" applyFont="1" applyFill="1" applyBorder="1" applyAlignment="1">
      <alignment vertical="center"/>
    </xf>
    <xf numFmtId="0" fontId="13" fillId="0" borderId="31" xfId="0" applyFont="1" applyBorder="1" applyAlignment="1">
      <alignment vertical="center"/>
    </xf>
    <xf numFmtId="0" fontId="13" fillId="0" borderId="99" xfId="0" applyFont="1" applyBorder="1" applyAlignment="1">
      <alignment vertical="center"/>
    </xf>
    <xf numFmtId="0" fontId="25" fillId="0" borderId="23" xfId="20" applyFont="1" applyBorder="1" applyAlignment="1">
      <alignment/>
      <protection/>
    </xf>
    <xf numFmtId="0" fontId="25" fillId="0" borderId="9" xfId="20" applyFont="1" applyBorder="1" applyAlignment="1">
      <alignment/>
      <protection/>
    </xf>
    <xf numFmtId="0" fontId="25" fillId="0" borderId="0" xfId="20" applyFont="1" applyBorder="1" applyAlignment="1">
      <alignment/>
      <protection/>
    </xf>
    <xf numFmtId="0" fontId="25" fillId="0" borderId="21" xfId="20" applyFont="1" applyBorder="1" applyAlignment="1">
      <alignment/>
      <protection/>
    </xf>
    <xf numFmtId="0" fontId="25" fillId="0" borderId="12" xfId="20" applyFont="1" applyBorder="1" applyAlignment="1">
      <alignment/>
      <protection/>
    </xf>
    <xf numFmtId="0" fontId="25" fillId="0" borderId="8" xfId="20" applyFont="1" applyBorder="1" applyAlignment="1">
      <alignment/>
      <protection/>
    </xf>
    <xf numFmtId="0" fontId="0" fillId="0" borderId="0" xfId="0" applyAlignment="1">
      <alignment horizontal="center" vertical="center"/>
    </xf>
    <xf numFmtId="0" fontId="13" fillId="0" borderId="0" xfId="0" applyFont="1" applyBorder="1" applyAlignment="1">
      <alignment vertical="center" wrapText="1"/>
    </xf>
    <xf numFmtId="0" fontId="13" fillId="0" borderId="0" xfId="20" applyFont="1" applyBorder="1" applyAlignment="1">
      <alignment horizontal="center" vertical="center" shrinkToFit="1"/>
      <protection/>
    </xf>
    <xf numFmtId="0" fontId="37" fillId="0" borderId="23" xfId="0" applyFont="1" applyBorder="1" applyAlignment="1">
      <alignment vertical="center"/>
    </xf>
    <xf numFmtId="0" fontId="37" fillId="0" borderId="12" xfId="0" applyFont="1" applyBorder="1" applyAlignment="1">
      <alignment horizontal="distributed" vertical="center"/>
    </xf>
    <xf numFmtId="0" fontId="44" fillId="0" borderId="100" xfId="0" applyFont="1" applyFill="1" applyBorder="1" applyAlignment="1">
      <alignment vertical="center"/>
    </xf>
    <xf numFmtId="0" fontId="44" fillId="0" borderId="9" xfId="0" applyFont="1" applyFill="1" applyBorder="1" applyAlignment="1">
      <alignment vertical="center"/>
    </xf>
    <xf numFmtId="0" fontId="45" fillId="0" borderId="101" xfId="0" applyFont="1" applyFill="1" applyBorder="1" applyAlignment="1">
      <alignment vertical="center"/>
    </xf>
    <xf numFmtId="0" fontId="45" fillId="0" borderId="100" xfId="0" applyFont="1" applyFill="1" applyBorder="1" applyAlignment="1">
      <alignment vertical="center"/>
    </xf>
    <xf numFmtId="0" fontId="45" fillId="0" borderId="102" xfId="0" applyFont="1" applyFill="1" applyBorder="1" applyAlignment="1">
      <alignment vertical="center"/>
    </xf>
    <xf numFmtId="0" fontId="45" fillId="0" borderId="103" xfId="0" applyFont="1" applyFill="1" applyBorder="1" applyAlignment="1">
      <alignment vertical="center"/>
    </xf>
    <xf numFmtId="0" fontId="10" fillId="0" borderId="104" xfId="0" applyFont="1" applyBorder="1" applyAlignment="1">
      <alignment horizontal="center" vertical="center" textRotation="255"/>
    </xf>
    <xf numFmtId="0" fontId="10" fillId="0" borderId="39" xfId="0" applyFont="1" applyBorder="1" applyAlignment="1">
      <alignment horizontal="center" vertical="center" textRotation="255"/>
    </xf>
    <xf numFmtId="0" fontId="36" fillId="0" borderId="0" xfId="0" applyFont="1" applyBorder="1" applyAlignment="1">
      <alignment horizontal="center" vertical="center" textRotation="255"/>
    </xf>
    <xf numFmtId="0" fontId="37" fillId="0" borderId="0" xfId="0" applyFont="1" applyBorder="1" applyAlignment="1">
      <alignment horizontal="distributed" vertical="center"/>
    </xf>
    <xf numFmtId="0" fontId="15" fillId="0" borderId="6" xfId="0" applyFont="1" applyBorder="1" applyAlignment="1">
      <alignment vertical="center"/>
    </xf>
    <xf numFmtId="0" fontId="15" fillId="0" borderId="0" xfId="0" applyFont="1" applyBorder="1" applyAlignment="1">
      <alignment vertical="center"/>
    </xf>
    <xf numFmtId="0" fontId="15" fillId="0" borderId="45" xfId="0" applyFont="1" applyBorder="1" applyAlignment="1">
      <alignment vertical="center"/>
    </xf>
    <xf numFmtId="0" fontId="25" fillId="0" borderId="22" xfId="0" applyFont="1" applyBorder="1" applyAlignment="1">
      <alignment vertical="center" shrinkToFit="1"/>
    </xf>
    <xf numFmtId="0" fontId="10" fillId="0" borderId="4" xfId="0" applyFont="1" applyBorder="1" applyAlignment="1">
      <alignment vertical="center" textRotation="255"/>
    </xf>
    <xf numFmtId="0" fontId="10" fillId="0" borderId="0" xfId="0" applyFont="1" applyBorder="1" applyAlignment="1">
      <alignment vertical="center" textRotation="255"/>
    </xf>
    <xf numFmtId="0" fontId="13" fillId="0" borderId="105" xfId="0" applyFont="1" applyBorder="1" applyAlignment="1">
      <alignment vertical="center"/>
    </xf>
    <xf numFmtId="0" fontId="13" fillId="0" borderId="105" xfId="0" applyFont="1" applyBorder="1" applyAlignment="1">
      <alignment horizontal="right"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10" xfId="20" applyFont="1" applyFill="1" applyBorder="1" applyAlignment="1">
      <alignment horizontal="center" vertical="center"/>
      <protection/>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left" vertical="top"/>
    </xf>
    <xf numFmtId="0" fontId="13" fillId="0" borderId="50" xfId="0" applyFont="1" applyFill="1" applyBorder="1" applyAlignment="1">
      <alignment horizontal="center" vertical="center"/>
    </xf>
    <xf numFmtId="0" fontId="13" fillId="0" borderId="10" xfId="0" applyFont="1" applyFill="1" applyBorder="1" applyAlignment="1">
      <alignment horizontal="center" vertical="center" shrinkToFit="1"/>
    </xf>
    <xf numFmtId="0" fontId="13" fillId="0" borderId="9" xfId="0" applyFont="1" applyBorder="1" applyAlignment="1">
      <alignment horizontal="right" vertical="center"/>
    </xf>
    <xf numFmtId="0" fontId="22" fillId="0" borderId="0" xfId="0" applyFont="1" applyBorder="1" applyAlignment="1">
      <alignment horizontal="center"/>
    </xf>
    <xf numFmtId="176" fontId="18" fillId="0" borderId="57" xfId="0" applyNumberFormat="1" applyFont="1" applyFill="1" applyBorder="1" applyAlignment="1">
      <alignment horizontal="center" vertical="center" textRotation="90"/>
    </xf>
    <xf numFmtId="176" fontId="18" fillId="0" borderId="0" xfId="0" applyNumberFormat="1" applyFont="1" applyFill="1" applyBorder="1" applyAlignment="1">
      <alignment vertical="center" textRotation="90"/>
    </xf>
    <xf numFmtId="0" fontId="13" fillId="0" borderId="53" xfId="0" applyFont="1" applyBorder="1" applyAlignment="1">
      <alignment horizontal="center" vertical="center"/>
    </xf>
    <xf numFmtId="0" fontId="13" fillId="0" borderId="2" xfId="0" applyFont="1" applyFill="1" applyBorder="1" applyAlignment="1">
      <alignment vertical="center"/>
    </xf>
    <xf numFmtId="0" fontId="13" fillId="0" borderId="2" xfId="20" applyFont="1" applyFill="1" applyBorder="1" applyAlignment="1">
      <alignment vertical="center" textRotation="87"/>
      <protection/>
    </xf>
    <xf numFmtId="0" fontId="13" fillId="0" borderId="9" xfId="0" applyFont="1" applyFill="1" applyBorder="1" applyAlignment="1">
      <alignment vertical="center"/>
    </xf>
    <xf numFmtId="177" fontId="13" fillId="0" borderId="0" xfId="20" applyNumberFormat="1" applyFont="1" applyFill="1" applyBorder="1" applyAlignment="1">
      <alignment horizontal="center" vertical="center"/>
      <protection/>
    </xf>
    <xf numFmtId="0" fontId="13" fillId="0" borderId="51" xfId="20" applyFont="1" applyFill="1" applyBorder="1" applyAlignment="1">
      <alignment horizontal="center" vertical="center"/>
      <protection/>
    </xf>
    <xf numFmtId="0" fontId="13" fillId="0" borderId="25" xfId="0" applyFont="1" applyBorder="1" applyAlignment="1">
      <alignment vertical="center"/>
    </xf>
    <xf numFmtId="176" fontId="13" fillId="0" borderId="0" xfId="20" applyNumberFormat="1" applyFont="1" applyFill="1" applyBorder="1" applyAlignment="1">
      <alignment horizontal="center" vertical="center"/>
      <protection/>
    </xf>
    <xf numFmtId="0" fontId="13" fillId="0" borderId="10" xfId="0" applyFont="1" applyBorder="1" applyAlignment="1">
      <alignment vertical="center" wrapText="1"/>
    </xf>
    <xf numFmtId="0" fontId="1" fillId="0" borderId="0" xfId="0" applyFont="1" applyBorder="1" applyAlignment="1">
      <alignment vertical="center"/>
    </xf>
    <xf numFmtId="0" fontId="30" fillId="0" borderId="0" xfId="0" applyFont="1" applyAlignment="1">
      <alignment vertical="center"/>
    </xf>
    <xf numFmtId="0" fontId="13" fillId="0" borderId="12" xfId="0" applyFont="1" applyBorder="1" applyAlignment="1">
      <alignment horizontal="right" vertical="center"/>
    </xf>
    <xf numFmtId="178" fontId="13" fillId="0" borderId="0" xfId="0" applyNumberFormat="1" applyFont="1" applyFill="1" applyBorder="1" applyAlignment="1">
      <alignment horizontal="center" vertical="center"/>
    </xf>
    <xf numFmtId="0" fontId="13" fillId="0" borderId="0" xfId="0" applyFont="1" applyFill="1" applyBorder="1" applyAlignment="1">
      <alignment/>
    </xf>
    <xf numFmtId="0" fontId="1" fillId="0" borderId="0" xfId="20" applyFont="1" applyFill="1" applyBorder="1" applyAlignment="1">
      <alignment/>
      <protection/>
    </xf>
    <xf numFmtId="0" fontId="25" fillId="0" borderId="0" xfId="0" applyFont="1" applyFill="1" applyBorder="1" applyAlignment="1">
      <alignment horizontal="center" vertical="center"/>
    </xf>
    <xf numFmtId="176" fontId="13" fillId="0" borderId="0" xfId="0" applyNumberFormat="1" applyFont="1" applyFill="1" applyBorder="1" applyAlignment="1">
      <alignment horizontal="right" vertical="center"/>
    </xf>
    <xf numFmtId="0" fontId="22" fillId="0" borderId="0" xfId="0" applyFont="1" applyFill="1" applyBorder="1" applyAlignment="1">
      <alignment vertical="center"/>
    </xf>
    <xf numFmtId="176" fontId="1" fillId="0" borderId="0" xfId="20" applyNumberFormat="1" applyFont="1" applyFill="1" applyBorder="1" applyAlignment="1">
      <alignment horizontal="center" vertical="center"/>
      <protection/>
    </xf>
    <xf numFmtId="176" fontId="13" fillId="0" borderId="0" xfId="20" applyNumberFormat="1" applyFont="1" applyFill="1" applyBorder="1" applyAlignment="1">
      <alignment horizontal="center" textRotation="90"/>
      <protection/>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6" fontId="13" fillId="0" borderId="0" xfId="0" applyNumberFormat="1" applyFont="1" applyFill="1" applyBorder="1" applyAlignment="1">
      <alignment horizontal="center" textRotation="90"/>
    </xf>
    <xf numFmtId="0" fontId="1" fillId="0" borderId="0" xfId="0" applyFont="1" applyFill="1" applyBorder="1" applyAlignment="1">
      <alignment horizontal="center" vertical="top" textRotation="90"/>
    </xf>
    <xf numFmtId="0" fontId="1" fillId="0" borderId="0" xfId="0" applyFont="1" applyFill="1" applyBorder="1" applyAlignment="1">
      <alignment horizontal="center" textRotation="90"/>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13" fillId="0" borderId="106" xfId="0" applyFont="1" applyBorder="1" applyAlignment="1">
      <alignment vertical="center"/>
    </xf>
    <xf numFmtId="0" fontId="13" fillId="0" borderId="17" xfId="0" applyFont="1" applyBorder="1" applyAlignment="1">
      <alignment vertical="center"/>
    </xf>
    <xf numFmtId="0" fontId="0" fillId="0" borderId="17" xfId="0" applyBorder="1" applyAlignment="1">
      <alignment vertical="center"/>
    </xf>
    <xf numFmtId="0" fontId="25" fillId="0" borderId="25"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1" xfId="0" applyFont="1" applyBorder="1" applyAlignment="1">
      <alignment vertical="center" shrinkToFit="1"/>
    </xf>
    <xf numFmtId="0" fontId="13" fillId="11" borderId="10" xfId="0" applyFont="1" applyFill="1" applyBorder="1" applyAlignment="1">
      <alignment vertical="center"/>
    </xf>
    <xf numFmtId="0" fontId="13" fillId="11" borderId="9" xfId="0" applyFont="1" applyFill="1" applyBorder="1" applyAlignment="1">
      <alignment/>
    </xf>
    <xf numFmtId="0" fontId="13" fillId="11" borderId="8" xfId="0" applyFont="1" applyFill="1" applyBorder="1" applyAlignment="1">
      <alignment/>
    </xf>
    <xf numFmtId="176" fontId="13" fillId="0" borderId="49" xfId="0" applyNumberFormat="1" applyFont="1" applyFill="1" applyBorder="1" applyAlignment="1">
      <alignment horizontal="center" textRotation="90"/>
    </xf>
    <xf numFmtId="0" fontId="36" fillId="0" borderId="10" xfId="0" applyFont="1" applyBorder="1" applyAlignment="1">
      <alignment vertical="center"/>
    </xf>
    <xf numFmtId="176" fontId="13" fillId="0" borderId="0" xfId="20" applyNumberFormat="1" applyFont="1" applyFill="1" applyBorder="1" applyAlignment="1">
      <alignment/>
      <protection/>
    </xf>
    <xf numFmtId="0" fontId="13" fillId="0" borderId="107" xfId="20" applyFont="1" applyBorder="1" applyAlignment="1">
      <alignment vertical="center"/>
      <protection/>
    </xf>
    <xf numFmtId="0" fontId="13" fillId="0" borderId="108" xfId="0" applyFont="1" applyBorder="1" applyAlignment="1">
      <alignment vertical="center"/>
    </xf>
    <xf numFmtId="0" fontId="13" fillId="0" borderId="85" xfId="0" applyFont="1" applyBorder="1" applyAlignment="1">
      <alignment vertical="center"/>
    </xf>
    <xf numFmtId="0" fontId="1" fillId="0" borderId="5" xfId="20" applyFont="1" applyBorder="1">
      <alignment/>
      <protection/>
    </xf>
    <xf numFmtId="0" fontId="1" fillId="0" borderId="6" xfId="20" applyFont="1" applyBorder="1">
      <alignment/>
      <protection/>
    </xf>
    <xf numFmtId="0" fontId="1" fillId="0" borderId="0" xfId="20" applyFont="1" applyBorder="1">
      <alignment/>
      <protection/>
    </xf>
    <xf numFmtId="0" fontId="8" fillId="0" borderId="0" xfId="0" applyFont="1" applyBorder="1" applyAlignment="1">
      <alignment vertical="center"/>
    </xf>
    <xf numFmtId="0" fontId="1" fillId="0" borderId="10" xfId="0" applyFont="1" applyBorder="1" applyAlignment="1">
      <alignment vertical="center"/>
    </xf>
    <xf numFmtId="0" fontId="13" fillId="0" borderId="0" xfId="0" applyFont="1" applyAlignment="1">
      <alignment vertical="top" wrapText="1"/>
    </xf>
    <xf numFmtId="0" fontId="0" fillId="0" borderId="0" xfId="0" applyAlignment="1">
      <alignment vertical="top" wrapText="1"/>
    </xf>
    <xf numFmtId="0" fontId="47" fillId="0" borderId="0" xfId="0" applyFont="1" applyBorder="1" applyAlignment="1">
      <alignment vertical="center"/>
    </xf>
    <xf numFmtId="0" fontId="13" fillId="3" borderId="22"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6" xfId="20" applyFont="1" applyFill="1" applyBorder="1" applyAlignment="1">
      <alignment horizontal="center"/>
      <protection/>
    </xf>
    <xf numFmtId="0" fontId="13" fillId="3" borderId="109" xfId="0" applyFont="1" applyFill="1" applyBorder="1" applyAlignment="1">
      <alignment horizontal="center" vertical="center"/>
    </xf>
    <xf numFmtId="0" fontId="13" fillId="3" borderId="14" xfId="0" applyFont="1" applyFill="1" applyBorder="1" applyAlignment="1">
      <alignment horizontal="center" vertical="center"/>
    </xf>
    <xf numFmtId="0" fontId="0" fillId="10" borderId="0" xfId="0" applyFill="1" applyAlignment="1">
      <alignment vertical="center"/>
    </xf>
    <xf numFmtId="0" fontId="13" fillId="3" borderId="25"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110"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 xfId="0" applyFont="1" applyFill="1" applyBorder="1" applyAlignment="1" quotePrefix="1">
      <alignment horizontal="center" vertical="center"/>
    </xf>
    <xf numFmtId="0" fontId="13" fillId="3" borderId="26" xfId="0" applyFont="1" applyFill="1" applyBorder="1" applyAlignment="1">
      <alignment vertical="center"/>
    </xf>
    <xf numFmtId="0" fontId="13" fillId="3" borderId="43" xfId="0" applyFont="1" applyFill="1" applyBorder="1" applyAlignment="1">
      <alignment vertical="center"/>
    </xf>
    <xf numFmtId="0" fontId="13" fillId="3" borderId="111" xfId="0" applyFont="1" applyFill="1" applyBorder="1" applyAlignment="1">
      <alignment horizontal="center" vertical="center"/>
    </xf>
    <xf numFmtId="0" fontId="0" fillId="3" borderId="0" xfId="0" applyFill="1" applyAlignment="1">
      <alignment vertical="center"/>
    </xf>
    <xf numFmtId="0" fontId="13" fillId="3" borderId="23" xfId="0" applyFont="1" applyFill="1" applyBorder="1" applyAlignment="1">
      <alignment horizontal="center" vertical="center"/>
    </xf>
    <xf numFmtId="0" fontId="13" fillId="3" borderId="26" xfId="20" applyFont="1" applyFill="1" applyBorder="1" applyAlignment="1">
      <alignment horizontal="center" vertical="center"/>
      <protection/>
    </xf>
    <xf numFmtId="0" fontId="13" fillId="3" borderId="43" xfId="0" applyFont="1" applyFill="1" applyBorder="1" applyAlignment="1">
      <alignment horizontal="center" vertical="center"/>
    </xf>
    <xf numFmtId="0" fontId="0" fillId="3" borderId="88" xfId="0" applyFill="1" applyBorder="1" applyAlignment="1" quotePrefix="1">
      <alignment horizontal="center" vertical="center"/>
    </xf>
    <xf numFmtId="0" fontId="0" fillId="3" borderId="112" xfId="0" applyFill="1" applyBorder="1" applyAlignment="1" quotePrefix="1">
      <alignment horizontal="center" vertical="center"/>
    </xf>
    <xf numFmtId="0" fontId="13" fillId="3" borderId="11" xfId="0" applyFont="1" applyFill="1" applyBorder="1" applyAlignment="1">
      <alignment horizontal="center" vertical="center" shrinkToFit="1"/>
    </xf>
    <xf numFmtId="0" fontId="13" fillId="3" borderId="50" xfId="0" applyFont="1" applyFill="1" applyBorder="1" applyAlignment="1" quotePrefix="1">
      <alignment horizontal="center" vertical="center"/>
    </xf>
    <xf numFmtId="0" fontId="13" fillId="3" borderId="31" xfId="0" applyFont="1" applyFill="1" applyBorder="1" applyAlignment="1">
      <alignment horizontal="center" vertical="center" shrinkToFit="1"/>
    </xf>
    <xf numFmtId="0" fontId="13" fillId="3" borderId="19" xfId="0" applyFont="1" applyFill="1" applyBorder="1" applyAlignment="1">
      <alignment horizontal="center" vertical="center"/>
    </xf>
    <xf numFmtId="0" fontId="13" fillId="3" borderId="111" xfId="0" applyFont="1" applyFill="1" applyBorder="1" applyAlignment="1" quotePrefix="1">
      <alignment horizontal="center" vertical="center"/>
    </xf>
    <xf numFmtId="0" fontId="1" fillId="3" borderId="4" xfId="20" applyFont="1" applyFill="1" applyBorder="1" applyAlignment="1">
      <alignment/>
      <protection/>
    </xf>
    <xf numFmtId="0" fontId="1" fillId="3" borderId="0" xfId="20" applyFont="1" applyFill="1" applyAlignment="1">
      <alignment/>
      <protection/>
    </xf>
    <xf numFmtId="0" fontId="1" fillId="3" borderId="0" xfId="20" applyFont="1" applyFill="1">
      <alignment/>
      <protection/>
    </xf>
    <xf numFmtId="0" fontId="1" fillId="3" borderId="0" xfId="20" applyFont="1" applyFill="1" applyBorder="1">
      <alignment/>
      <protection/>
    </xf>
    <xf numFmtId="0" fontId="2" fillId="3" borderId="1" xfId="0" applyFont="1" applyFill="1" applyBorder="1" applyAlignment="1">
      <alignment vertical="center"/>
    </xf>
    <xf numFmtId="0" fontId="1" fillId="3" borderId="0" xfId="20" applyFont="1" applyFill="1" applyBorder="1" applyAlignment="1">
      <alignment/>
      <protection/>
    </xf>
    <xf numFmtId="0" fontId="1" fillId="3" borderId="4" xfId="20" applyFont="1" applyFill="1" applyBorder="1">
      <alignment/>
      <protection/>
    </xf>
    <xf numFmtId="0" fontId="1" fillId="3" borderId="4" xfId="0" applyFont="1" applyFill="1" applyBorder="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0" fontId="1" fillId="3" borderId="4" xfId="20" applyFont="1" applyFill="1" applyBorder="1" applyAlignment="1">
      <alignment vertical="center"/>
      <protection/>
    </xf>
    <xf numFmtId="0" fontId="1" fillId="3" borderId="0" xfId="20" applyFont="1" applyFill="1" applyBorder="1" applyAlignment="1">
      <alignment vertical="center"/>
      <protection/>
    </xf>
    <xf numFmtId="0" fontId="1" fillId="3" borderId="12" xfId="0" applyFont="1" applyFill="1" applyBorder="1" applyAlignment="1">
      <alignment vertical="center"/>
    </xf>
    <xf numFmtId="0" fontId="13" fillId="3" borderId="22" xfId="0" applyFont="1" applyFill="1" applyBorder="1" applyAlignment="1">
      <alignment vertical="center"/>
    </xf>
    <xf numFmtId="0" fontId="13" fillId="3" borderId="26" xfId="0" applyFont="1" applyFill="1" applyBorder="1" applyAlignment="1" quotePrefix="1">
      <alignment horizontal="center" vertical="center"/>
    </xf>
    <xf numFmtId="0" fontId="13" fillId="0" borderId="48" xfId="0" applyFont="1" applyFill="1" applyBorder="1" applyAlignment="1">
      <alignment vertical="center"/>
    </xf>
    <xf numFmtId="0" fontId="21"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1" xfId="0" applyFont="1" applyFill="1" applyBorder="1" applyAlignment="1">
      <alignment vertical="center"/>
    </xf>
    <xf numFmtId="178" fontId="13" fillId="0" borderId="23" xfId="20" applyNumberFormat="1" applyFont="1" applyFill="1" applyBorder="1" applyAlignment="1" quotePrefix="1">
      <alignment vertical="center"/>
      <protection/>
    </xf>
    <xf numFmtId="178" fontId="13" fillId="0" borderId="9" xfId="20" applyNumberFormat="1" applyFont="1" applyFill="1" applyBorder="1" applyAlignment="1">
      <alignment vertical="center"/>
      <protection/>
    </xf>
    <xf numFmtId="178" fontId="13" fillId="0" borderId="8" xfId="20" applyNumberFormat="1" applyFont="1" applyFill="1" applyBorder="1" applyAlignment="1">
      <alignment vertical="center"/>
      <protection/>
    </xf>
    <xf numFmtId="0" fontId="13" fillId="0" borderId="23" xfId="0" applyFont="1" applyFill="1" applyBorder="1" applyAlignment="1">
      <alignment vertical="center"/>
    </xf>
    <xf numFmtId="0" fontId="13" fillId="0" borderId="8" xfId="0" applyFont="1" applyFill="1" applyBorder="1" applyAlignment="1">
      <alignment vertical="center"/>
    </xf>
    <xf numFmtId="0" fontId="13" fillId="10" borderId="8" xfId="0" applyFont="1" applyFill="1" applyBorder="1" applyAlignment="1" applyProtection="1">
      <alignment horizontal="center" vertical="center"/>
      <protection locked="0"/>
    </xf>
    <xf numFmtId="0" fontId="13" fillId="10" borderId="0" xfId="0" applyFont="1" applyFill="1" applyBorder="1" applyAlignment="1" applyProtection="1">
      <alignment horizontal="center" vertical="center"/>
      <protection locked="0"/>
    </xf>
    <xf numFmtId="0" fontId="13" fillId="10" borderId="90" xfId="0" applyFont="1" applyFill="1" applyBorder="1" applyAlignment="1" applyProtection="1">
      <alignment horizontal="center" vertical="center"/>
      <protection locked="0"/>
    </xf>
    <xf numFmtId="0" fontId="13" fillId="10" borderId="14" xfId="0" applyFont="1" applyFill="1" applyBorder="1" applyAlignment="1" applyProtection="1">
      <alignment horizontal="center" vertical="center"/>
      <protection locked="0"/>
    </xf>
    <xf numFmtId="0" fontId="13" fillId="10" borderId="23" xfId="20" applyFont="1" applyFill="1" applyBorder="1" applyAlignment="1" applyProtection="1">
      <alignment horizontal="center" vertical="center"/>
      <protection locked="0"/>
    </xf>
    <xf numFmtId="0" fontId="13" fillId="10" borderId="25" xfId="0" applyFont="1" applyFill="1" applyBorder="1" applyAlignment="1" applyProtection="1">
      <alignment horizontal="center" vertical="center"/>
      <protection locked="0"/>
    </xf>
    <xf numFmtId="0" fontId="10" fillId="10" borderId="21" xfId="20" applyFont="1" applyFill="1" applyBorder="1" applyAlignment="1" applyProtection="1">
      <alignment horizontal="center" vertical="center"/>
      <protection locked="0"/>
    </xf>
    <xf numFmtId="0" fontId="10" fillId="10" borderId="22" xfId="20" applyFont="1" applyFill="1" applyBorder="1" applyAlignment="1" applyProtection="1">
      <alignment horizontal="center" vertical="center"/>
      <protection locked="0"/>
    </xf>
    <xf numFmtId="0" fontId="20" fillId="10" borderId="12" xfId="20" applyFont="1" applyFill="1" applyBorder="1" applyProtection="1">
      <alignment/>
      <protection locked="0"/>
    </xf>
    <xf numFmtId="0" fontId="13" fillId="10" borderId="12" xfId="20" applyFont="1" applyFill="1" applyBorder="1" applyProtection="1">
      <alignment/>
      <protection locked="0"/>
    </xf>
    <xf numFmtId="0" fontId="0" fillId="10" borderId="0" xfId="0" applyFill="1" applyBorder="1" applyAlignment="1" applyProtection="1">
      <alignment vertical="center"/>
      <protection locked="0"/>
    </xf>
    <xf numFmtId="0" fontId="13" fillId="10" borderId="12" xfId="20" applyFont="1" applyFill="1" applyBorder="1" applyAlignment="1" applyProtection="1">
      <alignment/>
      <protection locked="0"/>
    </xf>
    <xf numFmtId="0" fontId="13" fillId="10" borderId="24" xfId="20" applyFont="1" applyFill="1" applyBorder="1" applyAlignment="1" applyProtection="1">
      <alignment/>
      <protection locked="0"/>
    </xf>
    <xf numFmtId="0" fontId="13" fillId="10" borderId="25" xfId="20" applyFont="1" applyFill="1" applyBorder="1" applyAlignment="1" applyProtection="1">
      <alignment horizontal="center"/>
      <protection locked="0"/>
    </xf>
    <xf numFmtId="0" fontId="13" fillId="10" borderId="49" xfId="20" applyFont="1" applyFill="1" applyBorder="1" applyAlignment="1" applyProtection="1">
      <alignment horizontal="center"/>
      <protection locked="0"/>
    </xf>
    <xf numFmtId="0" fontId="13" fillId="10" borderId="22" xfId="20" applyFont="1" applyFill="1" applyBorder="1" applyAlignment="1" applyProtection="1">
      <alignment horizontal="center"/>
      <protection locked="0"/>
    </xf>
    <xf numFmtId="0" fontId="13" fillId="10" borderId="23" xfId="20" applyFont="1" applyFill="1" applyBorder="1" applyAlignment="1" applyProtection="1">
      <alignment horizontal="center"/>
      <protection locked="0"/>
    </xf>
    <xf numFmtId="0" fontId="13" fillId="10" borderId="4" xfId="20" applyFont="1" applyFill="1" applyBorder="1" applyAlignment="1" applyProtection="1">
      <alignment vertical="center"/>
      <protection locked="0"/>
    </xf>
    <xf numFmtId="0" fontId="13" fillId="10" borderId="0" xfId="20" applyFont="1" applyFill="1" applyBorder="1" applyAlignment="1" applyProtection="1">
      <alignment vertical="center"/>
      <protection locked="0"/>
    </xf>
    <xf numFmtId="0" fontId="0" fillId="10" borderId="0" xfId="0" applyFill="1" applyAlignment="1" applyProtection="1">
      <alignment vertical="center"/>
      <protection locked="0"/>
    </xf>
    <xf numFmtId="0" fontId="16" fillId="10" borderId="0" xfId="0" applyFont="1" applyFill="1" applyAlignment="1" applyProtection="1">
      <alignment vertical="center"/>
      <protection locked="0"/>
    </xf>
    <xf numFmtId="0" fontId="20" fillId="10" borderId="0" xfId="20" applyFont="1" applyFill="1" applyBorder="1" applyAlignment="1" applyProtection="1">
      <alignment vertical="center"/>
      <protection locked="0"/>
    </xf>
    <xf numFmtId="0" fontId="13" fillId="10" borderId="7" xfId="20" applyFont="1" applyFill="1" applyBorder="1" applyAlignment="1" applyProtection="1">
      <alignment vertical="center"/>
      <protection locked="0"/>
    </xf>
    <xf numFmtId="0" fontId="13" fillId="10" borderId="2" xfId="20" applyFont="1" applyFill="1" applyBorder="1" applyAlignment="1" applyProtection="1">
      <alignment vertical="center"/>
      <protection locked="0"/>
    </xf>
    <xf numFmtId="0" fontId="20" fillId="10" borderId="2" xfId="20" applyFont="1" applyFill="1" applyBorder="1" applyAlignment="1" applyProtection="1">
      <alignment vertical="center"/>
      <protection locked="0"/>
    </xf>
    <xf numFmtId="0" fontId="13" fillId="10" borderId="113" xfId="0" applyFont="1" applyFill="1" applyBorder="1" applyAlignment="1" applyProtection="1">
      <alignment horizontal="center" vertical="center"/>
      <protection locked="0"/>
    </xf>
    <xf numFmtId="0" fontId="13" fillId="10" borderId="114" xfId="0" applyFont="1" applyFill="1" applyBorder="1" applyAlignment="1" applyProtection="1">
      <alignment vertical="center"/>
      <protection locked="0"/>
    </xf>
    <xf numFmtId="0" fontId="13" fillId="10" borderId="115" xfId="0" applyFont="1" applyFill="1" applyBorder="1" applyAlignment="1" applyProtection="1">
      <alignment vertical="center"/>
      <protection locked="0"/>
    </xf>
    <xf numFmtId="0" fontId="13" fillId="10" borderId="4" xfId="0" applyFont="1" applyFill="1" applyBorder="1" applyAlignment="1" applyProtection="1">
      <alignment vertical="center"/>
      <protection locked="0"/>
    </xf>
    <xf numFmtId="0" fontId="13" fillId="10" borderId="0" xfId="0" applyFont="1" applyFill="1" applyAlignment="1" applyProtection="1">
      <alignment vertical="center"/>
      <protection locked="0"/>
    </xf>
    <xf numFmtId="0" fontId="13" fillId="10" borderId="0" xfId="0"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0" fontId="13" fillId="10" borderId="1" xfId="0" applyFont="1" applyFill="1" applyBorder="1" applyAlignment="1" applyProtection="1">
      <alignment vertical="center"/>
      <protection locked="0"/>
    </xf>
    <xf numFmtId="0" fontId="13" fillId="10" borderId="116" xfId="0" applyFont="1" applyFill="1" applyBorder="1" applyAlignment="1" applyProtection="1">
      <alignment vertical="center"/>
      <protection locked="0"/>
    </xf>
    <xf numFmtId="0" fontId="13" fillId="10" borderId="117" xfId="0" applyFont="1" applyFill="1" applyBorder="1" applyAlignment="1" applyProtection="1">
      <alignment vertical="center"/>
      <protection locked="0"/>
    </xf>
    <xf numFmtId="0" fontId="13" fillId="10" borderId="22" xfId="0" applyFont="1" applyFill="1" applyBorder="1" applyAlignment="1" applyProtection="1">
      <alignment horizontal="center" vertical="center"/>
      <protection locked="0"/>
    </xf>
    <xf numFmtId="0" fontId="13" fillId="10" borderId="23" xfId="0" applyFont="1" applyFill="1" applyBorder="1" applyAlignment="1" applyProtection="1" quotePrefix="1">
      <alignment horizontal="center" vertical="center"/>
      <protection locked="0"/>
    </xf>
    <xf numFmtId="0" fontId="10" fillId="10" borderId="4" xfId="0" applyFont="1" applyFill="1" applyBorder="1" applyAlignment="1" applyProtection="1">
      <alignment vertical="center"/>
      <protection locked="0"/>
    </xf>
    <xf numFmtId="0" fontId="13" fillId="10" borderId="1" xfId="0" applyFont="1" applyFill="1" applyBorder="1" applyAlignment="1" applyProtection="1">
      <alignment vertical="center"/>
      <protection locked="0"/>
    </xf>
    <xf numFmtId="0" fontId="10" fillId="10" borderId="0" xfId="0" applyFont="1" applyFill="1" applyBorder="1" applyAlignment="1" applyProtection="1">
      <alignment vertical="center"/>
      <protection locked="0"/>
    </xf>
    <xf numFmtId="0" fontId="13" fillId="10" borderId="0" xfId="0" applyFont="1" applyFill="1" applyAlignment="1" applyProtection="1">
      <alignment vertical="center"/>
      <protection locked="0"/>
    </xf>
    <xf numFmtId="0" fontId="13" fillId="10" borderId="4" xfId="20" applyFont="1" applyFill="1" applyBorder="1" applyAlignment="1" applyProtection="1">
      <alignment/>
      <protection locked="0"/>
    </xf>
    <xf numFmtId="0" fontId="13" fillId="10" borderId="0" xfId="20" applyFont="1" applyFill="1" applyBorder="1" applyAlignment="1" applyProtection="1">
      <alignment vertical="center" textRotation="90"/>
      <protection locked="0"/>
    </xf>
    <xf numFmtId="0" fontId="28" fillId="10" borderId="0" xfId="20" applyFont="1" applyFill="1" applyBorder="1" applyAlignment="1" applyProtection="1">
      <alignment vertical="center" textRotation="90"/>
      <protection locked="0"/>
    </xf>
    <xf numFmtId="0" fontId="21" fillId="10" borderId="0" xfId="20" applyFont="1" applyFill="1" applyBorder="1" applyAlignment="1" applyProtection="1">
      <alignment vertical="center"/>
      <protection locked="0"/>
    </xf>
    <xf numFmtId="0" fontId="29" fillId="10" borderId="0" xfId="0" applyFont="1" applyFill="1" applyBorder="1" applyAlignment="1" applyProtection="1">
      <alignment vertical="center"/>
      <protection locked="0"/>
    </xf>
    <xf numFmtId="0" fontId="13" fillId="10" borderId="4" xfId="20" applyFont="1" applyFill="1" applyBorder="1" applyProtection="1">
      <alignment/>
      <protection locked="0"/>
    </xf>
    <xf numFmtId="176" fontId="13" fillId="10" borderId="0" xfId="20" applyNumberFormat="1" applyFont="1" applyFill="1" applyBorder="1" applyAlignment="1" applyProtection="1">
      <alignment vertical="center"/>
      <protection locked="0"/>
    </xf>
    <xf numFmtId="0" fontId="28" fillId="10" borderId="0" xfId="20" applyFont="1" applyFill="1" applyBorder="1" applyAlignment="1" applyProtection="1">
      <alignment vertical="center"/>
      <protection locked="0"/>
    </xf>
    <xf numFmtId="0" fontId="28" fillId="10" borderId="0" xfId="0" applyFont="1" applyFill="1" applyBorder="1" applyAlignment="1" applyProtection="1">
      <alignment vertical="center"/>
      <protection locked="0"/>
    </xf>
    <xf numFmtId="0" fontId="25" fillId="10" borderId="0" xfId="0" applyFont="1" applyFill="1" applyBorder="1" applyAlignment="1" applyProtection="1">
      <alignment vertical="center"/>
      <protection locked="0"/>
    </xf>
    <xf numFmtId="0" fontId="10" fillId="10" borderId="0" xfId="20" applyFont="1" applyFill="1" applyBorder="1" applyAlignment="1" applyProtection="1">
      <alignment vertical="center"/>
      <protection locked="0"/>
    </xf>
    <xf numFmtId="0" fontId="13" fillId="10" borderId="0" xfId="20" applyFont="1" applyFill="1" applyBorder="1" applyAlignment="1" applyProtection="1">
      <alignment horizontal="center" vertical="center"/>
      <protection locked="0"/>
    </xf>
    <xf numFmtId="0" fontId="13" fillId="10" borderId="1" xfId="20" applyFont="1" applyFill="1" applyBorder="1" applyAlignment="1" applyProtection="1">
      <alignment vertical="center"/>
      <protection locked="0"/>
    </xf>
    <xf numFmtId="0" fontId="13" fillId="10" borderId="2" xfId="0" applyFont="1" applyFill="1" applyBorder="1" applyAlignment="1" applyProtection="1">
      <alignment vertical="center"/>
      <protection locked="0"/>
    </xf>
    <xf numFmtId="0" fontId="13" fillId="10" borderId="2" xfId="0" applyFont="1" applyFill="1" applyBorder="1" applyAlignment="1" applyProtection="1">
      <alignment horizontal="center" vertical="center"/>
      <protection locked="0"/>
    </xf>
    <xf numFmtId="0" fontId="13" fillId="10" borderId="7" xfId="0" applyFont="1" applyFill="1" applyBorder="1" applyAlignment="1" applyProtection="1">
      <alignment vertical="center"/>
      <protection locked="0"/>
    </xf>
    <xf numFmtId="0" fontId="13" fillId="10" borderId="2" xfId="0" applyFont="1" applyFill="1" applyBorder="1" applyAlignment="1" applyProtection="1">
      <alignment vertical="center"/>
      <protection locked="0"/>
    </xf>
    <xf numFmtId="0" fontId="13" fillId="10" borderId="3" xfId="0" applyFont="1" applyFill="1" applyBorder="1" applyAlignment="1" applyProtection="1">
      <alignment vertical="center"/>
      <protection locked="0"/>
    </xf>
    <xf numFmtId="0" fontId="0" fillId="10" borderId="117" xfId="0" applyFill="1" applyBorder="1" applyAlignment="1" applyProtection="1">
      <alignment vertical="center"/>
      <protection locked="0"/>
    </xf>
    <xf numFmtId="0" fontId="0" fillId="10" borderId="114" xfId="0" applyFill="1" applyBorder="1" applyAlignment="1" applyProtection="1">
      <alignment vertical="center"/>
      <protection locked="0"/>
    </xf>
    <xf numFmtId="0" fontId="0" fillId="10" borderId="115" xfId="0" applyFill="1" applyBorder="1" applyAlignment="1" applyProtection="1">
      <alignment vertical="center"/>
      <protection locked="0"/>
    </xf>
    <xf numFmtId="0" fontId="13" fillId="10" borderId="8" xfId="0" applyFont="1" applyFill="1" applyBorder="1" applyAlignment="1" applyProtection="1" quotePrefix="1">
      <alignment horizontal="center" vertical="center"/>
      <protection locked="0"/>
    </xf>
    <xf numFmtId="0" fontId="1" fillId="10" borderId="4" xfId="20" applyFont="1" applyFill="1" applyBorder="1" applyAlignment="1" applyProtection="1">
      <alignment/>
      <protection locked="0"/>
    </xf>
    <xf numFmtId="0" fontId="1" fillId="10" borderId="0" xfId="20" applyFont="1" applyFill="1" applyAlignment="1" applyProtection="1">
      <alignment/>
      <protection locked="0"/>
    </xf>
    <xf numFmtId="0" fontId="1" fillId="10" borderId="0" xfId="20" applyFont="1" applyFill="1" applyProtection="1">
      <alignment/>
      <protection locked="0"/>
    </xf>
    <xf numFmtId="0" fontId="1" fillId="10" borderId="0" xfId="20" applyFont="1" applyFill="1" applyBorder="1" applyProtection="1">
      <alignment/>
      <protection locked="0"/>
    </xf>
    <xf numFmtId="0" fontId="1" fillId="10" borderId="0" xfId="20" applyFont="1" applyFill="1" applyBorder="1" applyAlignment="1" applyProtection="1">
      <alignment/>
      <protection locked="0"/>
    </xf>
    <xf numFmtId="0" fontId="2" fillId="10" borderId="1" xfId="0" applyFont="1" applyFill="1" applyBorder="1" applyAlignment="1" applyProtection="1">
      <alignment vertical="center"/>
      <protection locked="0"/>
    </xf>
    <xf numFmtId="0" fontId="10" fillId="10" borderId="0" xfId="0" applyFont="1" applyFill="1" applyBorder="1" applyAlignment="1" applyProtection="1">
      <alignment horizontal="center" vertical="center"/>
      <protection locked="0"/>
    </xf>
    <xf numFmtId="0" fontId="1" fillId="10" borderId="0" xfId="0" applyFont="1" applyFill="1" applyAlignment="1" applyProtection="1">
      <alignment vertical="center"/>
      <protection locked="0"/>
    </xf>
    <xf numFmtId="0" fontId="1" fillId="10" borderId="0" xfId="20" applyFont="1" applyFill="1" applyAlignment="1" applyProtection="1">
      <alignment vertical="top" wrapText="1"/>
      <protection locked="0"/>
    </xf>
    <xf numFmtId="0" fontId="1" fillId="10" borderId="0" xfId="0" applyFont="1" applyFill="1" applyAlignment="1" applyProtection="1">
      <alignment vertical="top" wrapText="1"/>
      <protection locked="0"/>
    </xf>
    <xf numFmtId="0" fontId="13" fillId="10" borderId="39" xfId="0" applyFont="1" applyFill="1" applyBorder="1" applyAlignment="1" applyProtection="1">
      <alignment vertical="center"/>
      <protection locked="0"/>
    </xf>
    <xf numFmtId="0" fontId="10" fillId="10" borderId="22" xfId="0" applyFont="1" applyFill="1" applyBorder="1" applyAlignment="1" applyProtection="1">
      <alignment horizontal="center" vertical="center"/>
      <protection locked="0"/>
    </xf>
    <xf numFmtId="0" fontId="10" fillId="10" borderId="50" xfId="0" applyFont="1" applyFill="1" applyBorder="1" applyAlignment="1" applyProtection="1">
      <alignment horizontal="center" vertical="center"/>
      <protection locked="0"/>
    </xf>
    <xf numFmtId="0" fontId="10" fillId="10" borderId="87" xfId="0" applyFont="1" applyFill="1" applyBorder="1" applyAlignment="1" applyProtection="1">
      <alignment horizontal="center" vertical="center"/>
      <protection locked="0"/>
    </xf>
    <xf numFmtId="0" fontId="0" fillId="10" borderId="111" xfId="0" applyFill="1" applyBorder="1" applyAlignment="1" applyProtection="1" quotePrefix="1">
      <alignment horizontal="center" vertical="center"/>
      <protection locked="0"/>
    </xf>
    <xf numFmtId="0" fontId="25" fillId="10" borderId="25" xfId="0" applyFont="1" applyFill="1" applyBorder="1" applyAlignment="1" applyProtection="1">
      <alignment horizontal="center" vertical="center" shrinkToFit="1"/>
      <protection locked="0"/>
    </xf>
    <xf numFmtId="0" fontId="13" fillId="10" borderId="24" xfId="0" applyFont="1" applyFill="1" applyBorder="1" applyAlignment="1" applyProtection="1">
      <alignment horizontal="center" vertical="center"/>
      <protection locked="0"/>
    </xf>
    <xf numFmtId="0" fontId="13" fillId="10" borderId="118" xfId="0" applyFont="1" applyFill="1" applyBorder="1" applyAlignment="1" applyProtection="1">
      <alignment vertical="center"/>
      <protection locked="0"/>
    </xf>
    <xf numFmtId="0" fontId="13" fillId="10" borderId="119" xfId="0" applyFont="1" applyFill="1" applyBorder="1" applyAlignment="1" applyProtection="1">
      <alignment vertical="center"/>
      <protection locked="0"/>
    </xf>
    <xf numFmtId="0" fontId="13" fillId="10" borderId="120" xfId="0" applyFont="1" applyFill="1" applyBorder="1" applyAlignment="1" applyProtection="1">
      <alignment vertical="center"/>
      <protection locked="0"/>
    </xf>
    <xf numFmtId="0" fontId="13" fillId="0" borderId="18" xfId="0" applyFont="1" applyBorder="1" applyAlignment="1">
      <alignment horizontal="center" vertical="center"/>
    </xf>
    <xf numFmtId="0" fontId="13" fillId="0" borderId="121" xfId="0" applyFont="1" applyBorder="1" applyAlignment="1">
      <alignment horizontal="center" vertical="center"/>
    </xf>
    <xf numFmtId="0" fontId="13" fillId="10" borderId="23" xfId="0" applyFont="1" applyFill="1" applyBorder="1" applyAlignment="1" applyProtection="1">
      <alignment horizontal="center" vertical="center"/>
      <protection locked="0"/>
    </xf>
    <xf numFmtId="0" fontId="0" fillId="0" borderId="0" xfId="20" applyFont="1">
      <alignment/>
      <protection/>
    </xf>
    <xf numFmtId="0" fontId="0" fillId="0" borderId="122" xfId="0" applyFont="1" applyFill="1" applyBorder="1" applyAlignment="1">
      <alignment vertical="center"/>
    </xf>
    <xf numFmtId="0" fontId="19" fillId="0" borderId="123" xfId="20" applyFont="1" applyFill="1" applyBorder="1" applyAlignment="1">
      <alignment/>
      <protection/>
    </xf>
    <xf numFmtId="0" fontId="0" fillId="0" borderId="0" xfId="0" applyFont="1" applyBorder="1" applyAlignment="1">
      <alignment horizontal="center" vertical="center" wrapText="1"/>
    </xf>
    <xf numFmtId="0" fontId="19" fillId="0" borderId="23" xfId="20" applyFont="1" applyFill="1" applyBorder="1" applyAlignment="1">
      <alignment vertical="center"/>
      <protection/>
    </xf>
    <xf numFmtId="0" fontId="0" fillId="0" borderId="124" xfId="0" applyFont="1" applyFill="1" applyBorder="1" applyAlignment="1">
      <alignment vertical="center"/>
    </xf>
    <xf numFmtId="0" fontId="0" fillId="0" borderId="125"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19" fillId="0" borderId="123" xfId="20" applyFont="1" applyFill="1" applyBorder="1" applyAlignment="1">
      <alignment vertical="center"/>
      <protection/>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7" xfId="0" applyFont="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61" xfId="0" applyFont="1" applyBorder="1" applyAlignment="1">
      <alignment vertical="center"/>
    </xf>
    <xf numFmtId="0" fontId="27" fillId="0" borderId="0" xfId="0" applyFont="1" applyAlignment="1">
      <alignment vertical="center"/>
    </xf>
    <xf numFmtId="0" fontId="0" fillId="0" borderId="0" xfId="0" applyFont="1" applyAlignment="1">
      <alignment vertical="center"/>
    </xf>
    <xf numFmtId="0" fontId="27" fillId="0" borderId="23" xfId="0" applyFont="1" applyBorder="1" applyAlignment="1">
      <alignment vertical="center"/>
    </xf>
    <xf numFmtId="0" fontId="27" fillId="0" borderId="13" xfId="0" applyFont="1" applyBorder="1" applyAlignment="1">
      <alignment vertical="center"/>
    </xf>
    <xf numFmtId="0" fontId="0" fillId="10" borderId="0" xfId="0" applyFont="1" applyFill="1" applyBorder="1" applyAlignment="1" applyProtection="1">
      <alignment vertical="center"/>
      <protection locked="0"/>
    </xf>
    <xf numFmtId="0" fontId="0" fillId="0" borderId="0" xfId="20" applyFont="1" applyBorder="1">
      <alignment/>
      <protection/>
    </xf>
    <xf numFmtId="0" fontId="0" fillId="0" borderId="2" xfId="20" applyFont="1" applyBorder="1">
      <alignment/>
      <protection/>
    </xf>
    <xf numFmtId="0" fontId="0" fillId="0" borderId="4" xfId="20" applyFont="1" applyBorder="1" applyAlignment="1">
      <alignment/>
      <protection/>
    </xf>
    <xf numFmtId="0" fontId="0" fillId="0" borderId="6" xfId="20" applyFont="1" applyFill="1" applyBorder="1" applyAlignment="1">
      <alignment vertical="center"/>
      <protection/>
    </xf>
    <xf numFmtId="0" fontId="0" fillId="0" borderId="45" xfId="20" applyFont="1" applyBorder="1" applyAlignment="1">
      <alignment/>
      <protection/>
    </xf>
    <xf numFmtId="0" fontId="0" fillId="10" borderId="4" xfId="20" applyFont="1" applyFill="1" applyBorder="1" applyAlignment="1" applyProtection="1">
      <alignment/>
      <protection locked="0"/>
    </xf>
    <xf numFmtId="0" fontId="0" fillId="10" borderId="0" xfId="20" applyFont="1" applyFill="1" applyBorder="1" applyAlignment="1" applyProtection="1">
      <alignment vertical="center"/>
      <protection locked="0"/>
    </xf>
    <xf numFmtId="0" fontId="0" fillId="10" borderId="0" xfId="0" applyFont="1" applyFill="1" applyBorder="1" applyAlignment="1" applyProtection="1">
      <alignment vertical="center"/>
      <protection locked="0"/>
    </xf>
    <xf numFmtId="0" fontId="0" fillId="10" borderId="1" xfId="20" applyFont="1" applyFill="1" applyBorder="1" applyProtection="1">
      <alignment/>
      <protection locked="0"/>
    </xf>
    <xf numFmtId="0" fontId="0" fillId="10" borderId="0" xfId="0" applyFont="1" applyFill="1" applyBorder="1" applyAlignment="1" applyProtection="1">
      <alignment vertical="center" textRotation="90"/>
      <protection locked="0"/>
    </xf>
    <xf numFmtId="0" fontId="48" fillId="10" borderId="0" xfId="20" applyFont="1" applyFill="1" applyBorder="1" applyAlignment="1" applyProtection="1">
      <alignment vertical="center"/>
      <protection locked="0"/>
    </xf>
    <xf numFmtId="0" fontId="0" fillId="10" borderId="1" xfId="20" applyFont="1" applyFill="1" applyBorder="1" applyAlignment="1" applyProtection="1">
      <alignment/>
      <protection locked="0"/>
    </xf>
    <xf numFmtId="0" fontId="19" fillId="10" borderId="0" xfId="20" applyFont="1" applyFill="1" applyBorder="1" applyAlignment="1" applyProtection="1">
      <alignment vertical="center"/>
      <protection locked="0"/>
    </xf>
    <xf numFmtId="0" fontId="29" fillId="10" borderId="0" xfId="20" applyFont="1" applyFill="1" applyBorder="1" applyAlignment="1" applyProtection="1">
      <alignment vertical="center"/>
      <protection locked="0"/>
    </xf>
    <xf numFmtId="0" fontId="0" fillId="10" borderId="4" xfId="0" applyFont="1" applyFill="1" applyBorder="1" applyAlignment="1" applyProtection="1">
      <alignment vertical="center"/>
      <protection locked="0"/>
    </xf>
    <xf numFmtId="0" fontId="0" fillId="0" borderId="4" xfId="0" applyFont="1" applyBorder="1" applyAlignment="1">
      <alignment vertical="center"/>
    </xf>
    <xf numFmtId="0" fontId="0" fillId="0" borderId="0" xfId="0" applyFont="1" applyFill="1" applyBorder="1" applyAlignment="1">
      <alignment vertical="center"/>
    </xf>
    <xf numFmtId="0" fontId="0" fillId="0" borderId="0" xfId="20" applyFont="1" applyFill="1" applyBorder="1" applyAlignment="1">
      <alignment vertical="center"/>
      <protection/>
    </xf>
    <xf numFmtId="0" fontId="0" fillId="0" borderId="1" xfId="20" applyFont="1" applyBorder="1">
      <alignment/>
      <protection/>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2" borderId="29" xfId="0" applyFont="1" applyFill="1" applyBorder="1" applyAlignment="1">
      <alignment vertical="center"/>
    </xf>
    <xf numFmtId="0" fontId="0" fillId="0" borderId="12" xfId="20" applyFont="1" applyFill="1" applyBorder="1" applyAlignment="1">
      <alignment vertical="center"/>
      <protection/>
    </xf>
    <xf numFmtId="0" fontId="0" fillId="0" borderId="0"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9" xfId="0" applyFont="1" applyBorder="1" applyAlignment="1">
      <alignment vertical="center"/>
    </xf>
    <xf numFmtId="0" fontId="0" fillId="0" borderId="9" xfId="0" applyFont="1" applyFill="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13" fillId="0" borderId="8" xfId="20" applyFont="1" applyBorder="1" applyAlignment="1">
      <alignment vertical="center"/>
      <protection/>
    </xf>
    <xf numFmtId="0" fontId="29" fillId="0" borderId="9" xfId="0" applyFont="1" applyBorder="1" applyAlignment="1">
      <alignment vertical="center"/>
    </xf>
    <xf numFmtId="0" fontId="0" fillId="0" borderId="0" xfId="0" applyFont="1" applyBorder="1" applyAlignment="1">
      <alignment horizontal="distributed" vertical="center"/>
    </xf>
    <xf numFmtId="178" fontId="0" fillId="0" borderId="0" xfId="0" applyNumberFormat="1" applyFont="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 xfId="0" applyFont="1" applyBorder="1" applyAlignment="1">
      <alignment horizontal="center" vertical="center"/>
    </xf>
    <xf numFmtId="0" fontId="0" fillId="10" borderId="0" xfId="0" applyFont="1" applyFill="1" applyAlignment="1" applyProtection="1">
      <alignment vertical="center"/>
      <protection locked="0"/>
    </xf>
    <xf numFmtId="0" fontId="0" fillId="10" borderId="1" xfId="0" applyFont="1" applyFill="1" applyBorder="1" applyAlignment="1" applyProtection="1">
      <alignment vertical="center"/>
      <protection locked="0"/>
    </xf>
    <xf numFmtId="0" fontId="0" fillId="10" borderId="7" xfId="0" applyFont="1" applyFill="1" applyBorder="1" applyAlignment="1" applyProtection="1">
      <alignment vertical="center"/>
      <protection locked="0"/>
    </xf>
    <xf numFmtId="0" fontId="0" fillId="10" borderId="2" xfId="0" applyFont="1" applyFill="1" applyBorder="1" applyAlignment="1" applyProtection="1">
      <alignment vertical="center"/>
      <protection locked="0"/>
    </xf>
    <xf numFmtId="0" fontId="0" fillId="10" borderId="3" xfId="0" applyFont="1" applyFill="1" applyBorder="1" applyAlignment="1" applyProtection="1">
      <alignment vertical="center"/>
      <protection locked="0"/>
    </xf>
    <xf numFmtId="0" fontId="27" fillId="0" borderId="12" xfId="0" applyFont="1" applyBorder="1" applyAlignment="1">
      <alignment vertical="center"/>
    </xf>
    <xf numFmtId="0" fontId="27" fillId="0" borderId="9" xfId="0" applyFont="1" applyBorder="1" applyAlignment="1">
      <alignment vertical="center"/>
    </xf>
    <xf numFmtId="0" fontId="0" fillId="0" borderId="5" xfId="20" applyFont="1" applyBorder="1">
      <alignment/>
      <protection/>
    </xf>
    <xf numFmtId="0" fontId="0" fillId="0" borderId="6" xfId="20" applyFont="1" applyBorder="1">
      <alignment/>
      <protection/>
    </xf>
    <xf numFmtId="0" fontId="0" fillId="0" borderId="45" xfId="20" applyFont="1" applyBorder="1">
      <alignment/>
      <protection/>
    </xf>
    <xf numFmtId="0" fontId="0" fillId="0" borderId="0" xfId="20" applyFont="1" applyFill="1" applyBorder="1" applyAlignment="1">
      <alignment/>
      <protection/>
    </xf>
    <xf numFmtId="0" fontId="27" fillId="0" borderId="0" xfId="20" applyFont="1" applyFill="1" applyBorder="1" applyAlignment="1">
      <alignment/>
      <protection/>
    </xf>
    <xf numFmtId="0" fontId="0" fillId="0" borderId="1" xfId="20" applyFont="1" applyFill="1" applyBorder="1" applyAlignment="1">
      <alignment/>
      <protection/>
    </xf>
    <xf numFmtId="0" fontId="0" fillId="0" borderId="12" xfId="0" applyFont="1" applyBorder="1" applyAlignment="1">
      <alignment horizontal="distributed" vertical="center"/>
    </xf>
    <xf numFmtId="0" fontId="27" fillId="0" borderId="12" xfId="0" applyFont="1" applyFill="1" applyBorder="1" applyAlignment="1">
      <alignment horizontal="left" vertical="center"/>
    </xf>
    <xf numFmtId="0" fontId="0" fillId="0" borderId="47" xfId="0" applyFont="1" applyBorder="1" applyAlignment="1">
      <alignment vertical="center"/>
    </xf>
    <xf numFmtId="0" fontId="0" fillId="0" borderId="65" xfId="0" applyFont="1" applyBorder="1" applyAlignment="1">
      <alignment vertical="center"/>
    </xf>
    <xf numFmtId="0" fontId="0" fillId="0" borderId="85" xfId="0" applyFont="1" applyBorder="1" applyAlignment="1">
      <alignment vertical="center"/>
    </xf>
    <xf numFmtId="0" fontId="0" fillId="0" borderId="36" xfId="0" applyFont="1" applyBorder="1" applyAlignment="1">
      <alignment vertical="center"/>
    </xf>
    <xf numFmtId="0" fontId="0" fillId="0" borderId="126"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0" fillId="0" borderId="4" xfId="0" applyFont="1" applyBorder="1" applyAlignment="1">
      <alignment horizontal="center" vertical="center" textRotation="255" shrinkToFit="1"/>
    </xf>
    <xf numFmtId="0" fontId="0" fillId="0" borderId="64"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0" fillId="0" borderId="99" xfId="0" applyFont="1" applyFill="1" applyBorder="1" applyAlignment="1">
      <alignment horizontal="center" vertical="center" textRotation="255" shrinkToFit="1"/>
    </xf>
    <xf numFmtId="0" fontId="0" fillId="0" borderId="10" xfId="0" applyFont="1" applyFill="1" applyBorder="1" applyAlignment="1">
      <alignment horizontal="center" vertical="center" textRotation="255" shrinkToFit="1"/>
    </xf>
    <xf numFmtId="0" fontId="0" fillId="0" borderId="4"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xf numFmtId="0" fontId="0" fillId="0" borderId="2" xfId="0" applyFont="1" applyBorder="1" applyAlignment="1">
      <alignment horizontal="center" vertical="center" textRotation="255" shrinkToFit="1"/>
    </xf>
    <xf numFmtId="177" fontId="0" fillId="0" borderId="2" xfId="0" applyNumberFormat="1" applyFont="1" applyBorder="1" applyAlignment="1">
      <alignment horizontal="center" vertical="center"/>
    </xf>
    <xf numFmtId="0" fontId="0" fillId="0" borderId="4" xfId="20" applyFont="1" applyBorder="1">
      <alignment/>
      <protection/>
    </xf>
    <xf numFmtId="0" fontId="22" fillId="0" borderId="0" xfId="20" applyFont="1" applyBorder="1">
      <alignment/>
      <protection/>
    </xf>
    <xf numFmtId="0" fontId="22" fillId="0" borderId="0" xfId="20" applyFont="1">
      <alignment/>
      <protection/>
    </xf>
    <xf numFmtId="0" fontId="0" fillId="0" borderId="0" xfId="20" applyFont="1" applyAlignment="1">
      <alignment/>
      <protection/>
    </xf>
    <xf numFmtId="0" fontId="22" fillId="0" borderId="0" xfId="0" applyFont="1" applyBorder="1" applyAlignment="1">
      <alignment vertical="center"/>
    </xf>
    <xf numFmtId="0" fontId="35" fillId="0" borderId="0" xfId="0" applyFont="1" applyFill="1" applyBorder="1" applyAlignment="1">
      <alignment horizontal="center" vertical="center"/>
    </xf>
    <xf numFmtId="0" fontId="0" fillId="0" borderId="0" xfId="20" applyFont="1" applyBorder="1" applyAlignment="1">
      <alignment/>
      <protection/>
    </xf>
    <xf numFmtId="0" fontId="35" fillId="0" borderId="0" xfId="20" applyFont="1" applyFill="1" applyBorder="1" applyAlignment="1">
      <alignment horizontal="center" vertical="center"/>
      <protection/>
    </xf>
    <xf numFmtId="176" fontId="0" fillId="0" borderId="0" xfId="0" applyNumberFormat="1" applyFont="1" applyFill="1" applyBorder="1" applyAlignment="1">
      <alignment textRotation="90"/>
    </xf>
    <xf numFmtId="0" fontId="0" fillId="0" borderId="12" xfId="20" applyFont="1" applyBorder="1" applyAlignment="1">
      <alignment/>
      <protection/>
    </xf>
    <xf numFmtId="0" fontId="13" fillId="0" borderId="127" xfId="0" applyFont="1" applyBorder="1" applyAlignment="1">
      <alignment horizontal="center" vertical="center"/>
    </xf>
    <xf numFmtId="0" fontId="0" fillId="0" borderId="12" xfId="20" applyFont="1" applyBorder="1">
      <alignment/>
      <protection/>
    </xf>
    <xf numFmtId="0" fontId="0" fillId="0" borderId="12" xfId="20" applyFont="1" applyFill="1" applyBorder="1" applyAlignment="1">
      <alignment/>
      <protection/>
    </xf>
    <xf numFmtId="0" fontId="0" fillId="0" borderId="13" xfId="20" applyFont="1" applyBorder="1" applyAlignment="1">
      <alignment/>
      <protection/>
    </xf>
    <xf numFmtId="0" fontId="27" fillId="0" borderId="12" xfId="20" applyFont="1" applyBorder="1" applyAlignment="1">
      <alignment/>
      <protection/>
    </xf>
    <xf numFmtId="0" fontId="0" fillId="0" borderId="24" xfId="20" applyFont="1" applyBorder="1" applyAlignment="1">
      <alignment/>
      <protection/>
    </xf>
    <xf numFmtId="0" fontId="0" fillId="0" borderId="11" xfId="0" applyFont="1" applyBorder="1" applyAlignment="1">
      <alignment vertical="center"/>
    </xf>
    <xf numFmtId="0" fontId="0" fillId="0" borderId="49" xfId="20" applyFont="1" applyBorder="1">
      <alignment/>
      <protection/>
    </xf>
    <xf numFmtId="0" fontId="0" fillId="0" borderId="21" xfId="20" applyFont="1" applyBorder="1" applyAlignment="1">
      <alignment/>
      <protection/>
    </xf>
    <xf numFmtId="0" fontId="0" fillId="0" borderId="8" xfId="20" applyFont="1" applyBorder="1" applyAlignment="1">
      <alignment/>
      <protection/>
    </xf>
    <xf numFmtId="0" fontId="0" fillId="0" borderId="24" xfId="20" applyFont="1" applyBorder="1">
      <alignment/>
      <protection/>
    </xf>
    <xf numFmtId="0" fontId="0" fillId="0" borderId="11" xfId="20" applyFont="1" applyBorder="1" applyAlignment="1">
      <alignment/>
      <protection/>
    </xf>
    <xf numFmtId="0" fontId="0" fillId="0" borderId="11" xfId="20" applyFont="1" applyBorder="1">
      <alignment/>
      <protection/>
    </xf>
    <xf numFmtId="0" fontId="0" fillId="0" borderId="0" xfId="0" applyFont="1" applyBorder="1" applyAlignment="1">
      <alignment textRotation="90"/>
    </xf>
    <xf numFmtId="0" fontId="0" fillId="0" borderId="49" xfId="20" applyFont="1" applyBorder="1" applyAlignment="1">
      <alignment/>
      <protection/>
    </xf>
    <xf numFmtId="0" fontId="0" fillId="0" borderId="8" xfId="0" applyFont="1" applyFill="1" applyBorder="1" applyAlignment="1" quotePrefix="1">
      <alignment vertical="center"/>
    </xf>
    <xf numFmtId="0" fontId="0" fillId="0" borderId="12" xfId="0" applyFont="1" applyBorder="1" applyAlignment="1">
      <alignment horizontal="center" textRotation="90"/>
    </xf>
    <xf numFmtId="0" fontId="0" fillId="0" borderId="0" xfId="0" applyFont="1" applyBorder="1" applyAlignment="1">
      <alignment horizontal="center" textRotation="90"/>
    </xf>
    <xf numFmtId="0" fontId="0" fillId="0" borderId="31" xfId="0" applyFont="1" applyBorder="1" applyAlignment="1">
      <alignment vertical="center"/>
    </xf>
    <xf numFmtId="0" fontId="0" fillId="0" borderId="49" xfId="0" applyFont="1" applyBorder="1" applyAlignment="1">
      <alignment vertical="center"/>
    </xf>
    <xf numFmtId="0" fontId="0" fillId="0" borderId="63" xfId="0" applyFont="1" applyBorder="1" applyAlignment="1">
      <alignment vertical="center"/>
    </xf>
    <xf numFmtId="0" fontId="0" fillId="0" borderId="24" xfId="0" applyFont="1" applyBorder="1" applyAlignment="1">
      <alignment vertical="center"/>
    </xf>
    <xf numFmtId="0" fontId="0" fillId="0" borderId="12" xfId="0" applyFont="1" applyFill="1" applyBorder="1" applyAlignment="1">
      <alignment vertical="center"/>
    </xf>
    <xf numFmtId="0" fontId="0" fillId="0" borderId="21"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29" fillId="0" borderId="0" xfId="20" applyFont="1" applyFill="1" applyBorder="1" applyAlignment="1">
      <alignment horizontal="center" vertical="center"/>
      <protection/>
    </xf>
    <xf numFmtId="0" fontId="29" fillId="0" borderId="0" xfId="0" applyFont="1" applyFill="1" applyBorder="1" applyAlignment="1">
      <alignment horizontal="center" vertical="center"/>
    </xf>
    <xf numFmtId="0" fontId="0" fillId="0" borderId="0" xfId="0" applyFont="1" applyFill="1" applyBorder="1" applyAlignment="1" quotePrefix="1">
      <alignment horizontal="center" vertical="center"/>
    </xf>
    <xf numFmtId="176" fontId="0" fillId="0" borderId="0" xfId="0" applyNumberFormat="1" applyFont="1" applyFill="1" applyBorder="1" applyAlignment="1">
      <alignment horizontal="center" textRotation="90"/>
    </xf>
    <xf numFmtId="0" fontId="0" fillId="0" borderId="12" xfId="0" applyFont="1" applyFill="1" applyBorder="1" applyAlignment="1" quotePrefix="1">
      <alignment horizontal="center" vertical="center"/>
    </xf>
    <xf numFmtId="0" fontId="13" fillId="0" borderId="21" xfId="0" applyFont="1" applyBorder="1" applyAlignment="1">
      <alignment horizontal="center" vertical="center" shrinkToFit="1"/>
    </xf>
    <xf numFmtId="0" fontId="13" fillId="0" borderId="64" xfId="0" applyFont="1" applyBorder="1" applyAlignment="1">
      <alignment horizontal="center" vertical="center" shrinkToFit="1"/>
    </xf>
    <xf numFmtId="0" fontId="22" fillId="0" borderId="0" xfId="0" applyFont="1" applyBorder="1" applyAlignment="1">
      <alignment/>
    </xf>
    <xf numFmtId="0" fontId="0" fillId="0" borderId="49" xfId="20" applyFont="1" applyFill="1" applyBorder="1" applyAlignment="1">
      <alignment/>
      <protection/>
    </xf>
    <xf numFmtId="0" fontId="0" fillId="0" borderId="0" xfId="0" applyFont="1" applyFill="1" applyBorder="1" applyAlignment="1">
      <alignment textRotation="90"/>
    </xf>
    <xf numFmtId="0" fontId="41" fillId="11" borderId="128" xfId="0" applyFont="1" applyFill="1" applyBorder="1" applyAlignment="1">
      <alignment horizontal="center" vertical="center"/>
    </xf>
    <xf numFmtId="0" fontId="0" fillId="0" borderId="7" xfId="0" applyFont="1" applyBorder="1" applyAlignment="1">
      <alignment vertical="center"/>
    </xf>
    <xf numFmtId="0" fontId="0" fillId="0" borderId="2" xfId="0" applyFont="1" applyBorder="1" applyAlignment="1">
      <alignment vertical="center"/>
    </xf>
    <xf numFmtId="0" fontId="0" fillId="0" borderId="2" xfId="0" applyFont="1" applyFill="1" applyBorder="1" applyAlignment="1">
      <alignment horizontal="distributed" vertical="center"/>
    </xf>
    <xf numFmtId="0" fontId="0" fillId="0" borderId="3" xfId="0" applyFont="1" applyBorder="1" applyAlignment="1">
      <alignment vertical="center"/>
    </xf>
    <xf numFmtId="0" fontId="13" fillId="0" borderId="0" xfId="0" applyFont="1" applyBorder="1" applyAlignment="1">
      <alignment horizontal="center" vertical="center" shrinkToFit="1"/>
    </xf>
    <xf numFmtId="0" fontId="13" fillId="10" borderId="9" xfId="0" applyFont="1" applyFill="1" applyBorder="1" applyAlignment="1" applyProtection="1">
      <alignment horizontal="left" vertical="center"/>
      <protection locked="0"/>
    </xf>
    <xf numFmtId="0" fontId="13" fillId="10" borderId="43" xfId="0" applyFont="1" applyFill="1" applyBorder="1" applyAlignment="1" applyProtection="1">
      <alignment horizontal="left" vertical="center"/>
      <protection locked="0"/>
    </xf>
    <xf numFmtId="0" fontId="13" fillId="0" borderId="9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4" xfId="0" applyFont="1" applyBorder="1" applyAlignment="1">
      <alignment horizontal="center" vertical="center" shrinkToFit="1"/>
    </xf>
    <xf numFmtId="0" fontId="13" fillId="10" borderId="129"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left" vertical="center"/>
      <protection locked="0"/>
    </xf>
    <xf numFmtId="0" fontId="13" fillId="10" borderId="11"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wrapText="1"/>
      <protection locked="0"/>
    </xf>
    <xf numFmtId="0" fontId="13" fillId="10" borderId="21" xfId="0" applyFont="1" applyFill="1" applyBorder="1" applyAlignment="1" applyProtection="1">
      <alignment horizontal="center" vertical="center" wrapText="1"/>
      <protection locked="0"/>
    </xf>
    <xf numFmtId="0" fontId="13" fillId="10" borderId="130" xfId="0" applyFont="1" applyFill="1" applyBorder="1" applyAlignment="1" applyProtection="1">
      <alignment horizontal="center" vertical="center" wrapText="1"/>
      <protection locked="0"/>
    </xf>
    <xf numFmtId="0" fontId="13" fillId="10" borderId="131" xfId="0" applyFont="1" applyFill="1" applyBorder="1" applyAlignment="1" applyProtection="1">
      <alignment horizontal="center" vertical="center" wrapText="1"/>
      <protection locked="0"/>
    </xf>
    <xf numFmtId="0" fontId="13" fillId="0" borderId="129" xfId="0" applyFont="1" applyBorder="1" applyAlignment="1">
      <alignment horizontal="distributed" vertical="center"/>
    </xf>
    <xf numFmtId="0" fontId="13" fillId="0" borderId="131" xfId="0" applyFont="1" applyBorder="1" applyAlignment="1">
      <alignment horizontal="distributed" vertical="center"/>
    </xf>
    <xf numFmtId="0" fontId="13" fillId="0" borderId="43" xfId="0" applyFont="1" applyBorder="1" applyAlignment="1">
      <alignment horizontal="center" vertical="center"/>
    </xf>
    <xf numFmtId="0" fontId="13" fillId="0" borderId="99" xfId="0" applyFont="1" applyBorder="1" applyAlignment="1">
      <alignment horizontal="distributed" vertical="center"/>
    </xf>
    <xf numFmtId="0" fontId="13" fillId="0" borderId="10" xfId="0" applyFont="1" applyBorder="1" applyAlignment="1">
      <alignment horizontal="distributed" vertical="center"/>
    </xf>
    <xf numFmtId="0" fontId="13" fillId="0" borderId="14" xfId="0" applyFont="1" applyBorder="1" applyAlignment="1">
      <alignment horizontal="distributed" vertical="center"/>
    </xf>
    <xf numFmtId="0" fontId="13" fillId="0" borderId="4" xfId="0" applyFont="1" applyBorder="1" applyAlignment="1">
      <alignment horizontal="distributed" vertical="center"/>
    </xf>
    <xf numFmtId="0" fontId="13" fillId="0" borderId="0" xfId="0" applyFont="1" applyBorder="1" applyAlignment="1">
      <alignment horizontal="distributed" vertical="center"/>
    </xf>
    <xf numFmtId="0" fontId="13" fillId="0" borderId="21" xfId="0" applyFont="1" applyBorder="1" applyAlignment="1">
      <alignment horizontal="distributed" vertical="center"/>
    </xf>
    <xf numFmtId="0" fontId="13" fillId="0" borderId="132" xfId="0" applyFont="1" applyBorder="1" applyAlignment="1">
      <alignment horizontal="distributed" vertical="center"/>
    </xf>
    <xf numFmtId="0" fontId="13" fillId="0" borderId="84" xfId="0" applyFont="1" applyBorder="1" applyAlignment="1">
      <alignment horizontal="center" vertical="center"/>
    </xf>
    <xf numFmtId="0" fontId="0" fillId="10" borderId="10" xfId="0" applyFont="1" applyFill="1" applyBorder="1" applyAlignment="1" applyProtection="1">
      <alignment horizontal="center" vertical="center"/>
      <protection locked="0"/>
    </xf>
    <xf numFmtId="0" fontId="0" fillId="10" borderId="51" xfId="0" applyFont="1" applyFill="1" applyBorder="1" applyAlignment="1" applyProtection="1">
      <alignment horizontal="center" vertical="center"/>
      <protection locked="0"/>
    </xf>
    <xf numFmtId="0" fontId="0" fillId="10" borderId="13" xfId="0" applyFont="1" applyFill="1" applyBorder="1" applyAlignment="1" applyProtection="1">
      <alignment horizontal="center" vertical="center"/>
      <protection locked="0"/>
    </xf>
    <xf numFmtId="0" fontId="0" fillId="10" borderId="12" xfId="0" applyFont="1" applyFill="1" applyBorder="1" applyAlignment="1" applyProtection="1">
      <alignment horizontal="center" vertical="center"/>
      <protection locked="0"/>
    </xf>
    <xf numFmtId="0" fontId="0" fillId="10" borderId="31" xfId="0" applyFont="1" applyFill="1" applyBorder="1" applyAlignment="1" applyProtection="1">
      <alignment horizontal="center" vertical="center"/>
      <protection locked="0"/>
    </xf>
    <xf numFmtId="0" fontId="0" fillId="10" borderId="14" xfId="0" applyFont="1" applyFill="1" applyBorder="1" applyAlignment="1" applyProtection="1">
      <alignment horizontal="center" vertical="center" wrapText="1"/>
      <protection locked="0"/>
    </xf>
    <xf numFmtId="0" fontId="0" fillId="10" borderId="13" xfId="0" applyFont="1" applyFill="1" applyBorder="1" applyAlignment="1" applyProtection="1">
      <alignment horizontal="center" vertical="center" wrapText="1"/>
      <protection locked="0"/>
    </xf>
    <xf numFmtId="0" fontId="0" fillId="10" borderId="12" xfId="0" applyFont="1" applyFill="1" applyBorder="1" applyAlignment="1" applyProtection="1">
      <alignment horizontal="center" vertical="center" wrapText="1"/>
      <protection locked="0"/>
    </xf>
    <xf numFmtId="0" fontId="0" fillId="10" borderId="24" xfId="0" applyFont="1" applyFill="1" applyBorder="1" applyAlignment="1" applyProtection="1">
      <alignment horizontal="center" vertical="center" wrapText="1"/>
      <protection locked="0"/>
    </xf>
    <xf numFmtId="0" fontId="13" fillId="10" borderId="63" xfId="0" applyFont="1" applyFill="1" applyBorder="1" applyAlignment="1" applyProtection="1">
      <alignment horizontal="center" vertical="center"/>
      <protection locked="0"/>
    </xf>
    <xf numFmtId="0" fontId="13" fillId="10" borderId="12" xfId="0" applyFont="1" applyFill="1" applyBorder="1" applyAlignment="1" applyProtection="1">
      <alignment horizontal="center" vertical="center" wrapText="1"/>
      <protection locked="0"/>
    </xf>
    <xf numFmtId="0" fontId="13" fillId="10" borderId="24" xfId="0" applyFont="1" applyFill="1" applyBorder="1" applyAlignment="1" applyProtection="1">
      <alignment horizontal="center" vertical="center" wrapText="1"/>
      <protection locked="0"/>
    </xf>
    <xf numFmtId="0" fontId="0" fillId="10" borderId="10" xfId="0" applyFont="1" applyFill="1" applyBorder="1" applyAlignment="1" applyProtection="1">
      <alignment horizontal="center" vertical="center" wrapText="1"/>
      <protection locked="0"/>
    </xf>
    <xf numFmtId="0" fontId="13" fillId="10" borderId="10" xfId="0" applyFont="1" applyFill="1" applyBorder="1" applyAlignment="1" applyProtection="1">
      <alignment horizontal="center" vertical="center" wrapText="1"/>
      <protection locked="0"/>
    </xf>
    <xf numFmtId="0" fontId="13" fillId="10" borderId="14" xfId="0" applyFont="1" applyFill="1" applyBorder="1" applyAlignment="1" applyProtection="1">
      <alignment horizontal="center" vertical="center" wrapText="1"/>
      <protection locked="0"/>
    </xf>
    <xf numFmtId="0" fontId="13" fillId="10" borderId="13" xfId="0" applyFont="1" applyFill="1" applyBorder="1" applyAlignment="1" applyProtection="1">
      <alignment horizontal="center" vertical="center" wrapText="1"/>
      <protection locked="0"/>
    </xf>
    <xf numFmtId="0" fontId="13" fillId="10" borderId="63" xfId="0"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0" fontId="0" fillId="0" borderId="43"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23" xfId="0" applyFont="1" applyBorder="1" applyAlignment="1">
      <alignment horizontal="center" vertical="center"/>
    </xf>
    <xf numFmtId="0" fontId="13" fillId="0" borderId="14"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21" xfId="0" applyFont="1" applyBorder="1" applyAlignment="1">
      <alignment vertical="center" textRotation="255" shrinkToFit="1"/>
    </xf>
    <xf numFmtId="0" fontId="13" fillId="0" borderId="64" xfId="0" applyFont="1" applyBorder="1" applyAlignment="1">
      <alignment vertical="center" textRotation="255" shrinkToFit="1"/>
    </xf>
    <xf numFmtId="0" fontId="13" fillId="0" borderId="24" xfId="0" applyFont="1" applyBorder="1" applyAlignment="1">
      <alignment vertical="center" textRotation="255" shrinkToFit="1"/>
    </xf>
    <xf numFmtId="0" fontId="13" fillId="0" borderId="99" xfId="0" applyFont="1" applyBorder="1" applyAlignment="1">
      <alignment vertical="center" textRotation="255" shrinkToFit="1"/>
    </xf>
    <xf numFmtId="0" fontId="13" fillId="10" borderId="39" xfId="0" applyFont="1" applyFill="1" applyBorder="1" applyAlignment="1">
      <alignment horizontal="center" vertical="center"/>
    </xf>
    <xf numFmtId="0" fontId="13" fillId="10" borderId="40" xfId="0" applyFont="1" applyFill="1" applyBorder="1" applyAlignment="1">
      <alignment horizontal="center" vertical="center"/>
    </xf>
    <xf numFmtId="0" fontId="13" fillId="10" borderId="133" xfId="0" applyFont="1" applyFill="1" applyBorder="1" applyAlignment="1">
      <alignment horizontal="center" vertical="center"/>
    </xf>
    <xf numFmtId="0" fontId="13" fillId="0" borderId="39" xfId="0" applyFont="1" applyBorder="1" applyAlignment="1">
      <alignment horizontal="center" vertical="center"/>
    </xf>
    <xf numFmtId="0" fontId="13" fillId="0" borderId="134" xfId="0" applyFont="1" applyBorder="1" applyAlignment="1">
      <alignment horizontal="center" vertical="center"/>
    </xf>
    <xf numFmtId="0" fontId="13" fillId="0" borderId="104"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176" fontId="13" fillId="10" borderId="14" xfId="0" applyNumberFormat="1" applyFont="1" applyFill="1" applyBorder="1" applyAlignment="1" applyProtection="1">
      <alignment horizontal="center" vertical="center"/>
      <protection locked="0"/>
    </xf>
    <xf numFmtId="0" fontId="8" fillId="0" borderId="0" xfId="20" applyFont="1" applyBorder="1" applyAlignment="1">
      <alignment horizontal="left" vertical="center"/>
      <protection/>
    </xf>
    <xf numFmtId="0" fontId="47" fillId="0" borderId="6" xfId="0" applyFont="1" applyBorder="1" applyAlignment="1">
      <alignment horizontal="center" vertical="center"/>
    </xf>
    <xf numFmtId="0" fontId="47" fillId="0" borderId="0" xfId="0" applyFont="1" applyBorder="1" applyAlignment="1">
      <alignment horizontal="center" vertical="center"/>
    </xf>
    <xf numFmtId="0" fontId="7" fillId="0" borderId="0" xfId="20" applyFont="1" applyBorder="1" applyAlignment="1">
      <alignment horizontal="center" vertical="center"/>
      <protection/>
    </xf>
    <xf numFmtId="0" fontId="9" fillId="0" borderId="2" xfId="20" applyFont="1" applyBorder="1" applyAlignment="1">
      <alignment horizontal="center" vertical="center"/>
      <protection/>
    </xf>
    <xf numFmtId="176" fontId="13" fillId="10" borderId="63" xfId="0" applyNumberFormat="1" applyFont="1" applyFill="1" applyBorder="1" applyAlignment="1" applyProtection="1">
      <alignment horizontal="center" vertical="center"/>
      <protection locked="0"/>
    </xf>
    <xf numFmtId="176" fontId="13" fillId="10" borderId="10" xfId="0" applyNumberFormat="1" applyFont="1" applyFill="1" applyBorder="1" applyAlignment="1" applyProtection="1">
      <alignment horizontal="center" vertical="center"/>
      <protection locked="0"/>
    </xf>
    <xf numFmtId="0" fontId="13" fillId="10" borderId="9" xfId="0" applyFont="1" applyFill="1" applyBorder="1" applyAlignment="1" applyProtection="1">
      <alignment horizontal="center" vertical="center"/>
      <protection locked="0"/>
    </xf>
    <xf numFmtId="0" fontId="13" fillId="10" borderId="8" xfId="0" applyFont="1" applyFill="1" applyBorder="1" applyAlignment="1" applyProtection="1">
      <alignment horizontal="center" vertical="center"/>
      <protection locked="0"/>
    </xf>
    <xf numFmtId="0" fontId="13" fillId="10" borderId="43" xfId="0" applyFont="1" applyFill="1" applyBorder="1" applyAlignment="1" applyProtection="1">
      <alignment horizontal="center" vertical="center"/>
      <protection locked="0"/>
    </xf>
    <xf numFmtId="0" fontId="13" fillId="10" borderId="11" xfId="0" applyFont="1" applyFill="1" applyBorder="1" applyAlignment="1" applyProtection="1">
      <alignment horizontal="center" vertical="center"/>
      <protection locked="0"/>
    </xf>
    <xf numFmtId="0" fontId="13" fillId="10" borderId="0" xfId="0" applyFont="1" applyFill="1" applyBorder="1" applyAlignment="1" applyProtection="1">
      <alignment horizontal="center" vertical="center"/>
      <protection locked="0"/>
    </xf>
    <xf numFmtId="0" fontId="13" fillId="10" borderId="12" xfId="0" applyFont="1" applyFill="1" applyBorder="1" applyAlignment="1" applyProtection="1">
      <alignment horizontal="center" vertical="center"/>
      <protection locked="0"/>
    </xf>
    <xf numFmtId="0" fontId="13" fillId="10" borderId="88" xfId="0" applyFont="1" applyFill="1" applyBorder="1" applyAlignment="1" applyProtection="1">
      <alignment horizontal="center" vertical="center"/>
      <protection locked="0"/>
    </xf>
    <xf numFmtId="0" fontId="13" fillId="10" borderId="89" xfId="0" applyFont="1" applyFill="1" applyBorder="1" applyAlignment="1" applyProtection="1">
      <alignment horizontal="center" vertical="center"/>
      <protection locked="0"/>
    </xf>
    <xf numFmtId="0" fontId="13" fillId="10" borderId="90" xfId="0" applyFont="1" applyFill="1" applyBorder="1" applyAlignment="1" applyProtection="1">
      <alignment horizontal="center" vertical="center"/>
      <protection locked="0"/>
    </xf>
    <xf numFmtId="0" fontId="13" fillId="10" borderId="135" xfId="0" applyFont="1" applyFill="1" applyBorder="1" applyAlignment="1" applyProtection="1">
      <alignment horizontal="center" vertical="center"/>
      <protection locked="0"/>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21" xfId="0" applyFont="1" applyBorder="1" applyAlignment="1">
      <alignment horizontal="center" vertical="center" textRotation="255"/>
    </xf>
    <xf numFmtId="0" fontId="13" fillId="0" borderId="106"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13" fillId="10" borderId="106" xfId="0" applyFont="1" applyFill="1" applyBorder="1" applyAlignment="1" applyProtection="1">
      <alignment horizontal="center" vertical="center"/>
      <protection locked="0"/>
    </xf>
    <xf numFmtId="0" fontId="13" fillId="10" borderId="17" xfId="0" applyFont="1" applyFill="1" applyBorder="1" applyAlignment="1" applyProtection="1">
      <alignment horizontal="center" vertical="center"/>
      <protection locked="0"/>
    </xf>
    <xf numFmtId="0" fontId="13" fillId="10" borderId="18" xfId="0" applyFont="1" applyFill="1" applyBorder="1" applyAlignment="1" applyProtection="1">
      <alignment horizontal="center" vertical="center"/>
      <protection locked="0"/>
    </xf>
    <xf numFmtId="0" fontId="13" fillId="0" borderId="127" xfId="0" applyFont="1" applyBorder="1" applyAlignment="1">
      <alignment horizontal="center" vertical="center"/>
    </xf>
    <xf numFmtId="0" fontId="13" fillId="0" borderId="105"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distributed" vertical="center"/>
    </xf>
    <xf numFmtId="0" fontId="0" fillId="0" borderId="9" xfId="0" applyFont="1" applyBorder="1" applyAlignment="1">
      <alignment horizontal="distributed" vertical="center"/>
    </xf>
    <xf numFmtId="0" fontId="18" fillId="0" borderId="6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1" xfId="0" applyFont="1" applyBorder="1" applyAlignment="1">
      <alignment horizontal="center" vertical="center" wrapText="1"/>
    </xf>
    <xf numFmtId="0" fontId="13" fillId="0" borderId="23"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distributed" vertical="center"/>
    </xf>
    <xf numFmtId="0" fontId="13" fillId="0" borderId="8" xfId="0" applyFont="1" applyBorder="1" applyAlignment="1">
      <alignment horizontal="distributed" vertical="center"/>
    </xf>
    <xf numFmtId="0" fontId="13" fillId="10" borderId="127" xfId="0" applyFont="1" applyFill="1" applyBorder="1" applyAlignment="1" applyProtection="1">
      <alignment horizontal="center" vertical="center"/>
      <protection locked="0"/>
    </xf>
    <xf numFmtId="0" fontId="13" fillId="10" borderId="105" xfId="0" applyFont="1" applyFill="1" applyBorder="1" applyAlignment="1" applyProtection="1">
      <alignment horizontal="center" vertical="center"/>
      <protection locked="0"/>
    </xf>
    <xf numFmtId="0" fontId="13" fillId="10" borderId="136"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8" xfId="0" applyFont="1" applyBorder="1" applyAlignment="1">
      <alignment horizontal="center" vertical="center" shrinkToFit="1"/>
    </xf>
    <xf numFmtId="176" fontId="13" fillId="10" borderId="23" xfId="0" applyNumberFormat="1" applyFont="1" applyFill="1" applyBorder="1" applyAlignment="1" applyProtection="1">
      <alignment horizontal="center" vertical="center"/>
      <protection locked="0"/>
    </xf>
    <xf numFmtId="176" fontId="13" fillId="10" borderId="9" xfId="0" applyNumberFormat="1" applyFont="1" applyFill="1" applyBorder="1" applyAlignment="1" applyProtection="1">
      <alignment horizontal="center" vertical="center"/>
      <protection locked="0"/>
    </xf>
    <xf numFmtId="176" fontId="13" fillId="10" borderId="8" xfId="0" applyNumberFormat="1" applyFont="1" applyFill="1" applyBorder="1" applyAlignment="1" applyProtection="1">
      <alignment horizontal="center" vertical="center"/>
      <protection locked="0"/>
    </xf>
    <xf numFmtId="176" fontId="13" fillId="10" borderId="23" xfId="0" applyNumberFormat="1" applyFont="1" applyFill="1" applyBorder="1" applyAlignment="1" applyProtection="1">
      <alignment horizontal="center" vertical="center" wrapText="1"/>
      <protection locked="0"/>
    </xf>
    <xf numFmtId="176" fontId="13" fillId="10" borderId="9" xfId="0" applyNumberFormat="1" applyFont="1" applyFill="1" applyBorder="1" applyAlignment="1" applyProtection="1">
      <alignment horizontal="center" vertical="center" wrapText="1"/>
      <protection locked="0"/>
    </xf>
    <xf numFmtId="176" fontId="13" fillId="10" borderId="8" xfId="0" applyNumberFormat="1" applyFont="1" applyFill="1" applyBorder="1" applyAlignment="1" applyProtection="1">
      <alignment horizontal="center" vertical="center" wrapText="1"/>
      <protection locked="0"/>
    </xf>
    <xf numFmtId="10" fontId="13" fillId="10" borderId="23" xfId="0" applyNumberFormat="1" applyFont="1" applyFill="1" applyBorder="1" applyAlignment="1" applyProtection="1">
      <alignment horizontal="center" vertical="center"/>
      <protection locked="0"/>
    </xf>
    <xf numFmtId="10" fontId="13" fillId="10" borderId="9" xfId="0" applyNumberFormat="1" applyFont="1" applyFill="1" applyBorder="1" applyAlignment="1" applyProtection="1">
      <alignment horizontal="center" vertical="center"/>
      <protection locked="0"/>
    </xf>
    <xf numFmtId="10" fontId="13" fillId="10" borderId="8" xfId="0" applyNumberFormat="1" applyFont="1" applyFill="1" applyBorder="1" applyAlignment="1" applyProtection="1">
      <alignment horizontal="center" vertical="center"/>
      <protection locked="0"/>
    </xf>
    <xf numFmtId="0" fontId="13" fillId="0" borderId="63"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3" fillId="10" borderId="10" xfId="0" applyFont="1" applyFill="1" applyBorder="1" applyAlignment="1" applyProtection="1">
      <alignment horizontal="center" vertical="center"/>
      <protection locked="0"/>
    </xf>
    <xf numFmtId="0" fontId="13" fillId="10" borderId="14" xfId="0" applyFont="1" applyFill="1" applyBorder="1" applyAlignment="1" applyProtection="1">
      <alignment horizontal="center" vertical="center"/>
      <protection locked="0"/>
    </xf>
    <xf numFmtId="0" fontId="13" fillId="10" borderId="51" xfId="0" applyFont="1" applyFill="1" applyBorder="1" applyAlignment="1" applyProtection="1">
      <alignment horizontal="center" vertical="center"/>
      <protection locked="0"/>
    </xf>
    <xf numFmtId="177" fontId="13" fillId="10" borderId="23" xfId="20" applyNumberFormat="1" applyFont="1" applyFill="1" applyBorder="1" applyAlignment="1" applyProtection="1">
      <alignment horizontal="center" vertical="center"/>
      <protection locked="0"/>
    </xf>
    <xf numFmtId="177" fontId="0" fillId="10" borderId="9" xfId="0" applyNumberFormat="1" applyFont="1" applyFill="1" applyBorder="1" applyAlignment="1" applyProtection="1">
      <alignment horizontal="center" vertical="center"/>
      <protection locked="0"/>
    </xf>
    <xf numFmtId="177" fontId="0" fillId="10" borderId="137" xfId="0" applyNumberFormat="1" applyFont="1" applyFill="1" applyBorder="1" applyAlignment="1" applyProtection="1">
      <alignment horizontal="center" vertical="center"/>
      <protection locked="0"/>
    </xf>
    <xf numFmtId="0" fontId="13" fillId="0" borderId="123" xfId="20" applyFont="1" applyBorder="1" applyAlignment="1">
      <alignment horizontal="center"/>
      <protection/>
    </xf>
    <xf numFmtId="0" fontId="13" fillId="0" borderId="9" xfId="20" applyFont="1" applyBorder="1" applyAlignment="1">
      <alignment horizontal="center"/>
      <protection/>
    </xf>
    <xf numFmtId="0" fontId="13" fillId="0" borderId="8" xfId="20" applyFont="1" applyBorder="1" applyAlignment="1">
      <alignment horizontal="center"/>
      <protection/>
    </xf>
    <xf numFmtId="0" fontId="13" fillId="10" borderId="23" xfId="20" applyFont="1" applyFill="1" applyBorder="1" applyAlignment="1" applyProtection="1">
      <alignment horizontal="center" vertical="center" shrinkToFit="1"/>
      <protection locked="0"/>
    </xf>
    <xf numFmtId="0" fontId="0" fillId="10" borderId="9" xfId="0" applyFont="1" applyFill="1" applyBorder="1" applyAlignment="1" applyProtection="1">
      <alignment horizontal="center" vertical="center" shrinkToFit="1"/>
      <protection locked="0"/>
    </xf>
    <xf numFmtId="0" fontId="0" fillId="10" borderId="8" xfId="0" applyFont="1" applyFill="1" applyBorder="1" applyAlignment="1" applyProtection="1">
      <alignment horizontal="center" vertical="center" shrinkToFit="1"/>
      <protection locked="0"/>
    </xf>
    <xf numFmtId="0" fontId="13" fillId="10" borderId="49" xfId="20" applyFont="1" applyFill="1" applyBorder="1" applyAlignment="1" applyProtection="1">
      <alignment horizontal="center" vertical="center"/>
      <protection locked="0"/>
    </xf>
    <xf numFmtId="0" fontId="13" fillId="10" borderId="49" xfId="0" applyFont="1" applyFill="1" applyBorder="1" applyAlignment="1" applyProtection="1">
      <alignment horizontal="center" vertical="center"/>
      <protection locked="0"/>
    </xf>
    <xf numFmtId="0" fontId="13" fillId="10" borderId="25" xfId="0" applyFont="1" applyFill="1" applyBorder="1" applyAlignment="1" applyProtection="1">
      <alignment horizontal="center" vertical="center"/>
      <protection locked="0"/>
    </xf>
    <xf numFmtId="0" fontId="13" fillId="10" borderId="23" xfId="20" applyFont="1" applyFill="1" applyBorder="1" applyAlignment="1" applyProtection="1">
      <alignment horizontal="center" vertical="center"/>
      <protection locked="0"/>
    </xf>
    <xf numFmtId="0" fontId="0" fillId="10" borderId="9" xfId="0" applyFont="1" applyFill="1" applyBorder="1" applyAlignment="1" applyProtection="1">
      <alignment horizontal="center" vertical="center"/>
      <protection locked="0"/>
    </xf>
    <xf numFmtId="0" fontId="0" fillId="10" borderId="8" xfId="0" applyFont="1" applyFill="1" applyBorder="1" applyAlignment="1" applyProtection="1">
      <alignment horizontal="center" vertical="center"/>
      <protection locked="0"/>
    </xf>
    <xf numFmtId="0" fontId="13" fillId="3" borderId="42" xfId="20" applyFont="1" applyFill="1" applyBorder="1" applyAlignment="1">
      <alignment horizontal="center" vertical="center"/>
      <protection/>
    </xf>
    <xf numFmtId="0" fontId="13" fillId="3" borderId="42" xfId="0" applyFont="1" applyFill="1" applyBorder="1" applyAlignment="1">
      <alignment horizontal="center" vertical="center"/>
    </xf>
    <xf numFmtId="0" fontId="21" fillId="0" borderId="63" xfId="20"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178" fontId="13" fillId="10" borderId="23" xfId="20" applyNumberFormat="1" applyFont="1" applyFill="1" applyBorder="1" applyAlignment="1" applyProtection="1">
      <alignment horizontal="center" vertical="center"/>
      <protection locked="0"/>
    </xf>
    <xf numFmtId="178" fontId="0" fillId="10" borderId="9" xfId="0" applyNumberFormat="1" applyFont="1" applyFill="1" applyBorder="1" applyAlignment="1" applyProtection="1">
      <alignment horizontal="center" vertical="center"/>
      <protection locked="0"/>
    </xf>
    <xf numFmtId="178" fontId="0" fillId="10" borderId="137" xfId="0" applyNumberFormat="1" applyFont="1" applyFill="1" applyBorder="1" applyAlignment="1" applyProtection="1">
      <alignment horizontal="center" vertical="center"/>
      <protection locked="0"/>
    </xf>
    <xf numFmtId="0" fontId="13" fillId="0" borderId="23" xfId="20" applyFont="1" applyBorder="1" applyAlignment="1">
      <alignment horizontal="center" vertical="center"/>
      <protection/>
    </xf>
    <xf numFmtId="0" fontId="13" fillId="0" borderId="9" xfId="20" applyFont="1" applyBorder="1" applyAlignment="1">
      <alignment horizontal="center" vertical="center"/>
      <protection/>
    </xf>
    <xf numFmtId="0" fontId="13" fillId="0" borderId="8" xfId="20" applyFont="1" applyBorder="1" applyAlignment="1">
      <alignment horizontal="center" vertical="center"/>
      <protection/>
    </xf>
    <xf numFmtId="0" fontId="13" fillId="0" borderId="23" xfId="20" applyFont="1" applyBorder="1" applyAlignment="1">
      <alignment horizontal="center"/>
      <protection/>
    </xf>
    <xf numFmtId="0" fontId="0" fillId="0" borderId="4" xfId="20" applyFont="1" applyBorder="1" applyAlignment="1">
      <alignment horizontal="center" vertical="distributed" textRotation="255"/>
      <protection/>
    </xf>
    <xf numFmtId="0" fontId="0" fillId="0" borderId="21" xfId="0" applyFont="1" applyBorder="1" applyAlignment="1">
      <alignment horizontal="center" vertical="distributed" textRotation="255"/>
    </xf>
    <xf numFmtId="0" fontId="0" fillId="0" borderId="4" xfId="0" applyFont="1" applyBorder="1" applyAlignment="1">
      <alignment horizontal="center" vertical="distributed" textRotation="255"/>
    </xf>
    <xf numFmtId="0" fontId="13" fillId="0" borderId="63" xfId="20" applyFont="1" applyBorder="1" applyAlignment="1">
      <alignment horizontal="center" vertical="center" wrapText="1"/>
      <protection/>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4" xfId="0" applyFont="1" applyBorder="1" applyAlignment="1">
      <alignment horizontal="center" vertical="center" wrapText="1"/>
    </xf>
    <xf numFmtId="178" fontId="13" fillId="10" borderId="23" xfId="20" applyNumberFormat="1" applyFont="1" applyFill="1" applyBorder="1" applyAlignment="1" applyProtection="1" quotePrefix="1">
      <alignment horizontal="center" vertical="center"/>
      <protection locked="0"/>
    </xf>
    <xf numFmtId="0" fontId="13" fillId="0" borderId="138" xfId="20" applyFont="1" applyBorder="1" applyAlignment="1">
      <alignment horizontal="center" vertical="center"/>
      <protection/>
    </xf>
    <xf numFmtId="0" fontId="13" fillId="0" borderId="10" xfId="20" applyFont="1" applyBorder="1" applyAlignment="1">
      <alignment horizontal="center" vertical="center"/>
      <protection/>
    </xf>
    <xf numFmtId="0" fontId="13" fillId="0" borderId="14" xfId="20" applyFont="1" applyBorder="1" applyAlignment="1">
      <alignment horizontal="center" vertical="center"/>
      <protection/>
    </xf>
    <xf numFmtId="0" fontId="13" fillId="0" borderId="139" xfId="20" applyFont="1" applyBorder="1" applyAlignment="1">
      <alignment horizontal="center" vertical="center"/>
      <protection/>
    </xf>
    <xf numFmtId="0" fontId="13" fillId="0" borderId="0" xfId="20" applyFont="1" applyAlignment="1">
      <alignment horizontal="center" vertical="center"/>
      <protection/>
    </xf>
    <xf numFmtId="0" fontId="13" fillId="0" borderId="21" xfId="20" applyFont="1" applyBorder="1" applyAlignment="1">
      <alignment horizontal="center" vertical="center"/>
      <protection/>
    </xf>
    <xf numFmtId="0" fontId="13" fillId="0" borderId="27" xfId="20" applyFont="1" applyBorder="1" applyAlignment="1">
      <alignment horizontal="center" vertical="center"/>
      <protection/>
    </xf>
    <xf numFmtId="0" fontId="13" fillId="0" borderId="12" xfId="20" applyFont="1" applyBorder="1" applyAlignment="1">
      <alignment horizontal="center" vertical="center"/>
      <protection/>
    </xf>
    <xf numFmtId="0" fontId="13" fillId="0" borderId="24" xfId="20" applyFont="1" applyBorder="1" applyAlignment="1">
      <alignment horizontal="center" vertical="center"/>
      <protection/>
    </xf>
    <xf numFmtId="0" fontId="13" fillId="0" borderId="23" xfId="20" applyFont="1" applyBorder="1" applyAlignment="1">
      <alignment horizontal="center" vertical="center" shrinkToFit="1"/>
      <protection/>
    </xf>
    <xf numFmtId="0" fontId="0" fillId="0" borderId="9" xfId="0" applyFont="1" applyBorder="1" applyAlignment="1">
      <alignment horizontal="center" vertical="center" shrinkToFit="1"/>
    </xf>
    <xf numFmtId="0" fontId="0" fillId="0" borderId="8" xfId="0" applyFont="1" applyBorder="1" applyAlignment="1">
      <alignment horizontal="center" vertical="center" shrinkToFit="1"/>
    </xf>
    <xf numFmtId="0" fontId="13" fillId="0" borderId="123" xfId="20" applyFont="1" applyFill="1" applyBorder="1" applyAlignment="1">
      <alignment horizontal="center"/>
      <protection/>
    </xf>
    <xf numFmtId="0" fontId="13" fillId="0" borderId="9" xfId="20" applyFont="1" applyFill="1" applyBorder="1" applyAlignment="1">
      <alignment horizontal="center"/>
      <protection/>
    </xf>
    <xf numFmtId="0" fontId="13" fillId="0" borderId="8" xfId="20" applyFont="1" applyFill="1" applyBorder="1" applyAlignment="1">
      <alignment horizontal="center"/>
      <protection/>
    </xf>
    <xf numFmtId="0" fontId="13" fillId="0" borderId="23" xfId="20" applyFont="1" applyFill="1" applyBorder="1" applyAlignment="1">
      <alignment horizontal="center"/>
      <protection/>
    </xf>
    <xf numFmtId="0" fontId="13" fillId="10" borderId="50" xfId="20" applyFont="1" applyFill="1" applyBorder="1" applyAlignment="1" applyProtection="1">
      <alignment horizontal="center" vertical="center"/>
      <protection locked="0"/>
    </xf>
    <xf numFmtId="177" fontId="0" fillId="10" borderId="8" xfId="0" applyNumberFormat="1" applyFont="1" applyFill="1" applyBorder="1" applyAlignment="1" applyProtection="1">
      <alignment horizontal="center" vertical="center"/>
      <protection locked="0"/>
    </xf>
    <xf numFmtId="0" fontId="13" fillId="0" borderId="10" xfId="20" applyFont="1" applyBorder="1" applyAlignment="1">
      <alignment horizontal="center" vertical="center" wrapText="1"/>
      <protection/>
    </xf>
    <xf numFmtId="0" fontId="13" fillId="0" borderId="14" xfId="20" applyFont="1" applyBorder="1" applyAlignment="1">
      <alignment horizontal="center" vertical="center" wrapText="1"/>
      <protection/>
    </xf>
    <xf numFmtId="0" fontId="13" fillId="0" borderId="13" xfId="20" applyFont="1" applyBorder="1" applyAlignment="1">
      <alignment horizontal="center" vertical="center" wrapText="1"/>
      <protection/>
    </xf>
    <xf numFmtId="0" fontId="13" fillId="0" borderId="12" xfId="20" applyFont="1" applyBorder="1" applyAlignment="1">
      <alignment horizontal="center" vertical="center" wrapText="1"/>
      <protection/>
    </xf>
    <xf numFmtId="0" fontId="13" fillId="0" borderId="24" xfId="2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18" fillId="0" borderId="63" xfId="20"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0" xfId="0" applyFont="1" applyBorder="1" applyAlignment="1">
      <alignment horizontal="center" vertical="center" wrapText="1"/>
    </xf>
    <xf numFmtId="178" fontId="13" fillId="10" borderId="63" xfId="20" applyNumberFormat="1" applyFont="1" applyFill="1" applyBorder="1" applyAlignment="1" applyProtection="1">
      <alignment horizontal="center" vertical="center"/>
      <protection locked="0"/>
    </xf>
    <xf numFmtId="178" fontId="0" fillId="10" borderId="10" xfId="0" applyNumberFormat="1" applyFont="1" applyFill="1" applyBorder="1" applyAlignment="1" applyProtection="1">
      <alignment horizontal="center" vertical="center"/>
      <protection locked="0"/>
    </xf>
    <xf numFmtId="0" fontId="13" fillId="0" borderId="23" xfId="20" applyFont="1" applyFill="1" applyBorder="1" applyAlignment="1">
      <alignment horizontal="center" vertical="center"/>
      <protection/>
    </xf>
    <xf numFmtId="0" fontId="13" fillId="0" borderId="9" xfId="20" applyFont="1" applyFill="1" applyBorder="1" applyAlignment="1">
      <alignment horizontal="center" vertical="center"/>
      <protection/>
    </xf>
    <xf numFmtId="0" fontId="13" fillId="0" borderId="8" xfId="20" applyFont="1" applyFill="1" applyBorder="1" applyAlignment="1">
      <alignment horizontal="center" vertical="center"/>
      <protection/>
    </xf>
    <xf numFmtId="0" fontId="13" fillId="0" borderId="123" xfId="20" applyFont="1" applyFill="1" applyBorder="1" applyAlignment="1">
      <alignment horizontal="center" vertical="center"/>
      <protection/>
    </xf>
    <xf numFmtId="0" fontId="13" fillId="0" borderId="2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40" xfId="20" applyFont="1" applyFill="1" applyBorder="1" applyAlignment="1">
      <alignment horizontal="center"/>
      <protection/>
    </xf>
    <xf numFmtId="0" fontId="13" fillId="0" borderId="89" xfId="20" applyFont="1" applyFill="1" applyBorder="1" applyAlignment="1">
      <alignment horizontal="center"/>
      <protection/>
    </xf>
    <xf numFmtId="0" fontId="13" fillId="0" borderId="90" xfId="20" applyFont="1" applyFill="1" applyBorder="1" applyAlignment="1">
      <alignment horizontal="center"/>
      <protection/>
    </xf>
    <xf numFmtId="0" fontId="13" fillId="0" borderId="88"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0" xfId="0" applyFont="1" applyFill="1" applyBorder="1" applyAlignment="1">
      <alignment horizontal="center" vertical="center"/>
    </xf>
    <xf numFmtId="0" fontId="13" fillId="0" borderId="11"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21" xfId="20" applyFont="1" applyBorder="1" applyAlignment="1">
      <alignment horizontal="center" vertical="center" wrapText="1"/>
      <protection/>
    </xf>
    <xf numFmtId="0" fontId="0" fillId="10" borderId="137" xfId="0" applyFont="1" applyFill="1" applyBorder="1" applyAlignment="1" applyProtection="1">
      <alignment horizontal="center" vertical="center"/>
      <protection locked="0"/>
    </xf>
    <xf numFmtId="0" fontId="10" fillId="10" borderId="50" xfId="20" applyFont="1" applyFill="1" applyBorder="1" applyAlignment="1" applyProtection="1">
      <alignment horizontal="center" vertical="center"/>
      <protection locked="0"/>
    </xf>
    <xf numFmtId="0" fontId="0" fillId="10" borderId="49" xfId="0" applyFont="1" applyFill="1" applyBorder="1" applyAlignment="1" applyProtection="1">
      <alignment horizontal="center" vertical="center"/>
      <protection locked="0"/>
    </xf>
    <xf numFmtId="0" fontId="0" fillId="10" borderId="25" xfId="0" applyFont="1" applyFill="1" applyBorder="1" applyAlignment="1" applyProtection="1">
      <alignment horizontal="center" vertical="center"/>
      <protection locked="0"/>
    </xf>
    <xf numFmtId="0" fontId="13" fillId="3" borderId="141" xfId="0" applyFont="1" applyFill="1" applyBorder="1" applyAlignment="1">
      <alignment horizontal="center" vertical="center"/>
    </xf>
    <xf numFmtId="0" fontId="13" fillId="0" borderId="13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0" borderId="63" xfId="20" applyFont="1" applyFill="1" applyBorder="1" applyAlignment="1">
      <alignment horizontal="center" vertical="center"/>
      <protection/>
    </xf>
    <xf numFmtId="0" fontId="13" fillId="0" borderId="10" xfId="20" applyFont="1" applyFill="1" applyBorder="1" applyAlignment="1">
      <alignment horizontal="center" vertical="center"/>
      <protection/>
    </xf>
    <xf numFmtId="0" fontId="13" fillId="0" borderId="14" xfId="20" applyFont="1" applyFill="1" applyBorder="1" applyAlignment="1">
      <alignment horizontal="center" vertical="center"/>
      <protection/>
    </xf>
    <xf numFmtId="0" fontId="13" fillId="0" borderId="13" xfId="20" applyFont="1" applyFill="1" applyBorder="1" applyAlignment="1">
      <alignment horizontal="center" vertical="center"/>
      <protection/>
    </xf>
    <xf numFmtId="0" fontId="13" fillId="0" borderId="12" xfId="20" applyFont="1" applyFill="1" applyBorder="1" applyAlignment="1">
      <alignment horizontal="center" vertical="center"/>
      <protection/>
    </xf>
    <xf numFmtId="0" fontId="13" fillId="0" borderId="24" xfId="20" applyFont="1" applyFill="1" applyBorder="1" applyAlignment="1">
      <alignment horizontal="center" vertical="center"/>
      <protection/>
    </xf>
    <xf numFmtId="0" fontId="13" fillId="0" borderId="63" xfId="20" applyFont="1" applyBorder="1" applyAlignment="1">
      <alignment horizontal="center" vertical="center"/>
      <protection/>
    </xf>
    <xf numFmtId="0" fontId="13" fillId="0" borderId="11" xfId="20" applyFont="1" applyBorder="1" applyAlignment="1">
      <alignment horizontal="center" vertical="center"/>
      <protection/>
    </xf>
    <xf numFmtId="0" fontId="13" fillId="0" borderId="0" xfId="20" applyFont="1" applyBorder="1" applyAlignment="1">
      <alignment horizontal="center" vertical="center"/>
      <protection/>
    </xf>
    <xf numFmtId="0" fontId="13" fillId="0" borderId="13" xfId="20" applyFont="1" applyBorder="1" applyAlignment="1">
      <alignment horizontal="center" vertical="center"/>
      <protection/>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13" fillId="0" borderId="2" xfId="0" applyFont="1" applyBorder="1" applyAlignment="1">
      <alignment horizontal="left" vertical="center"/>
    </xf>
    <xf numFmtId="0" fontId="13" fillId="0" borderId="0" xfId="0" applyFont="1" applyBorder="1" applyAlignment="1">
      <alignment horizontal="left" vertical="top" wrapText="1"/>
    </xf>
    <xf numFmtId="0" fontId="0" fillId="0" borderId="0" xfId="0" applyFont="1" applyBorder="1" applyAlignment="1">
      <alignment vertical="center"/>
    </xf>
    <xf numFmtId="0" fontId="0" fillId="0" borderId="1" xfId="0" applyFont="1" applyBorder="1" applyAlignment="1">
      <alignment vertical="center"/>
    </xf>
    <xf numFmtId="0" fontId="13" fillId="3" borderId="141" xfId="20" applyFont="1" applyFill="1" applyBorder="1" applyAlignment="1" quotePrefix="1">
      <alignment horizontal="center" vertical="center"/>
      <protection/>
    </xf>
    <xf numFmtId="0" fontId="13" fillId="3" borderId="110" xfId="20" applyFont="1" applyFill="1" applyBorder="1" applyAlignment="1">
      <alignment horizontal="center" vertical="center"/>
      <protection/>
    </xf>
    <xf numFmtId="0" fontId="9" fillId="0" borderId="0" xfId="20" applyFont="1" applyBorder="1" applyAlignment="1">
      <alignment horizontal="center" vertical="center"/>
      <protection/>
    </xf>
    <xf numFmtId="0" fontId="13" fillId="0" borderId="12" xfId="20" applyFont="1" applyBorder="1" applyAlignment="1">
      <alignment horizontal="center"/>
      <protection/>
    </xf>
    <xf numFmtId="0" fontId="13" fillId="0" borderId="31" xfId="20" applyFont="1" applyBorder="1" applyAlignment="1">
      <alignment horizontal="center"/>
      <protection/>
    </xf>
    <xf numFmtId="0" fontId="13" fillId="0" borderId="12" xfId="20" applyFont="1" applyBorder="1" applyAlignment="1">
      <alignment horizontal="distributed" vertical="center"/>
      <protection/>
    </xf>
    <xf numFmtId="0" fontId="0" fillId="0" borderId="12" xfId="0" applyBorder="1" applyAlignment="1">
      <alignment horizontal="distributed" vertical="center"/>
    </xf>
    <xf numFmtId="0" fontId="0" fillId="0" borderId="31" xfId="0" applyBorder="1" applyAlignment="1">
      <alignment horizontal="distributed"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18" fillId="0" borderId="10" xfId="20" applyFont="1" applyBorder="1" applyAlignment="1">
      <alignment horizontal="center" vertical="center" wrapText="1"/>
      <protection/>
    </xf>
    <xf numFmtId="0" fontId="18" fillId="0" borderId="0" xfId="20" applyFont="1" applyBorder="1" applyAlignment="1">
      <alignment horizontal="center" vertical="center" wrapText="1"/>
      <protection/>
    </xf>
    <xf numFmtId="0" fontId="18" fillId="0" borderId="1" xfId="20" applyFont="1" applyBorder="1" applyAlignment="1">
      <alignment horizontal="center" vertical="center" wrapText="1"/>
      <protection/>
    </xf>
    <xf numFmtId="0" fontId="18" fillId="0" borderId="12" xfId="20" applyFont="1" applyBorder="1" applyAlignment="1">
      <alignment horizontal="center" vertical="center" wrapText="1"/>
      <protection/>
    </xf>
    <xf numFmtId="0" fontId="18" fillId="0" borderId="31" xfId="20" applyFont="1" applyBorder="1" applyAlignment="1">
      <alignment horizontal="center" vertical="center" wrapText="1"/>
      <protection/>
    </xf>
    <xf numFmtId="0" fontId="18" fillId="0" borderId="51" xfId="20" applyFont="1" applyBorder="1" applyAlignment="1">
      <alignment horizontal="center" vertical="center" wrapText="1"/>
      <protection/>
    </xf>
    <xf numFmtId="0" fontId="13" fillId="0" borderId="14" xfId="20" applyFont="1" applyBorder="1" applyAlignment="1">
      <alignment horizontal="center" vertical="center" textRotation="255" shrinkToFit="1"/>
      <protection/>
    </xf>
    <xf numFmtId="0" fontId="0" fillId="0" borderId="24" xfId="0" applyBorder="1" applyAlignment="1">
      <alignment horizontal="center" vertical="center" textRotation="255" shrinkToFit="1"/>
    </xf>
    <xf numFmtId="0" fontId="13" fillId="0" borderId="50" xfId="20" applyFont="1" applyBorder="1" applyAlignment="1">
      <alignment horizontal="center" vertical="center" textRotation="255" shrinkToFit="1"/>
      <protection/>
    </xf>
    <xf numFmtId="0" fontId="0" fillId="0" borderId="25" xfId="0" applyBorder="1" applyAlignment="1">
      <alignment horizontal="center" vertical="center" textRotation="255" shrinkToFit="1"/>
    </xf>
    <xf numFmtId="0" fontId="13" fillId="0" borderId="141" xfId="20" applyFont="1" applyBorder="1" applyAlignment="1">
      <alignment horizontal="center" vertical="center" textRotation="255" shrinkToFit="1"/>
      <protection/>
    </xf>
    <xf numFmtId="0" fontId="0" fillId="0" borderId="110" xfId="0" applyBorder="1" applyAlignment="1">
      <alignment horizontal="center" vertical="center" textRotation="255" shrinkToFit="1"/>
    </xf>
    <xf numFmtId="0" fontId="13" fillId="10" borderId="25" xfId="20" applyFont="1" applyFill="1" applyBorder="1" applyAlignment="1" applyProtection="1">
      <alignment horizontal="center" vertical="center"/>
      <protection locked="0"/>
    </xf>
    <xf numFmtId="0" fontId="13" fillId="0" borderId="142" xfId="20" applyFont="1" applyBorder="1" applyAlignment="1">
      <alignment horizontal="center" vertical="center"/>
      <protection/>
    </xf>
    <xf numFmtId="0" fontId="13" fillId="0" borderId="143" xfId="20" applyFont="1" applyBorder="1" applyAlignment="1">
      <alignment horizontal="center" vertical="center"/>
      <protection/>
    </xf>
    <xf numFmtId="176" fontId="13" fillId="10" borderId="34" xfId="20" applyNumberFormat="1" applyFont="1" applyFill="1" applyBorder="1" applyAlignment="1" applyProtection="1">
      <alignment horizontal="center"/>
      <protection locked="0"/>
    </xf>
    <xf numFmtId="176" fontId="13" fillId="10" borderId="144" xfId="20" applyNumberFormat="1" applyFont="1" applyFill="1" applyBorder="1" applyAlignment="1" applyProtection="1">
      <alignment horizontal="center"/>
      <protection locked="0"/>
    </xf>
    <xf numFmtId="176" fontId="13" fillId="10" borderId="145" xfId="20" applyNumberFormat="1" applyFont="1" applyFill="1" applyBorder="1" applyAlignment="1" applyProtection="1">
      <alignment horizontal="center"/>
      <protection locked="0"/>
    </xf>
    <xf numFmtId="176" fontId="13" fillId="10" borderId="145" xfId="20" applyNumberFormat="1" applyFont="1" applyFill="1" applyBorder="1" applyAlignment="1" applyProtection="1">
      <alignment horizontal="right"/>
      <protection locked="0"/>
    </xf>
    <xf numFmtId="176" fontId="13" fillId="10" borderId="34" xfId="20" applyNumberFormat="1" applyFont="1" applyFill="1" applyBorder="1" applyAlignment="1" applyProtection="1">
      <alignment horizontal="right"/>
      <protection locked="0"/>
    </xf>
    <xf numFmtId="176" fontId="13" fillId="10" borderId="146" xfId="20" applyNumberFormat="1" applyFont="1" applyFill="1" applyBorder="1" applyAlignment="1" applyProtection="1">
      <alignment horizontal="right"/>
      <protection locked="0"/>
    </xf>
    <xf numFmtId="0" fontId="13" fillId="3" borderId="141" xfId="20" applyFont="1" applyFill="1" applyBorder="1" applyAlignment="1">
      <alignment horizontal="center" vertical="center"/>
      <protection/>
    </xf>
    <xf numFmtId="176" fontId="13" fillId="10" borderId="48" xfId="20" applyNumberFormat="1" applyFont="1" applyFill="1" applyBorder="1" applyAlignment="1" applyProtection="1">
      <alignment horizontal="center"/>
      <protection locked="0"/>
    </xf>
    <xf numFmtId="176" fontId="13" fillId="10" borderId="147" xfId="20" applyNumberFormat="1" applyFont="1" applyFill="1" applyBorder="1" applyAlignment="1" applyProtection="1">
      <alignment horizontal="center"/>
      <protection locked="0"/>
    </xf>
    <xf numFmtId="176" fontId="13" fillId="10" borderId="148" xfId="20" applyNumberFormat="1" applyFont="1" applyFill="1" applyBorder="1" applyAlignment="1" applyProtection="1">
      <alignment horizontal="center"/>
      <protection locked="0"/>
    </xf>
    <xf numFmtId="176" fontId="13" fillId="10" borderId="148" xfId="20" applyNumberFormat="1" applyFont="1" applyFill="1" applyBorder="1" applyAlignment="1" applyProtection="1">
      <alignment horizontal="right"/>
      <protection locked="0"/>
    </xf>
    <xf numFmtId="176" fontId="13" fillId="10" borderId="48" xfId="20" applyNumberFormat="1" applyFont="1" applyFill="1" applyBorder="1" applyAlignment="1" applyProtection="1">
      <alignment horizontal="right"/>
      <protection locked="0"/>
    </xf>
    <xf numFmtId="176" fontId="13" fillId="10" borderId="149" xfId="20" applyNumberFormat="1" applyFont="1" applyFill="1" applyBorder="1" applyAlignment="1" applyProtection="1">
      <alignment horizontal="right"/>
      <protection locked="0"/>
    </xf>
    <xf numFmtId="176" fontId="13" fillId="10" borderId="146" xfId="20" applyNumberFormat="1" applyFont="1" applyFill="1" applyBorder="1" applyAlignment="1" applyProtection="1">
      <alignment horizontal="center"/>
      <protection locked="0"/>
    </xf>
    <xf numFmtId="0" fontId="13" fillId="0" borderId="43" xfId="20" applyFont="1" applyBorder="1" applyAlignment="1">
      <alignment horizontal="center"/>
      <protection/>
    </xf>
    <xf numFmtId="176" fontId="13" fillId="10" borderId="33" xfId="20" applyNumberFormat="1" applyFont="1" applyFill="1" applyBorder="1" applyAlignment="1" applyProtection="1">
      <alignment horizontal="center"/>
      <protection locked="0"/>
    </xf>
    <xf numFmtId="176" fontId="13" fillId="10" borderId="150" xfId="20" applyNumberFormat="1" applyFont="1" applyFill="1" applyBorder="1" applyAlignment="1" applyProtection="1">
      <alignment horizontal="center"/>
      <protection locked="0"/>
    </xf>
    <xf numFmtId="176" fontId="13" fillId="10" borderId="151" xfId="20" applyNumberFormat="1" applyFont="1" applyFill="1" applyBorder="1" applyAlignment="1" applyProtection="1">
      <alignment horizontal="center"/>
      <protection locked="0"/>
    </xf>
    <xf numFmtId="176" fontId="13" fillId="10" borderId="151" xfId="20" applyNumberFormat="1" applyFont="1" applyFill="1" applyBorder="1" applyAlignment="1" applyProtection="1">
      <alignment horizontal="right"/>
      <protection locked="0"/>
    </xf>
    <xf numFmtId="176" fontId="13" fillId="10" borderId="33" xfId="20" applyNumberFormat="1" applyFont="1" applyFill="1" applyBorder="1" applyAlignment="1" applyProtection="1">
      <alignment horizontal="right"/>
      <protection locked="0"/>
    </xf>
    <xf numFmtId="176" fontId="13" fillId="10" borderId="35" xfId="20" applyNumberFormat="1" applyFont="1" applyFill="1" applyBorder="1" applyAlignment="1" applyProtection="1">
      <alignment horizontal="right"/>
      <protection locked="0"/>
    </xf>
    <xf numFmtId="0" fontId="0" fillId="10" borderId="49"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3" borderId="42" xfId="0" applyFill="1" applyBorder="1" applyAlignment="1">
      <alignment horizontal="center" vertical="center"/>
    </xf>
    <xf numFmtId="0" fontId="0" fillId="3" borderId="110" xfId="0" applyFill="1" applyBorder="1" applyAlignment="1">
      <alignment horizontal="center" vertical="center"/>
    </xf>
    <xf numFmtId="0" fontId="13" fillId="0" borderId="21" xfId="20" applyFont="1" applyBorder="1" applyAlignment="1">
      <alignment horizontal="center" vertical="center" textRotation="255"/>
      <protection/>
    </xf>
    <xf numFmtId="0" fontId="0" fillId="0" borderId="21" xfId="0" applyBorder="1" applyAlignment="1">
      <alignment horizontal="center" vertical="center" textRotation="255"/>
    </xf>
    <xf numFmtId="0" fontId="13" fillId="0" borderId="63" xfId="20" applyFont="1" applyBorder="1" applyAlignment="1">
      <alignment horizontal="distributed" vertical="center"/>
      <protection/>
    </xf>
    <xf numFmtId="0" fontId="0" fillId="0" borderId="10" xfId="0"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0" fillId="0" borderId="24" xfId="0" applyBorder="1" applyAlignment="1">
      <alignment horizontal="distributed" vertical="center"/>
    </xf>
    <xf numFmtId="0" fontId="13" fillId="0" borderId="23" xfId="20" applyFont="1" applyBorder="1" applyAlignment="1">
      <alignment horizontal="distributed" vertical="center"/>
      <protection/>
    </xf>
    <xf numFmtId="0" fontId="0" fillId="0" borderId="9" xfId="0" applyBorder="1" applyAlignment="1">
      <alignment horizontal="distributed" vertical="center"/>
    </xf>
    <xf numFmtId="0" fontId="0" fillId="0" borderId="43" xfId="0" applyBorder="1" applyAlignment="1">
      <alignment horizontal="distributed" vertical="center"/>
    </xf>
    <xf numFmtId="0" fontId="0" fillId="0" borderId="4" xfId="20" applyFont="1" applyBorder="1" applyAlignment="1">
      <alignment horizontal="center" vertical="distributed" textRotation="255"/>
      <protection/>
    </xf>
    <xf numFmtId="0" fontId="0" fillId="0" borderId="1" xfId="0" applyFont="1" applyBorder="1" applyAlignment="1">
      <alignment horizontal="center" vertical="distributed" textRotation="255"/>
    </xf>
    <xf numFmtId="0" fontId="0" fillId="0" borderId="4" xfId="0" applyFont="1" applyBorder="1" applyAlignment="1">
      <alignment horizontal="center" vertical="distributed" textRotation="255"/>
    </xf>
    <xf numFmtId="176" fontId="13" fillId="10" borderId="9" xfId="20" applyNumberFormat="1" applyFont="1" applyFill="1" applyBorder="1" applyAlignment="1" applyProtection="1">
      <alignment horizontal="center"/>
      <protection locked="0"/>
    </xf>
    <xf numFmtId="176" fontId="13" fillId="10" borderId="8" xfId="20" applyNumberFormat="1" applyFont="1" applyFill="1" applyBorder="1" applyAlignment="1" applyProtection="1">
      <alignment horizontal="center"/>
      <protection locked="0"/>
    </xf>
    <xf numFmtId="0" fontId="13" fillId="10" borderId="12" xfId="20" applyFont="1"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176" fontId="13" fillId="10" borderId="9" xfId="20" applyNumberFormat="1" applyFont="1" applyFill="1" applyBorder="1" applyAlignment="1" applyProtection="1">
      <alignment horizontal="right"/>
      <protection locked="0"/>
    </xf>
    <xf numFmtId="176" fontId="13" fillId="10" borderId="8" xfId="20" applyNumberFormat="1" applyFont="1" applyFill="1" applyBorder="1" applyAlignment="1" applyProtection="1">
      <alignment horizontal="right"/>
      <protection locked="0"/>
    </xf>
    <xf numFmtId="176" fontId="13" fillId="10" borderId="43" xfId="20" applyNumberFormat="1" applyFont="1" applyFill="1" applyBorder="1" applyAlignment="1" applyProtection="1">
      <alignment horizontal="right"/>
      <protection locked="0"/>
    </xf>
    <xf numFmtId="0" fontId="13" fillId="0" borderId="152" xfId="20" applyFont="1" applyBorder="1" applyAlignment="1">
      <alignment horizontal="center"/>
      <protection/>
    </xf>
    <xf numFmtId="0" fontId="13" fillId="0" borderId="153" xfId="20" applyFont="1" applyBorder="1" applyAlignment="1">
      <alignment horizontal="center"/>
      <protection/>
    </xf>
    <xf numFmtId="0" fontId="13" fillId="0" borderId="154" xfId="20" applyFont="1" applyBorder="1" applyAlignment="1">
      <alignment horizontal="center"/>
      <protection/>
    </xf>
    <xf numFmtId="176" fontId="13" fillId="10" borderId="153" xfId="20" applyNumberFormat="1" applyFont="1" applyFill="1" applyBorder="1" applyAlignment="1" applyProtection="1">
      <alignment horizontal="right"/>
      <protection locked="0"/>
    </xf>
    <xf numFmtId="176" fontId="13" fillId="10" borderId="155" xfId="20" applyNumberFormat="1" applyFont="1" applyFill="1" applyBorder="1" applyAlignment="1" applyProtection="1">
      <alignment horizontal="right"/>
      <protection locked="0"/>
    </xf>
    <xf numFmtId="176" fontId="13" fillId="10" borderId="154" xfId="20" applyNumberFormat="1" applyFont="1" applyFill="1" applyBorder="1" applyAlignment="1" applyProtection="1">
      <alignment horizontal="right"/>
      <protection locked="0"/>
    </xf>
    <xf numFmtId="176" fontId="13" fillId="10" borderId="153" xfId="20" applyNumberFormat="1" applyFont="1" applyFill="1" applyBorder="1" applyAlignment="1" applyProtection="1">
      <alignment horizontal="center"/>
      <protection locked="0"/>
    </xf>
    <xf numFmtId="176" fontId="13" fillId="10" borderId="155" xfId="20" applyNumberFormat="1" applyFont="1" applyFill="1" applyBorder="1" applyAlignment="1" applyProtection="1">
      <alignment horizontal="center"/>
      <protection locked="0"/>
    </xf>
    <xf numFmtId="176" fontId="13" fillId="10" borderId="152" xfId="20" applyNumberFormat="1" applyFont="1" applyFill="1" applyBorder="1" applyAlignment="1" applyProtection="1">
      <alignment horizontal="center"/>
      <protection locked="0"/>
    </xf>
    <xf numFmtId="176" fontId="13" fillId="10" borderId="154" xfId="20" applyNumberFormat="1" applyFont="1" applyFill="1" applyBorder="1" applyAlignment="1" applyProtection="1">
      <alignment horizontal="center"/>
      <protection locked="0"/>
    </xf>
    <xf numFmtId="0" fontId="0" fillId="0" borderId="62" xfId="0" applyBorder="1" applyAlignment="1">
      <alignment horizontal="center" vertical="center" textRotation="255"/>
    </xf>
    <xf numFmtId="0" fontId="13" fillId="0" borderId="13" xfId="20" applyFont="1" applyBorder="1" applyAlignment="1">
      <alignment horizontal="center"/>
      <protection/>
    </xf>
    <xf numFmtId="176" fontId="13" fillId="10" borderId="12" xfId="20" applyNumberFormat="1" applyFont="1" applyFill="1" applyBorder="1" applyAlignment="1" applyProtection="1">
      <alignment horizontal="center"/>
      <protection locked="0"/>
    </xf>
    <xf numFmtId="176" fontId="13" fillId="10" borderId="31" xfId="20" applyNumberFormat="1" applyFont="1" applyFill="1" applyBorder="1" applyAlignment="1" applyProtection="1">
      <alignment horizontal="center"/>
      <protection locked="0"/>
    </xf>
    <xf numFmtId="176" fontId="13" fillId="10" borderId="43" xfId="20" applyNumberFormat="1" applyFont="1" applyFill="1" applyBorder="1" applyAlignment="1" applyProtection="1">
      <alignment horizontal="center"/>
      <protection locked="0"/>
    </xf>
    <xf numFmtId="0" fontId="13" fillId="0" borderId="63" xfId="20" applyFont="1" applyBorder="1" applyAlignment="1">
      <alignment horizontal="center" vertical="center" shrinkToFit="1"/>
      <protection/>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24" xfId="0" applyBorder="1" applyAlignment="1">
      <alignment horizontal="center" vertical="center" shrinkToFit="1"/>
    </xf>
    <xf numFmtId="176" fontId="13" fillId="10" borderId="156" xfId="20" applyNumberFormat="1" applyFont="1" applyFill="1" applyBorder="1" applyAlignment="1" applyProtection="1">
      <alignment horizontal="center"/>
      <protection locked="0"/>
    </xf>
    <xf numFmtId="0" fontId="13" fillId="3" borderId="110" xfId="20" applyFont="1" applyFill="1" applyBorder="1" applyAlignment="1" quotePrefix="1">
      <alignment horizontal="center" vertical="center"/>
      <protection/>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10" borderId="28" xfId="20" applyFont="1" applyFill="1" applyBorder="1" applyAlignment="1" applyProtection="1">
      <alignment horizontal="center" vertical="center"/>
      <protection locked="0"/>
    </xf>
    <xf numFmtId="0" fontId="13" fillId="10" borderId="29" xfId="20" applyFont="1" applyFill="1" applyBorder="1" applyAlignment="1" applyProtection="1">
      <alignment horizontal="center" vertical="center"/>
      <protection locked="0"/>
    </xf>
    <xf numFmtId="0" fontId="13" fillId="10" borderId="30" xfId="20" applyFont="1" applyFill="1" applyBorder="1" applyAlignment="1" applyProtection="1">
      <alignment horizontal="center" vertical="center"/>
      <protection locked="0"/>
    </xf>
    <xf numFmtId="176" fontId="13" fillId="10" borderId="0" xfId="20" applyNumberFormat="1" applyFont="1" applyFill="1" applyBorder="1" applyAlignment="1" applyProtection="1">
      <alignment horizontal="center"/>
      <protection locked="0"/>
    </xf>
    <xf numFmtId="176" fontId="13" fillId="10" borderId="1" xfId="20" applyNumberFormat="1" applyFont="1" applyFill="1" applyBorder="1" applyAlignment="1" applyProtection="1">
      <alignment horizontal="center"/>
      <protection locked="0"/>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13" fillId="0" borderId="12" xfId="20" applyNumberFormat="1" applyFont="1" applyBorder="1" applyAlignment="1">
      <alignment horizontal="center" vertical="center"/>
      <protection/>
    </xf>
    <xf numFmtId="176" fontId="0" fillId="0" borderId="12" xfId="0" applyNumberFormat="1" applyBorder="1" applyAlignment="1">
      <alignment horizontal="center" vertical="center"/>
    </xf>
    <xf numFmtId="0" fontId="13" fillId="0" borderId="42" xfId="20" applyFont="1" applyBorder="1" applyAlignment="1">
      <alignment horizontal="center" vertical="center" textRotation="255"/>
      <protection/>
    </xf>
    <xf numFmtId="0" fontId="0" fillId="0" borderId="42" xfId="0" applyBorder="1" applyAlignment="1">
      <alignment horizontal="center" vertical="center" textRotation="255"/>
    </xf>
    <xf numFmtId="0" fontId="0" fillId="0" borderId="13" xfId="0" applyBorder="1" applyAlignment="1">
      <alignment horizontal="center" vertical="center" wrapText="1"/>
    </xf>
    <xf numFmtId="176" fontId="13" fillId="0" borderId="23" xfId="20" applyNumberFormat="1" applyFont="1" applyFill="1" applyBorder="1" applyAlignment="1">
      <alignment horizontal="right"/>
      <protection/>
    </xf>
    <xf numFmtId="176" fontId="13" fillId="0" borderId="9" xfId="20" applyNumberFormat="1" applyFont="1" applyFill="1" applyBorder="1" applyAlignment="1">
      <alignment horizontal="right"/>
      <protection/>
    </xf>
    <xf numFmtId="176" fontId="13" fillId="0" borderId="8" xfId="20" applyNumberFormat="1" applyFont="1" applyFill="1" applyBorder="1" applyAlignment="1">
      <alignment horizontal="right"/>
      <protection/>
    </xf>
    <xf numFmtId="176" fontId="13" fillId="10" borderId="23" xfId="20" applyNumberFormat="1" applyFont="1" applyFill="1" applyBorder="1" applyAlignment="1" applyProtection="1">
      <alignment horizontal="center" vertical="center"/>
      <protection locked="0"/>
    </xf>
    <xf numFmtId="176" fontId="13" fillId="10" borderId="9" xfId="20" applyNumberFormat="1" applyFont="1" applyFill="1" applyBorder="1" applyAlignment="1" applyProtection="1">
      <alignment horizontal="center" vertical="center"/>
      <protection locked="0"/>
    </xf>
    <xf numFmtId="176" fontId="13" fillId="10" borderId="8" xfId="20" applyNumberFormat="1" applyFont="1" applyFill="1" applyBorder="1" applyAlignment="1" applyProtection="1">
      <alignment horizontal="center" vertical="center"/>
      <protection locked="0"/>
    </xf>
    <xf numFmtId="0" fontId="13" fillId="0" borderId="21" xfId="20" applyFont="1" applyBorder="1" applyAlignment="1">
      <alignment horizontal="center" vertical="center" textRotation="255" shrinkToFit="1"/>
      <protection/>
    </xf>
    <xf numFmtId="0" fontId="13" fillId="0" borderId="49" xfId="20" applyFont="1" applyBorder="1" applyAlignment="1">
      <alignment horizontal="center" vertical="center" textRotation="255" shrinkToFit="1"/>
      <protection/>
    </xf>
    <xf numFmtId="0" fontId="13" fillId="0" borderId="42" xfId="20" applyFont="1" applyBorder="1" applyAlignment="1">
      <alignment horizontal="center" vertical="center" textRotation="255" shrinkToFit="1"/>
      <protection/>
    </xf>
    <xf numFmtId="0" fontId="13" fillId="0" borderId="9" xfId="20" applyFont="1" applyBorder="1" applyAlignment="1">
      <alignment horizontal="distributed" vertical="center"/>
      <protection/>
    </xf>
    <xf numFmtId="0" fontId="0" fillId="0" borderId="9" xfId="0" applyBorder="1" applyAlignment="1">
      <alignment horizontal="distributed" vertical="center"/>
    </xf>
    <xf numFmtId="0" fontId="13" fillId="0" borderId="9" xfId="20" applyFont="1" applyBorder="1" applyAlignment="1">
      <alignment horizontal="distributed" vertical="center"/>
      <protection/>
    </xf>
    <xf numFmtId="176" fontId="13" fillId="0" borderId="43" xfId="20" applyNumberFormat="1" applyFont="1" applyFill="1" applyBorder="1" applyAlignment="1">
      <alignment horizontal="right"/>
      <protection/>
    </xf>
    <xf numFmtId="0" fontId="0" fillId="0" borderId="9" xfId="0" applyBorder="1" applyAlignment="1">
      <alignment horizontal="center" vertical="center" shrinkToFit="1"/>
    </xf>
    <xf numFmtId="0" fontId="0" fillId="0" borderId="51" xfId="0" applyBorder="1" applyAlignment="1">
      <alignment horizontal="center" vertical="center" wrapText="1"/>
    </xf>
    <xf numFmtId="0" fontId="0" fillId="0" borderId="31" xfId="0" applyBorder="1" applyAlignment="1">
      <alignment horizontal="center" vertical="center" wrapText="1"/>
    </xf>
    <xf numFmtId="0" fontId="0" fillId="10" borderId="157" xfId="0" applyFill="1" applyBorder="1" applyAlignment="1" applyProtection="1">
      <alignment horizontal="center" vertical="center"/>
      <protection locked="0"/>
    </xf>
    <xf numFmtId="176" fontId="0" fillId="10" borderId="9" xfId="0" applyNumberFormat="1" applyFill="1" applyBorder="1" applyAlignment="1" applyProtection="1">
      <alignment horizontal="center" vertical="center"/>
      <protection locked="0"/>
    </xf>
    <xf numFmtId="176" fontId="0" fillId="10" borderId="43" xfId="0" applyNumberFormat="1" applyFill="1" applyBorder="1" applyAlignment="1" applyProtection="1">
      <alignment horizontal="center" vertical="center"/>
      <protection locked="0"/>
    </xf>
    <xf numFmtId="0" fontId="13" fillId="10" borderId="9" xfId="20" applyFont="1" applyFill="1" applyBorder="1" applyAlignment="1" applyProtection="1">
      <alignment horizontal="center" vertical="center"/>
      <protection locked="0"/>
    </xf>
    <xf numFmtId="0" fontId="13" fillId="10" borderId="8" xfId="20" applyFont="1" applyFill="1" applyBorder="1" applyAlignment="1" applyProtection="1">
      <alignment horizontal="center" vertical="center"/>
      <protection locked="0"/>
    </xf>
    <xf numFmtId="0" fontId="13" fillId="10" borderId="43" xfId="20" applyFont="1" applyFill="1" applyBorder="1" applyAlignment="1" applyProtection="1">
      <alignment horizontal="center" vertical="center"/>
      <protection locked="0"/>
    </xf>
    <xf numFmtId="0" fontId="13" fillId="0" borderId="9" xfId="20" applyFont="1" applyFill="1" applyBorder="1" applyAlignment="1">
      <alignment horizontal="center" vertical="center" shrinkToFit="1"/>
      <protection/>
    </xf>
    <xf numFmtId="0" fontId="0" fillId="0" borderId="9" xfId="0" applyFill="1" applyBorder="1" applyAlignment="1">
      <alignment horizontal="center" vertical="center" shrinkToFit="1"/>
    </xf>
    <xf numFmtId="0" fontId="0" fillId="0" borderId="8" xfId="0" applyFill="1" applyBorder="1" applyAlignment="1">
      <alignment horizontal="center" vertical="center" shrinkToFit="1"/>
    </xf>
    <xf numFmtId="178" fontId="13" fillId="10" borderId="23" xfId="20" applyNumberFormat="1" applyFont="1" applyFill="1" applyBorder="1" applyAlignment="1" applyProtection="1">
      <alignment horizontal="right"/>
      <protection locked="0"/>
    </xf>
    <xf numFmtId="178" fontId="13" fillId="10" borderId="9" xfId="20" applyNumberFormat="1" applyFont="1" applyFill="1" applyBorder="1" applyAlignment="1" applyProtection="1">
      <alignment horizontal="right"/>
      <protection locked="0"/>
    </xf>
    <xf numFmtId="178" fontId="13" fillId="10" borderId="8" xfId="20" applyNumberFormat="1" applyFont="1" applyFill="1" applyBorder="1" applyAlignment="1" applyProtection="1">
      <alignment horizontal="right"/>
      <protection locked="0"/>
    </xf>
    <xf numFmtId="178" fontId="13" fillId="10" borderId="43" xfId="20" applyNumberFormat="1" applyFont="1" applyFill="1" applyBorder="1" applyAlignment="1" applyProtection="1">
      <alignment horizontal="right"/>
      <protection locked="0"/>
    </xf>
    <xf numFmtId="0" fontId="0" fillId="3" borderId="141" xfId="0" applyFill="1" applyBorder="1" applyAlignment="1" quotePrefix="1">
      <alignment horizontal="center" vertical="center"/>
    </xf>
    <xf numFmtId="0" fontId="0" fillId="3" borderId="44" xfId="0" applyFill="1" applyBorder="1" applyAlignment="1">
      <alignment horizontal="center" vertical="center"/>
    </xf>
    <xf numFmtId="177" fontId="13" fillId="0" borderId="23" xfId="20" applyNumberFormat="1" applyFont="1" applyFill="1" applyBorder="1" applyAlignment="1">
      <alignment horizontal="center" vertical="center"/>
      <protection/>
    </xf>
    <xf numFmtId="177" fontId="13" fillId="0" borderId="9" xfId="20" applyNumberFormat="1" applyFont="1" applyFill="1" applyBorder="1" applyAlignment="1">
      <alignment horizontal="center" vertical="center"/>
      <protection/>
    </xf>
    <xf numFmtId="177" fontId="13" fillId="0" borderId="8" xfId="20" applyNumberFormat="1" applyFont="1" applyFill="1" applyBorder="1" applyAlignment="1">
      <alignment horizontal="center" vertical="center"/>
      <protection/>
    </xf>
    <xf numFmtId="177" fontId="13" fillId="0" borderId="43" xfId="20" applyNumberFormat="1" applyFont="1" applyFill="1" applyBorder="1" applyAlignment="1">
      <alignment horizontal="center" vertical="center"/>
      <protection/>
    </xf>
    <xf numFmtId="177" fontId="13" fillId="0" borderId="152" xfId="20" applyNumberFormat="1" applyFont="1" applyFill="1" applyBorder="1" applyAlignment="1">
      <alignment horizontal="center" vertical="center"/>
      <protection/>
    </xf>
    <xf numFmtId="177" fontId="13" fillId="0" borderId="153" xfId="20" applyNumberFormat="1" applyFont="1" applyFill="1" applyBorder="1" applyAlignment="1">
      <alignment horizontal="center" vertical="center"/>
      <protection/>
    </xf>
    <xf numFmtId="177" fontId="13" fillId="0" borderId="155" xfId="20" applyNumberFormat="1" applyFont="1" applyFill="1" applyBorder="1" applyAlignment="1">
      <alignment horizontal="center" vertical="center"/>
      <protection/>
    </xf>
    <xf numFmtId="0" fontId="13" fillId="0" borderId="2" xfId="20" applyFont="1" applyBorder="1" applyAlignment="1">
      <alignment horizontal="center" vertical="center" shrinkToFit="1"/>
      <protection/>
    </xf>
    <xf numFmtId="0" fontId="0" fillId="0" borderId="2" xfId="0" applyBorder="1" applyAlignment="1">
      <alignment horizontal="center" vertical="center" shrinkToFit="1"/>
    </xf>
    <xf numFmtId="0" fontId="0" fillId="0" borderId="62" xfId="0" applyBorder="1" applyAlignment="1">
      <alignment horizontal="center" vertical="center" shrinkToFit="1"/>
    </xf>
    <xf numFmtId="176" fontId="13" fillId="0" borderId="158" xfId="20" applyNumberFormat="1" applyFont="1" applyFill="1" applyBorder="1" applyAlignment="1">
      <alignment horizontal="center" vertical="center"/>
      <protection/>
    </xf>
    <xf numFmtId="176" fontId="13" fillId="0" borderId="81" xfId="20" applyNumberFormat="1" applyFont="1" applyFill="1" applyBorder="1" applyAlignment="1">
      <alignment horizontal="center" vertical="center"/>
      <protection/>
    </xf>
    <xf numFmtId="176" fontId="13" fillId="0" borderId="159" xfId="20" applyNumberFormat="1" applyFont="1" applyFill="1" applyBorder="1" applyAlignment="1">
      <alignment horizontal="center" vertical="center"/>
      <protection/>
    </xf>
    <xf numFmtId="0" fontId="13" fillId="0" borderId="160" xfId="20" applyFont="1" applyFill="1" applyBorder="1" applyAlignment="1">
      <alignment horizontal="center" vertical="center"/>
      <protection/>
    </xf>
    <xf numFmtId="0" fontId="13" fillId="0" borderId="48" xfId="20" applyFont="1" applyFill="1" applyBorder="1" applyAlignment="1">
      <alignment horizontal="center" vertical="center"/>
      <protection/>
    </xf>
    <xf numFmtId="0" fontId="13" fillId="0" borderId="161" xfId="20" applyFont="1" applyFill="1" applyBorder="1" applyAlignment="1">
      <alignment horizontal="center" vertical="center"/>
      <protection/>
    </xf>
    <xf numFmtId="0" fontId="13" fillId="0" borderId="98" xfId="20" applyFont="1" applyFill="1" applyBorder="1" applyAlignment="1">
      <alignment horizontal="center" vertical="center"/>
      <protection/>
    </xf>
    <xf numFmtId="0" fontId="13" fillId="0" borderId="162" xfId="20" applyFont="1" applyFill="1" applyBorder="1" applyAlignment="1">
      <alignment horizontal="center" vertical="center"/>
      <protection/>
    </xf>
    <xf numFmtId="0" fontId="13" fillId="0" borderId="163" xfId="20" applyFont="1" applyFill="1" applyBorder="1" applyAlignment="1">
      <alignment horizontal="center" vertical="center"/>
      <protection/>
    </xf>
    <xf numFmtId="176" fontId="13" fillId="0" borderId="164" xfId="20" applyNumberFormat="1" applyFont="1" applyFill="1" applyBorder="1" applyAlignment="1">
      <alignment horizontal="center" vertical="center"/>
      <protection/>
    </xf>
    <xf numFmtId="176" fontId="13" fillId="0" borderId="34" xfId="20" applyNumberFormat="1" applyFont="1" applyFill="1" applyBorder="1" applyAlignment="1">
      <alignment horizontal="center" vertical="center"/>
      <protection/>
    </xf>
    <xf numFmtId="176" fontId="13" fillId="0" borderId="165" xfId="20" applyNumberFormat="1" applyFont="1" applyFill="1" applyBorder="1" applyAlignment="1">
      <alignment horizontal="center" vertical="center"/>
      <protection/>
    </xf>
    <xf numFmtId="177" fontId="13" fillId="0" borderId="154" xfId="20" applyNumberFormat="1" applyFont="1" applyFill="1" applyBorder="1" applyAlignment="1">
      <alignment horizontal="center" vertical="center"/>
      <protection/>
    </xf>
    <xf numFmtId="0" fontId="13" fillId="0" borderId="0" xfId="20" applyFont="1" applyBorder="1" applyAlignment="1">
      <alignment horizontal="center" shrinkToFit="1"/>
      <protection/>
    </xf>
    <xf numFmtId="0" fontId="13" fillId="0" borderId="0" xfId="20" applyFont="1" applyFill="1" applyBorder="1" applyAlignment="1">
      <alignment horizontal="center"/>
      <protection/>
    </xf>
    <xf numFmtId="0" fontId="13" fillId="0" borderId="0" xfId="20" applyFont="1" applyFill="1" applyBorder="1" applyAlignment="1">
      <alignment horizontal="right" vertical="center"/>
      <protection/>
    </xf>
    <xf numFmtId="0" fontId="0" fillId="0" borderId="0" xfId="0" applyFill="1" applyBorder="1" applyAlignment="1">
      <alignment horizontal="right" vertical="center"/>
    </xf>
    <xf numFmtId="176" fontId="13" fillId="0" borderId="23"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13" fillId="0" borderId="8" xfId="0" applyNumberFormat="1" applyFont="1" applyFill="1" applyBorder="1" applyAlignment="1">
      <alignment horizontal="center" vertical="center"/>
    </xf>
    <xf numFmtId="176" fontId="13" fillId="10" borderId="166" xfId="20" applyNumberFormat="1" applyFont="1" applyFill="1" applyBorder="1" applyAlignment="1" applyProtection="1">
      <alignment horizontal="center" vertical="center"/>
      <protection locked="0"/>
    </xf>
    <xf numFmtId="176" fontId="13" fillId="10" borderId="85" xfId="20" applyNumberFormat="1" applyFont="1" applyFill="1" applyBorder="1" applyAlignment="1" applyProtection="1">
      <alignment horizontal="center" vertical="center"/>
      <protection locked="0"/>
    </xf>
    <xf numFmtId="176" fontId="13" fillId="10" borderId="167" xfId="20" applyNumberFormat="1" applyFont="1" applyFill="1" applyBorder="1" applyAlignment="1" applyProtection="1">
      <alignment horizontal="center" vertical="center"/>
      <protection locked="0"/>
    </xf>
    <xf numFmtId="0" fontId="13" fillId="10" borderId="114" xfId="0" applyFont="1" applyFill="1" applyBorder="1" applyAlignment="1" applyProtection="1">
      <alignment horizontal="center" vertical="center"/>
      <protection locked="0"/>
    </xf>
    <xf numFmtId="0" fontId="13" fillId="10" borderId="115" xfId="0" applyFont="1" applyFill="1" applyBorder="1" applyAlignment="1" applyProtection="1">
      <alignment horizontal="center" vertical="center"/>
      <protection locked="0"/>
    </xf>
    <xf numFmtId="176" fontId="13" fillId="10" borderId="98" xfId="0" applyNumberFormat="1" applyFont="1" applyFill="1" applyBorder="1" applyAlignment="1" applyProtection="1">
      <alignment horizontal="center" vertical="center"/>
      <protection locked="0"/>
    </xf>
    <xf numFmtId="176" fontId="13" fillId="10" borderId="162" xfId="0" applyNumberFormat="1" applyFont="1" applyFill="1" applyBorder="1" applyAlignment="1" applyProtection="1">
      <alignment horizontal="center" vertical="center"/>
      <protection locked="0"/>
    </xf>
    <xf numFmtId="176" fontId="13" fillId="10" borderId="168" xfId="0" applyNumberFormat="1" applyFont="1" applyFill="1" applyBorder="1" applyAlignment="1" applyProtection="1">
      <alignment horizontal="center" vertical="center"/>
      <protection locked="0"/>
    </xf>
    <xf numFmtId="0" fontId="21" fillId="0" borderId="0" xfId="20" applyFont="1" applyBorder="1" applyAlignment="1">
      <alignment horizontal="center" vertical="center"/>
      <protection/>
    </xf>
    <xf numFmtId="0" fontId="21" fillId="0" borderId="70" xfId="20" applyFont="1" applyBorder="1" applyAlignment="1">
      <alignment horizontal="center" vertical="center"/>
      <protection/>
    </xf>
    <xf numFmtId="0" fontId="23" fillId="0" borderId="169" xfId="0" applyFont="1" applyBorder="1" applyAlignment="1">
      <alignment horizontal="center" vertical="center"/>
    </xf>
    <xf numFmtId="0" fontId="23" fillId="0" borderId="6" xfId="0" applyFont="1" applyBorder="1" applyAlignment="1">
      <alignment horizontal="center" vertical="center"/>
    </xf>
    <xf numFmtId="0" fontId="23" fillId="0" borderId="170" xfId="0" applyFont="1" applyBorder="1" applyAlignment="1">
      <alignment horizontal="center" vertical="center"/>
    </xf>
    <xf numFmtId="0" fontId="23" fillId="0" borderId="0" xfId="0" applyFont="1" applyBorder="1" applyAlignment="1">
      <alignment horizontal="center" vertical="center"/>
    </xf>
    <xf numFmtId="0" fontId="23" fillId="0" borderId="171" xfId="0" applyFont="1" applyBorder="1" applyAlignment="1">
      <alignment horizontal="center" vertical="center"/>
    </xf>
    <xf numFmtId="0" fontId="23" fillId="0" borderId="2" xfId="0" applyFont="1" applyBorder="1" applyAlignment="1">
      <alignment horizontal="center" vertical="center"/>
    </xf>
    <xf numFmtId="176" fontId="13" fillId="10" borderId="172" xfId="0" applyNumberFormat="1" applyFont="1" applyFill="1" applyBorder="1" applyAlignment="1" applyProtection="1">
      <alignment horizontal="left" vertical="center"/>
      <protection locked="0"/>
    </xf>
    <xf numFmtId="176" fontId="13" fillId="10" borderId="117" xfId="0" applyNumberFormat="1" applyFont="1" applyFill="1" applyBorder="1" applyAlignment="1" applyProtection="1">
      <alignment horizontal="left" vertical="center"/>
      <protection locked="0"/>
    </xf>
    <xf numFmtId="176" fontId="13" fillId="10" borderId="115" xfId="0" applyNumberFormat="1" applyFont="1" applyFill="1" applyBorder="1" applyAlignment="1" applyProtection="1">
      <alignment horizontal="left" vertical="center"/>
      <protection locked="0"/>
    </xf>
    <xf numFmtId="176" fontId="13" fillId="10" borderId="85" xfId="0" applyNumberFormat="1" applyFont="1" applyFill="1" applyBorder="1" applyAlignment="1" applyProtection="1">
      <alignment horizontal="center" vertical="center"/>
      <protection locked="0"/>
    </xf>
    <xf numFmtId="176" fontId="13" fillId="10" borderId="166" xfId="0" applyNumberFormat="1" applyFont="1" applyFill="1" applyBorder="1" applyAlignment="1" applyProtection="1">
      <alignment horizontal="center" vertical="center"/>
      <protection locked="0"/>
    </xf>
    <xf numFmtId="176" fontId="13" fillId="10" borderId="173" xfId="0" applyNumberFormat="1" applyFont="1" applyFill="1" applyBorder="1" applyAlignment="1" applyProtection="1">
      <alignment horizontal="center" vertical="center"/>
      <protection locked="0"/>
    </xf>
    <xf numFmtId="176" fontId="13" fillId="10" borderId="163" xfId="0" applyNumberFormat="1" applyFont="1" applyFill="1" applyBorder="1" applyAlignment="1" applyProtection="1">
      <alignment horizontal="center" vertical="center"/>
      <protection locked="0"/>
    </xf>
    <xf numFmtId="176" fontId="13" fillId="0" borderId="158" xfId="0" applyNumberFormat="1" applyFont="1" applyFill="1" applyBorder="1" applyAlignment="1">
      <alignment horizontal="center" vertical="center"/>
    </xf>
    <xf numFmtId="176" fontId="13" fillId="0" borderId="81" xfId="0" applyNumberFormat="1" applyFont="1" applyFill="1" applyBorder="1" applyAlignment="1">
      <alignment horizontal="center" vertical="center"/>
    </xf>
    <xf numFmtId="176" fontId="13" fillId="0" borderId="159" xfId="0" applyNumberFormat="1" applyFont="1" applyFill="1" applyBorder="1" applyAlignment="1">
      <alignment horizontal="center" vertical="center"/>
    </xf>
    <xf numFmtId="176" fontId="13" fillId="10" borderId="114" xfId="20" applyNumberFormat="1" applyFont="1" applyFill="1" applyBorder="1" applyAlignment="1" applyProtection="1">
      <alignment horizontal="center" vertical="center"/>
      <protection locked="0"/>
    </xf>
    <xf numFmtId="176" fontId="13" fillId="10" borderId="117" xfId="20" applyNumberFormat="1" applyFont="1" applyFill="1" applyBorder="1" applyAlignment="1" applyProtection="1">
      <alignment horizontal="center" vertical="center"/>
      <protection locked="0"/>
    </xf>
    <xf numFmtId="176" fontId="13" fillId="10" borderId="115" xfId="20" applyNumberFormat="1" applyFont="1" applyFill="1" applyBorder="1" applyAlignment="1" applyProtection="1">
      <alignment horizontal="center" vertical="center"/>
      <protection locked="0"/>
    </xf>
    <xf numFmtId="176" fontId="13" fillId="10" borderId="158" xfId="0" applyNumberFormat="1" applyFont="1" applyFill="1" applyBorder="1" applyAlignment="1" applyProtection="1">
      <alignment horizontal="center" vertical="center"/>
      <protection locked="0"/>
    </xf>
    <xf numFmtId="176" fontId="13" fillId="10" borderId="81" xfId="0" applyNumberFormat="1" applyFont="1" applyFill="1" applyBorder="1" applyAlignment="1" applyProtection="1">
      <alignment horizontal="center" vertical="center"/>
      <protection locked="0"/>
    </xf>
    <xf numFmtId="176" fontId="13" fillId="10" borderId="159" xfId="0" applyNumberFormat="1" applyFont="1" applyFill="1" applyBorder="1" applyAlignment="1" applyProtection="1">
      <alignment horizontal="center" vertical="center"/>
      <protection locked="0"/>
    </xf>
    <xf numFmtId="176" fontId="13" fillId="10" borderId="172" xfId="0" applyNumberFormat="1" applyFont="1" applyFill="1" applyBorder="1" applyAlignment="1" applyProtection="1">
      <alignment horizontal="center" vertical="center"/>
      <protection locked="0"/>
    </xf>
    <xf numFmtId="176" fontId="13" fillId="10" borderId="117" xfId="0" applyNumberFormat="1" applyFont="1" applyFill="1" applyBorder="1" applyAlignment="1" applyProtection="1">
      <alignment horizontal="center" vertical="center"/>
      <protection locked="0"/>
    </xf>
    <xf numFmtId="176" fontId="13" fillId="10" borderId="115" xfId="0" applyNumberFormat="1" applyFont="1" applyFill="1" applyBorder="1" applyAlignment="1" applyProtection="1">
      <alignment horizontal="center" vertical="center"/>
      <protection locked="0"/>
    </xf>
    <xf numFmtId="176" fontId="13" fillId="10" borderId="174" xfId="0" applyNumberFormat="1" applyFont="1" applyFill="1" applyBorder="1" applyAlignment="1" applyProtection="1">
      <alignment horizontal="center" vertical="center"/>
      <protection locked="0"/>
    </xf>
    <xf numFmtId="176" fontId="13" fillId="10" borderId="47" xfId="0" applyNumberFormat="1" applyFont="1" applyFill="1" applyBorder="1" applyAlignment="1" applyProtection="1">
      <alignment horizontal="center" vertical="center"/>
      <protection locked="0"/>
    </xf>
    <xf numFmtId="176" fontId="13" fillId="10" borderId="175" xfId="0" applyNumberFormat="1" applyFont="1" applyFill="1" applyBorder="1" applyAlignment="1" applyProtection="1">
      <alignment horizontal="center" vertical="center"/>
      <protection locked="0"/>
    </xf>
    <xf numFmtId="176" fontId="13" fillId="10" borderId="176" xfId="0" applyNumberFormat="1" applyFont="1" applyFill="1" applyBorder="1" applyAlignment="1" applyProtection="1">
      <alignment horizontal="center" vertical="center"/>
      <protection locked="0"/>
    </xf>
    <xf numFmtId="176" fontId="13" fillId="10" borderId="80" xfId="0" applyNumberFormat="1" applyFont="1" applyFill="1" applyBorder="1" applyAlignment="1" applyProtection="1">
      <alignment horizontal="center" vertical="center"/>
      <protection locked="0"/>
    </xf>
    <xf numFmtId="176" fontId="13" fillId="10" borderId="177" xfId="0" applyNumberFormat="1" applyFont="1" applyFill="1" applyBorder="1" applyAlignment="1" applyProtection="1">
      <alignment horizontal="center" vertical="center"/>
      <protection locked="0"/>
    </xf>
    <xf numFmtId="176" fontId="13" fillId="10" borderId="159" xfId="20" applyNumberFormat="1" applyFont="1" applyFill="1" applyBorder="1" applyAlignment="1" applyProtection="1">
      <alignment horizontal="center" vertical="center" textRotation="90"/>
      <protection locked="0"/>
    </xf>
    <xf numFmtId="176" fontId="13" fillId="10" borderId="70" xfId="20" applyNumberFormat="1" applyFont="1" applyFill="1" applyBorder="1" applyAlignment="1" applyProtection="1">
      <alignment horizontal="center" vertical="center" textRotation="90"/>
      <protection locked="0"/>
    </xf>
    <xf numFmtId="176" fontId="13" fillId="10" borderId="161" xfId="20" applyNumberFormat="1" applyFont="1" applyFill="1" applyBorder="1" applyAlignment="1" applyProtection="1">
      <alignment horizontal="center" vertical="center" textRotation="90"/>
      <protection locked="0"/>
    </xf>
    <xf numFmtId="176" fontId="13" fillId="10" borderId="113" xfId="20" applyNumberFormat="1" applyFont="1" applyFill="1" applyBorder="1" applyAlignment="1" applyProtection="1">
      <alignment horizontal="center" textRotation="90"/>
      <protection locked="0"/>
    </xf>
    <xf numFmtId="176" fontId="13" fillId="10" borderId="178" xfId="20" applyNumberFormat="1" applyFont="1" applyFill="1" applyBorder="1" applyAlignment="1" applyProtection="1">
      <alignment horizontal="center" textRotation="90"/>
      <protection locked="0"/>
    </xf>
    <xf numFmtId="176" fontId="13" fillId="10" borderId="179" xfId="20" applyNumberFormat="1" applyFont="1" applyFill="1" applyBorder="1" applyAlignment="1" applyProtection="1">
      <alignment horizontal="center" textRotation="90"/>
      <protection locked="0"/>
    </xf>
    <xf numFmtId="176" fontId="13" fillId="10" borderId="180" xfId="20" applyNumberFormat="1" applyFont="1" applyFill="1" applyBorder="1" applyAlignment="1" applyProtection="1">
      <alignment horizontal="center" textRotation="90"/>
      <protection locked="0"/>
    </xf>
    <xf numFmtId="176" fontId="13" fillId="10" borderId="181" xfId="20" applyNumberFormat="1" applyFont="1" applyFill="1" applyBorder="1" applyAlignment="1" applyProtection="1">
      <alignment horizontal="center" textRotation="90"/>
      <protection locked="0"/>
    </xf>
    <xf numFmtId="176" fontId="13" fillId="10" borderId="182" xfId="20" applyNumberFormat="1" applyFont="1" applyFill="1" applyBorder="1" applyAlignment="1" applyProtection="1">
      <alignment horizontal="center" textRotation="90"/>
      <protection locked="0"/>
    </xf>
    <xf numFmtId="0" fontId="24" fillId="0" borderId="6" xfId="0" applyFont="1" applyBorder="1" applyAlignment="1">
      <alignment horizontal="left" vertical="top"/>
    </xf>
    <xf numFmtId="0" fontId="24" fillId="0" borderId="0" xfId="0" applyFont="1" applyBorder="1" applyAlignment="1">
      <alignment horizontal="left" vertical="top"/>
    </xf>
    <xf numFmtId="176" fontId="13" fillId="10" borderId="183" xfId="20" applyNumberFormat="1" applyFont="1" applyFill="1" applyBorder="1" applyAlignment="1" applyProtection="1">
      <alignment horizontal="center" vertical="center"/>
      <protection locked="0"/>
    </xf>
    <xf numFmtId="176" fontId="0" fillId="10" borderId="97" xfId="0" applyNumberFormat="1" applyFont="1" applyFill="1" applyBorder="1" applyAlignment="1" applyProtection="1">
      <alignment horizontal="center" vertical="center"/>
      <protection locked="0"/>
    </xf>
    <xf numFmtId="176" fontId="0" fillId="10" borderId="184" xfId="0" applyNumberFormat="1" applyFont="1" applyFill="1" applyBorder="1" applyAlignment="1" applyProtection="1">
      <alignment horizontal="center" vertical="center"/>
      <protection locked="0"/>
    </xf>
    <xf numFmtId="176" fontId="13" fillId="10" borderId="185" xfId="20" applyNumberFormat="1" applyFont="1" applyFill="1" applyBorder="1" applyAlignment="1" applyProtection="1">
      <alignment horizontal="center" textRotation="90"/>
      <protection locked="0"/>
    </xf>
    <xf numFmtId="176" fontId="13" fillId="10" borderId="186" xfId="20" applyNumberFormat="1" applyFont="1" applyFill="1" applyBorder="1" applyAlignment="1" applyProtection="1">
      <alignment horizontal="center" textRotation="90"/>
      <protection locked="0"/>
    </xf>
    <xf numFmtId="0" fontId="23" fillId="0" borderId="187" xfId="0" applyFont="1" applyBorder="1" applyAlignment="1">
      <alignment horizontal="center" vertical="center"/>
    </xf>
    <xf numFmtId="0" fontId="23" fillId="0" borderId="53" xfId="0" applyFont="1" applyBorder="1" applyAlignment="1">
      <alignment horizontal="center" vertical="center"/>
    </xf>
    <xf numFmtId="0" fontId="23" fillId="0" borderId="55" xfId="0" applyFont="1" applyBorder="1" applyAlignment="1">
      <alignment horizontal="center" vertical="center"/>
    </xf>
    <xf numFmtId="0" fontId="13" fillId="0" borderId="81" xfId="0" applyFont="1" applyFill="1" applyBorder="1" applyAlignment="1">
      <alignment horizontal="center" vertical="center" textRotation="90"/>
    </xf>
    <xf numFmtId="0" fontId="13" fillId="0" borderId="0" xfId="0" applyFont="1" applyFill="1" applyBorder="1" applyAlignment="1">
      <alignment horizontal="center" vertical="center" textRotation="90"/>
    </xf>
    <xf numFmtId="0" fontId="13" fillId="0" borderId="63" xfId="0" applyFont="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176" fontId="13" fillId="10" borderId="11" xfId="0" applyNumberFormat="1" applyFont="1" applyFill="1" applyBorder="1" applyAlignment="1" applyProtection="1">
      <alignment horizontal="center" vertical="center"/>
      <protection locked="0"/>
    </xf>
    <xf numFmtId="176" fontId="13" fillId="10" borderId="0" xfId="0" applyNumberFormat="1" applyFont="1" applyFill="1" applyBorder="1" applyAlignment="1" applyProtection="1">
      <alignment horizontal="center" vertical="center"/>
      <protection locked="0"/>
    </xf>
    <xf numFmtId="176" fontId="13" fillId="10" borderId="21" xfId="0" applyNumberFormat="1" applyFont="1" applyFill="1" applyBorder="1" applyAlignment="1" applyProtection="1">
      <alignment horizontal="center" vertical="center"/>
      <protection locked="0"/>
    </xf>
    <xf numFmtId="0" fontId="13" fillId="0" borderId="63" xfId="0" applyFont="1" applyBorder="1" applyAlignment="1">
      <alignment horizontal="center" vertical="center"/>
    </xf>
    <xf numFmtId="177" fontId="13" fillId="0" borderId="23" xfId="0" applyNumberFormat="1" applyFont="1" applyFill="1" applyBorder="1" applyAlignment="1">
      <alignment horizontal="center" vertical="center"/>
    </xf>
    <xf numFmtId="177" fontId="13" fillId="0" borderId="9" xfId="0" applyNumberFormat="1" applyFont="1" applyFill="1" applyBorder="1" applyAlignment="1">
      <alignment horizontal="center" vertical="center"/>
    </xf>
    <xf numFmtId="177" fontId="13" fillId="0" borderId="8" xfId="0" applyNumberFormat="1" applyFont="1" applyFill="1" applyBorder="1" applyAlignment="1">
      <alignment horizontal="center" vertical="center"/>
    </xf>
    <xf numFmtId="177" fontId="13" fillId="10" borderId="23" xfId="0" applyNumberFormat="1" applyFont="1" applyFill="1" applyBorder="1" applyAlignment="1" applyProtection="1">
      <alignment horizontal="center" vertical="center"/>
      <protection locked="0"/>
    </xf>
    <xf numFmtId="177" fontId="13" fillId="10" borderId="9" xfId="0" applyNumberFormat="1" applyFont="1" applyFill="1" applyBorder="1" applyAlignment="1" applyProtection="1">
      <alignment horizontal="center" vertical="center"/>
      <protection locked="0"/>
    </xf>
    <xf numFmtId="177" fontId="13" fillId="10" borderId="8" xfId="0" applyNumberFormat="1" applyFont="1" applyFill="1" applyBorder="1" applyAlignment="1" applyProtection="1">
      <alignment horizontal="center" vertical="center"/>
      <protection locked="0"/>
    </xf>
    <xf numFmtId="0" fontId="13" fillId="0" borderId="0" xfId="0" applyFont="1" applyBorder="1" applyAlignment="1">
      <alignment horizontal="right"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176" fontId="13" fillId="10" borderId="46" xfId="0" applyNumberFormat="1" applyFont="1" applyFill="1" applyBorder="1" applyAlignment="1" applyProtection="1">
      <alignment horizontal="center" vertical="center"/>
      <protection locked="0"/>
    </xf>
    <xf numFmtId="176" fontId="13" fillId="10" borderId="70" xfId="0" applyNumberFormat="1" applyFont="1" applyFill="1" applyBorder="1" applyAlignment="1" applyProtection="1">
      <alignment horizontal="center" vertical="center"/>
      <protection locked="0"/>
    </xf>
    <xf numFmtId="176" fontId="13" fillId="10" borderId="11" xfId="0" applyNumberFormat="1" applyFont="1" applyFill="1" applyBorder="1" applyAlignment="1" applyProtection="1">
      <alignment horizontal="left" vertical="center"/>
      <protection locked="0"/>
    </xf>
    <xf numFmtId="176" fontId="25" fillId="10" borderId="0" xfId="0" applyNumberFormat="1" applyFont="1" applyFill="1" applyBorder="1" applyAlignment="1" applyProtection="1">
      <alignment horizontal="left" vertical="center"/>
      <protection locked="0"/>
    </xf>
    <xf numFmtId="176" fontId="25" fillId="10" borderId="70" xfId="0" applyNumberFormat="1" applyFont="1" applyFill="1" applyBorder="1" applyAlignment="1" applyProtection="1">
      <alignment horizontal="left" vertical="center"/>
      <protection locked="0"/>
    </xf>
    <xf numFmtId="176" fontId="13" fillId="10" borderId="0" xfId="0" applyNumberFormat="1" applyFont="1" applyFill="1" applyBorder="1" applyAlignment="1" applyProtection="1">
      <alignment horizontal="left" vertical="center"/>
      <protection locked="0"/>
    </xf>
    <xf numFmtId="176" fontId="25" fillId="10" borderId="21" xfId="0" applyNumberFormat="1" applyFont="1" applyFill="1" applyBorder="1" applyAlignment="1" applyProtection="1">
      <alignment horizontal="left" vertical="center"/>
      <protection locked="0"/>
    </xf>
    <xf numFmtId="0" fontId="0" fillId="0" borderId="21" xfId="0" applyFont="1" applyBorder="1" applyAlignment="1">
      <alignment horizontal="center" vertical="distributed" textRotation="255"/>
    </xf>
    <xf numFmtId="0" fontId="13" fillId="0" borderId="21" xfId="0" applyFont="1" applyBorder="1" applyAlignment="1">
      <alignment horizontal="center" vertical="top" textRotation="90" shrinkToFit="1"/>
    </xf>
    <xf numFmtId="0" fontId="25" fillId="0" borderId="21" xfId="0" applyFont="1" applyBorder="1" applyAlignment="1">
      <alignment horizontal="center" vertical="top" textRotation="90" shrinkToFit="1"/>
    </xf>
    <xf numFmtId="0" fontId="13" fillId="0" borderId="11" xfId="0" applyFont="1" applyBorder="1" applyAlignment="1">
      <alignment horizontal="center" vertical="top" textRotation="90" shrinkToFit="1"/>
    </xf>
    <xf numFmtId="0" fontId="25" fillId="0" borderId="11" xfId="0" applyFont="1" applyBorder="1" applyAlignment="1">
      <alignment horizontal="center" vertical="top" textRotation="90" shrinkToFit="1"/>
    </xf>
    <xf numFmtId="0" fontId="25" fillId="0" borderId="9" xfId="0" applyFont="1" applyBorder="1" applyAlignment="1">
      <alignment horizontal="distributed" vertical="center"/>
    </xf>
    <xf numFmtId="0" fontId="25" fillId="0" borderId="8" xfId="0" applyFont="1" applyBorder="1" applyAlignment="1">
      <alignment horizontal="distributed"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13" fillId="0" borderId="63" xfId="0" applyFont="1" applyBorder="1" applyAlignment="1">
      <alignment horizontal="distributed" vertical="center"/>
    </xf>
    <xf numFmtId="0" fontId="25" fillId="0" borderId="14" xfId="0" applyFont="1" applyBorder="1" applyAlignment="1">
      <alignment horizontal="distributed" vertical="center"/>
    </xf>
    <xf numFmtId="0" fontId="25" fillId="0" borderId="13" xfId="0" applyFont="1" applyBorder="1" applyAlignment="1">
      <alignment horizontal="distributed" vertical="center"/>
    </xf>
    <xf numFmtId="0" fontId="25" fillId="0" borderId="24" xfId="0" applyFont="1" applyBorder="1" applyAlignment="1">
      <alignment horizontal="distributed" vertical="center"/>
    </xf>
    <xf numFmtId="0" fontId="13" fillId="0" borderId="23" xfId="0" applyFont="1" applyBorder="1" applyAlignment="1">
      <alignment horizontal="distributed" vertical="center"/>
    </xf>
    <xf numFmtId="0" fontId="25" fillId="0" borderId="9" xfId="0" applyFont="1" applyBorder="1" applyAlignment="1">
      <alignment horizontal="distributed" vertical="center"/>
    </xf>
    <xf numFmtId="0" fontId="13" fillId="0" borderId="101" xfId="0" applyFont="1" applyBorder="1" applyAlignment="1">
      <alignment horizontal="center" vertical="center"/>
    </xf>
    <xf numFmtId="176" fontId="13" fillId="10" borderId="188" xfId="0" applyNumberFormat="1" applyFont="1" applyFill="1" applyBorder="1" applyAlignment="1" applyProtection="1">
      <alignment horizontal="center" vertical="center"/>
      <protection locked="0"/>
    </xf>
    <xf numFmtId="0" fontId="13" fillId="0" borderId="0" xfId="0" applyFont="1" applyBorder="1" applyAlignment="1">
      <alignment horizontal="center" textRotation="90"/>
    </xf>
    <xf numFmtId="0" fontId="25" fillId="0" borderId="0" xfId="0" applyFont="1" applyAlignment="1">
      <alignment horizontal="center" textRotation="90"/>
    </xf>
    <xf numFmtId="0" fontId="25" fillId="0" borderId="2" xfId="0" applyFont="1" applyBorder="1" applyAlignment="1">
      <alignment horizontal="center" textRotation="90"/>
    </xf>
    <xf numFmtId="0" fontId="13" fillId="0" borderId="12" xfId="0" applyFont="1" applyBorder="1" applyAlignment="1">
      <alignment horizontal="left" vertical="center" shrinkToFit="1"/>
    </xf>
    <xf numFmtId="0" fontId="25" fillId="0" borderId="12" xfId="0" applyFont="1" applyBorder="1" applyAlignment="1">
      <alignment horizontal="left" vertical="center" shrinkToFit="1"/>
    </xf>
    <xf numFmtId="0" fontId="13" fillId="0" borderId="12" xfId="0" applyFont="1" applyFill="1" applyBorder="1" applyAlignment="1">
      <alignment horizontal="center" vertical="center"/>
    </xf>
    <xf numFmtId="0" fontId="13" fillId="0" borderId="189" xfId="0" applyFont="1" applyFill="1" applyBorder="1" applyAlignment="1">
      <alignment horizontal="center" vertical="center"/>
    </xf>
    <xf numFmtId="0" fontId="0" fillId="0" borderId="0" xfId="0" applyAlignment="1">
      <alignment horizontal="center" textRotation="90"/>
    </xf>
    <xf numFmtId="0" fontId="0" fillId="0" borderId="2" xfId="0" applyBorder="1" applyAlignment="1">
      <alignment horizontal="center" textRotation="90"/>
    </xf>
    <xf numFmtId="0" fontId="13" fillId="0" borderId="10" xfId="0" applyFont="1" applyBorder="1" applyAlignment="1">
      <alignment horizontal="center" textRotation="90"/>
    </xf>
    <xf numFmtId="0" fontId="25" fillId="0" borderId="0" xfId="0" applyFont="1" applyBorder="1" applyAlignment="1">
      <alignment horizontal="center" textRotation="90"/>
    </xf>
    <xf numFmtId="0" fontId="25" fillId="0" borderId="4" xfId="0" applyFont="1" applyBorder="1" applyAlignment="1">
      <alignment horizontal="center" textRotation="90"/>
    </xf>
    <xf numFmtId="0" fontId="25" fillId="0" borderId="7" xfId="0" applyFont="1" applyBorder="1" applyAlignment="1">
      <alignment horizontal="center" textRotation="90"/>
    </xf>
    <xf numFmtId="0" fontId="26" fillId="4" borderId="5" xfId="0" applyFont="1" applyFill="1" applyBorder="1" applyAlignment="1">
      <alignment horizontal="center" textRotation="90" shrinkToFit="1"/>
    </xf>
    <xf numFmtId="0" fontId="22" fillId="4" borderId="7" xfId="0" applyFont="1" applyFill="1" applyBorder="1" applyAlignment="1">
      <alignment horizontal="center" textRotation="90" shrinkToFit="1"/>
    </xf>
    <xf numFmtId="0" fontId="26" fillId="4" borderId="45" xfId="0" applyFont="1" applyFill="1" applyBorder="1" applyAlignment="1">
      <alignment horizontal="center" textRotation="90" shrinkToFit="1"/>
    </xf>
    <xf numFmtId="0" fontId="22" fillId="0" borderId="3" xfId="0" applyFont="1" applyBorder="1" applyAlignment="1">
      <alignment horizontal="center" textRotation="90" shrinkToFit="1"/>
    </xf>
    <xf numFmtId="0" fontId="26" fillId="0" borderId="23"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6" fillId="0" borderId="9" xfId="0" applyFont="1" applyBorder="1" applyAlignment="1">
      <alignment horizontal="center" vertical="center"/>
    </xf>
    <xf numFmtId="0" fontId="26" fillId="0" borderId="8" xfId="0" applyFont="1" applyBorder="1" applyAlignment="1">
      <alignment horizontal="center"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0" xfId="0" applyFont="1" applyBorder="1" applyAlignment="1">
      <alignment horizontal="center" vertical="top" textRotation="90"/>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25" fillId="0" borderId="43" xfId="0" applyFont="1" applyBorder="1" applyAlignment="1">
      <alignment horizontal="distributed" vertical="center"/>
    </xf>
    <xf numFmtId="0" fontId="13" fillId="10" borderId="50" xfId="0" applyFont="1" applyFill="1" applyBorder="1" applyAlignment="1" applyProtection="1">
      <alignment horizontal="center" vertical="center"/>
      <protection locked="0"/>
    </xf>
    <xf numFmtId="0" fontId="13" fillId="0" borderId="70" xfId="0" applyFont="1" applyBorder="1" applyAlignment="1">
      <alignment horizontal="center" vertical="center"/>
    </xf>
    <xf numFmtId="0" fontId="21" fillId="0" borderId="6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4" xfId="0" applyFont="1" applyBorder="1" applyAlignment="1">
      <alignment horizontal="center" vertical="center" wrapText="1"/>
    </xf>
    <xf numFmtId="0" fontId="19" fillId="0" borderId="23" xfId="0" applyFont="1" applyBorder="1" applyAlignment="1">
      <alignment horizontal="center" vertical="center"/>
    </xf>
    <xf numFmtId="0" fontId="19" fillId="0" borderId="9" xfId="0" applyFont="1" applyBorder="1" applyAlignment="1">
      <alignment horizontal="center" vertical="center"/>
    </xf>
    <xf numFmtId="0" fontId="19" fillId="0" borderId="101"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70" xfId="0" applyFont="1" applyBorder="1" applyAlignment="1">
      <alignment horizontal="center" vertical="center"/>
    </xf>
    <xf numFmtId="0" fontId="19" fillId="0" borderId="63" xfId="0" applyFont="1" applyBorder="1" applyAlignment="1">
      <alignment horizontal="center" vertical="center"/>
    </xf>
    <xf numFmtId="0" fontId="19" fillId="0" borderId="10" xfId="0" applyFont="1" applyBorder="1" applyAlignment="1">
      <alignment horizontal="center" vertical="center"/>
    </xf>
    <xf numFmtId="0" fontId="19" fillId="0" borderId="142" xfId="0" applyFont="1" applyBorder="1" applyAlignment="1">
      <alignment horizontal="center" vertical="center"/>
    </xf>
    <xf numFmtId="176" fontId="13" fillId="0" borderId="63"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14"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13" fillId="0" borderId="10" xfId="0" applyFont="1" applyFill="1" applyBorder="1" applyAlignment="1">
      <alignment horizontal="center"/>
    </xf>
    <xf numFmtId="0" fontId="13" fillId="0" borderId="14" xfId="0" applyFont="1" applyFill="1" applyBorder="1" applyAlignment="1">
      <alignment horizontal="center"/>
    </xf>
    <xf numFmtId="0" fontId="13" fillId="0" borderId="0" xfId="0" applyFont="1" applyFill="1" applyBorder="1" applyAlignment="1">
      <alignment horizontal="center"/>
    </xf>
    <xf numFmtId="0" fontId="13" fillId="0" borderId="21" xfId="0" applyFont="1" applyFill="1" applyBorder="1" applyAlignment="1">
      <alignment horizontal="center"/>
    </xf>
    <xf numFmtId="0" fontId="27" fillId="0" borderId="23" xfId="0" applyFont="1" applyBorder="1" applyAlignment="1">
      <alignment horizontal="center" vertical="center"/>
    </xf>
    <xf numFmtId="0" fontId="27" fillId="0" borderId="9" xfId="0" applyFont="1" applyBorder="1" applyAlignment="1">
      <alignment horizontal="center" vertical="center"/>
    </xf>
    <xf numFmtId="0" fontId="13" fillId="0" borderId="101" xfId="0" applyFont="1" applyFill="1" applyBorder="1" applyAlignment="1">
      <alignment horizontal="center" vertical="center"/>
    </xf>
    <xf numFmtId="176" fontId="13" fillId="0" borderId="188" xfId="0" applyNumberFormat="1" applyFont="1" applyFill="1" applyBorder="1" applyAlignment="1">
      <alignment horizontal="center" vertical="center"/>
    </xf>
    <xf numFmtId="178" fontId="13" fillId="0" borderId="0" xfId="0" applyNumberFormat="1" applyFont="1" applyFill="1" applyBorder="1" applyAlignment="1">
      <alignment horizontal="center"/>
    </xf>
    <xf numFmtId="178" fontId="13" fillId="0" borderId="21" xfId="0" applyNumberFormat="1" applyFont="1" applyFill="1" applyBorder="1" applyAlignment="1">
      <alignment horizontal="center"/>
    </xf>
    <xf numFmtId="178" fontId="13" fillId="0" borderId="12" xfId="0" applyNumberFormat="1" applyFont="1" applyFill="1" applyBorder="1" applyAlignment="1">
      <alignment horizontal="center"/>
    </xf>
    <xf numFmtId="178" fontId="13" fillId="0" borderId="24" xfId="0" applyNumberFormat="1" applyFont="1" applyFill="1" applyBorder="1" applyAlignment="1">
      <alignment horizontal="center"/>
    </xf>
    <xf numFmtId="176" fontId="13" fillId="10" borderId="114" xfId="0" applyNumberFormat="1" applyFont="1" applyFill="1" applyBorder="1" applyAlignment="1" applyProtection="1">
      <alignment horizontal="center" vertical="center"/>
      <protection locked="0"/>
    </xf>
    <xf numFmtId="6" fontId="19" fillId="0" borderId="63" xfId="18" applyFont="1" applyBorder="1" applyAlignment="1">
      <alignment horizontal="center" vertical="center"/>
    </xf>
    <xf numFmtId="6" fontId="19" fillId="0" borderId="10" xfId="18" applyFont="1" applyBorder="1" applyAlignment="1">
      <alignment horizontal="center" vertical="center"/>
    </xf>
    <xf numFmtId="6" fontId="19" fillId="0" borderId="142" xfId="18" applyFont="1" applyBorder="1" applyAlignment="1">
      <alignment horizontal="center" vertical="center"/>
    </xf>
    <xf numFmtId="0" fontId="10" fillId="10" borderId="49" xfId="20" applyFont="1" applyFill="1" applyBorder="1" applyAlignment="1" applyProtection="1">
      <alignment horizontal="center" vertical="center"/>
      <protection locked="0"/>
    </xf>
    <xf numFmtId="0" fontId="10" fillId="10" borderId="25" xfId="20" applyFont="1" applyFill="1" applyBorder="1" applyAlignment="1" applyProtection="1">
      <alignment horizontal="center" vertical="center"/>
      <protection locked="0"/>
    </xf>
    <xf numFmtId="0" fontId="10" fillId="3" borderId="141" xfId="20" applyFont="1" applyFill="1" applyBorder="1" applyAlignment="1">
      <alignment horizontal="center" vertical="center"/>
      <protection/>
    </xf>
    <xf numFmtId="0" fontId="10" fillId="3" borderId="42" xfId="20" applyFont="1" applyFill="1" applyBorder="1" applyAlignment="1">
      <alignment horizontal="center" vertical="center"/>
      <protection/>
    </xf>
    <xf numFmtId="0" fontId="10" fillId="3" borderId="110" xfId="20" applyFont="1" applyFill="1" applyBorder="1" applyAlignment="1">
      <alignment horizontal="center" vertical="center"/>
      <protection/>
    </xf>
    <xf numFmtId="0" fontId="13" fillId="0" borderId="13" xfId="0" applyFont="1" applyBorder="1" applyAlignment="1">
      <alignment horizontal="distributed" vertical="center"/>
    </xf>
    <xf numFmtId="0" fontId="25" fillId="0" borderId="12" xfId="0" applyFont="1" applyBorder="1" applyAlignment="1">
      <alignment horizontal="distributed" vertical="center"/>
    </xf>
    <xf numFmtId="176" fontId="25" fillId="0" borderId="0" xfId="20" applyNumberFormat="1" applyFont="1" applyFill="1" applyBorder="1" applyAlignment="1">
      <alignment horizontal="center" vertical="center"/>
      <protection/>
    </xf>
    <xf numFmtId="0" fontId="0" fillId="0" borderId="0" xfId="0" applyFont="1" applyFill="1" applyBorder="1" applyAlignment="1">
      <alignment horizontal="center" vertical="center"/>
    </xf>
    <xf numFmtId="178" fontId="13" fillId="10" borderId="23" xfId="0" applyNumberFormat="1" applyFont="1" applyFill="1" applyBorder="1" applyAlignment="1" applyProtection="1">
      <alignment horizontal="center" vertical="center"/>
      <protection locked="0"/>
    </xf>
    <xf numFmtId="178" fontId="13" fillId="10" borderId="9" xfId="0" applyNumberFormat="1" applyFont="1" applyFill="1" applyBorder="1" applyAlignment="1" applyProtection="1">
      <alignment horizontal="center" vertical="center"/>
      <protection locked="0"/>
    </xf>
    <xf numFmtId="178" fontId="13" fillId="10" borderId="8" xfId="0" applyNumberFormat="1" applyFont="1" applyFill="1" applyBorder="1" applyAlignment="1" applyProtection="1">
      <alignment horizontal="center" vertical="center"/>
      <protection locked="0"/>
    </xf>
    <xf numFmtId="0" fontId="13" fillId="3" borderId="50" xfId="0" applyFont="1" applyFill="1" applyBorder="1" applyAlignment="1">
      <alignment horizontal="center" vertical="center"/>
    </xf>
    <xf numFmtId="0" fontId="13" fillId="3" borderId="25" xfId="0" applyFont="1" applyFill="1" applyBorder="1" applyAlignment="1">
      <alignment horizontal="center" vertical="center"/>
    </xf>
    <xf numFmtId="177" fontId="13" fillId="10" borderId="9" xfId="20" applyNumberFormat="1" applyFont="1" applyFill="1" applyBorder="1" applyAlignment="1" applyProtection="1">
      <alignment horizontal="center" vertical="center"/>
      <protection locked="0"/>
    </xf>
    <xf numFmtId="177" fontId="13" fillId="10" borderId="8" xfId="20" applyNumberFormat="1" applyFont="1" applyFill="1" applyBorder="1" applyAlignment="1" applyProtection="1">
      <alignment horizontal="center" vertical="center"/>
      <protection locked="0"/>
    </xf>
    <xf numFmtId="0" fontId="13" fillId="3" borderId="50" xfId="20" applyFont="1" applyFill="1" applyBorder="1" applyAlignment="1">
      <alignment horizontal="center" vertical="center"/>
      <protection/>
    </xf>
    <xf numFmtId="0" fontId="25" fillId="3" borderId="25" xfId="0" applyFont="1" applyFill="1" applyBorder="1" applyAlignment="1">
      <alignment horizontal="center" vertical="center"/>
    </xf>
    <xf numFmtId="0" fontId="29" fillId="0" borderId="0" xfId="0" applyFont="1" applyAlignment="1">
      <alignment horizontal="center" vertical="center"/>
    </xf>
    <xf numFmtId="0" fontId="29" fillId="0" borderId="23" xfId="0" applyFont="1" applyBorder="1" applyAlignment="1">
      <alignment horizontal="center" vertical="center"/>
    </xf>
    <xf numFmtId="0" fontId="29" fillId="0" borderId="9" xfId="0" applyFont="1" applyBorder="1" applyAlignment="1">
      <alignment horizontal="center" vertical="center"/>
    </xf>
    <xf numFmtId="0" fontId="29" fillId="0" borderId="8" xfId="0" applyFont="1" applyBorder="1" applyAlignment="1">
      <alignment horizontal="center" vertical="center"/>
    </xf>
    <xf numFmtId="178" fontId="13" fillId="10" borderId="9" xfId="20" applyNumberFormat="1" applyFont="1" applyFill="1" applyBorder="1" applyAlignment="1" applyProtection="1">
      <alignment horizontal="center" vertical="center"/>
      <protection locked="0"/>
    </xf>
    <xf numFmtId="178" fontId="13" fillId="10" borderId="8" xfId="20" applyNumberFormat="1" applyFont="1" applyFill="1" applyBorder="1" applyAlignment="1" applyProtection="1">
      <alignment horizontal="center" vertical="center"/>
      <protection locked="0"/>
    </xf>
    <xf numFmtId="0" fontId="0" fillId="0" borderId="0" xfId="0" applyFont="1" applyAlignment="1">
      <alignment horizontal="left" vertical="top" wrapText="1"/>
    </xf>
    <xf numFmtId="0" fontId="0" fillId="0" borderId="64" xfId="0" applyFont="1" applyBorder="1" applyAlignment="1">
      <alignment horizontal="center" vertical="distributed" textRotation="255"/>
    </xf>
    <xf numFmtId="0" fontId="0" fillId="0" borderId="24" xfId="0" applyFont="1" applyBorder="1" applyAlignment="1">
      <alignment horizontal="center" vertical="distributed" textRotation="255"/>
    </xf>
    <xf numFmtId="0" fontId="13" fillId="0" borderId="9" xfId="0" applyFont="1" applyBorder="1" applyAlignment="1">
      <alignment horizontal="distributed" vertical="center"/>
    </xf>
    <xf numFmtId="0" fontId="0" fillId="0" borderId="9" xfId="0" applyFont="1" applyBorder="1" applyAlignment="1">
      <alignment horizontal="distributed" vertical="center"/>
    </xf>
    <xf numFmtId="178" fontId="13" fillId="0" borderId="9" xfId="20" applyNumberFormat="1" applyFont="1" applyFill="1" applyBorder="1" applyAlignment="1">
      <alignment horizontal="center" vertical="center"/>
      <protection/>
    </xf>
    <xf numFmtId="0" fontId="13" fillId="3" borderId="141" xfId="0" applyFont="1" applyFill="1" applyBorder="1" applyAlignment="1" quotePrefix="1">
      <alignment horizontal="center" vertical="center"/>
    </xf>
    <xf numFmtId="0" fontId="13" fillId="3" borderId="110" xfId="0" applyFont="1" applyFill="1" applyBorder="1" applyAlignment="1">
      <alignment horizontal="center" vertical="center"/>
    </xf>
    <xf numFmtId="178" fontId="13" fillId="0" borderId="23" xfId="0" applyNumberFormat="1" applyFont="1" applyFill="1" applyBorder="1" applyAlignment="1">
      <alignment horizontal="center" vertical="center"/>
    </xf>
    <xf numFmtId="178" fontId="13" fillId="0" borderId="9" xfId="0" applyNumberFormat="1" applyFont="1" applyFill="1" applyBorder="1" applyAlignment="1">
      <alignment horizontal="center" vertical="center"/>
    </xf>
    <xf numFmtId="178" fontId="13" fillId="0" borderId="8" xfId="0" applyNumberFormat="1" applyFont="1" applyFill="1" applyBorder="1" applyAlignment="1">
      <alignment horizontal="center" vertical="center"/>
    </xf>
    <xf numFmtId="0" fontId="13" fillId="0" borderId="9" xfId="20" applyFont="1" applyBorder="1" applyAlignment="1">
      <alignment horizontal="center" vertical="center" shrinkToFit="1"/>
      <protection/>
    </xf>
    <xf numFmtId="0" fontId="13" fillId="0" borderId="8" xfId="20" applyFont="1" applyBorder="1" applyAlignment="1">
      <alignment horizontal="center" vertical="center" shrinkToFit="1"/>
      <protection/>
    </xf>
    <xf numFmtId="0" fontId="28" fillId="0" borderId="0" xfId="0" applyFont="1" applyBorder="1" applyAlignment="1">
      <alignment horizontal="center" vertical="center"/>
    </xf>
    <xf numFmtId="177" fontId="13" fillId="0" borderId="9" xfId="20" applyNumberFormat="1" applyFont="1" applyFill="1" applyBorder="1" applyAlignment="1">
      <alignment horizontal="center"/>
      <protection/>
    </xf>
    <xf numFmtId="0" fontId="13" fillId="0" borderId="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8" xfId="0" applyFont="1" applyBorder="1" applyAlignment="1">
      <alignment horizontal="center" vertical="center" wrapText="1"/>
    </xf>
    <xf numFmtId="0" fontId="21" fillId="0" borderId="11" xfId="0" applyFont="1" applyBorder="1" applyAlignment="1">
      <alignment horizontal="center" vertical="center" wrapText="1"/>
    </xf>
    <xf numFmtId="0" fontId="13" fillId="0" borderId="23" xfId="0" applyFont="1" applyBorder="1" applyAlignment="1">
      <alignment horizontal="center" wrapText="1"/>
    </xf>
    <xf numFmtId="0" fontId="13" fillId="0" borderId="9" xfId="0" applyFont="1" applyBorder="1" applyAlignment="1">
      <alignment horizontal="center" wrapText="1"/>
    </xf>
    <xf numFmtId="0" fontId="13" fillId="0" borderId="8" xfId="0" applyFont="1" applyBorder="1" applyAlignment="1">
      <alignment horizontal="center" wrapText="1"/>
    </xf>
    <xf numFmtId="0" fontId="13" fillId="0" borderId="0" xfId="0" applyFont="1" applyAlignment="1">
      <alignment horizontal="center" vertical="center"/>
    </xf>
    <xf numFmtId="178" fontId="13" fillId="10" borderId="23" xfId="20" applyNumberFormat="1" applyFont="1" applyFill="1" applyBorder="1" applyAlignment="1" applyProtection="1">
      <alignment horizontal="center"/>
      <protection locked="0"/>
    </xf>
    <xf numFmtId="178" fontId="13" fillId="10" borderId="9" xfId="20" applyNumberFormat="1" applyFont="1" applyFill="1" applyBorder="1" applyAlignment="1" applyProtection="1">
      <alignment horizontal="center"/>
      <protection locked="0"/>
    </xf>
    <xf numFmtId="178" fontId="13" fillId="10" borderId="8" xfId="20" applyNumberFormat="1" applyFont="1" applyFill="1" applyBorder="1" applyAlignment="1" applyProtection="1">
      <alignment horizontal="center"/>
      <protection locked="0"/>
    </xf>
    <xf numFmtId="176" fontId="28" fillId="0" borderId="23" xfId="20" applyNumberFormat="1" applyFont="1" applyFill="1" applyBorder="1" applyAlignment="1">
      <alignment horizontal="center" vertical="center"/>
      <protection/>
    </xf>
    <xf numFmtId="176" fontId="28" fillId="0" borderId="9" xfId="20" applyNumberFormat="1" applyFont="1" applyFill="1" applyBorder="1" applyAlignment="1">
      <alignment horizontal="center" vertical="center"/>
      <protection/>
    </xf>
    <xf numFmtId="176" fontId="28" fillId="0" borderId="8" xfId="20" applyNumberFormat="1" applyFont="1" applyFill="1" applyBorder="1" applyAlignment="1">
      <alignment horizontal="center" vertical="center"/>
      <protection/>
    </xf>
    <xf numFmtId="0" fontId="25" fillId="0" borderId="0" xfId="0" applyFont="1" applyFill="1" applyBorder="1" applyAlignment="1">
      <alignment horizontal="center" vertical="center"/>
    </xf>
    <xf numFmtId="0" fontId="13" fillId="0" borderId="0" xfId="0" applyFont="1" applyBorder="1" applyAlignment="1">
      <alignment horizontal="right" vertical="top"/>
    </xf>
    <xf numFmtId="0" fontId="0" fillId="0" borderId="21" xfId="0" applyFont="1" applyBorder="1" applyAlignment="1">
      <alignment horizontal="right" vertical="top"/>
    </xf>
    <xf numFmtId="0" fontId="13" fillId="10" borderId="9" xfId="0" applyFont="1" applyFill="1" applyBorder="1" applyAlignment="1" applyProtection="1" quotePrefix="1">
      <alignment horizontal="center" vertical="center"/>
      <protection locked="0"/>
    </xf>
    <xf numFmtId="0" fontId="13" fillId="0" borderId="31" xfId="0" applyFont="1" applyBorder="1" applyAlignment="1">
      <alignment horizontal="center" vertical="center"/>
    </xf>
    <xf numFmtId="0" fontId="13" fillId="3" borderId="23"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43" xfId="0" applyFont="1" applyFill="1" applyBorder="1" applyAlignment="1">
      <alignment horizontal="center" vertical="center"/>
    </xf>
    <xf numFmtId="176" fontId="13" fillId="10" borderId="46" xfId="20" applyNumberFormat="1" applyFont="1" applyFill="1" applyBorder="1" applyAlignment="1" applyProtection="1">
      <alignment horizontal="left" vertical="center"/>
      <protection locked="0"/>
    </xf>
    <xf numFmtId="176" fontId="13" fillId="10" borderId="175" xfId="0" applyNumberFormat="1" applyFont="1" applyFill="1" applyBorder="1" applyAlignment="1" applyProtection="1">
      <alignment horizontal="left" vertical="center"/>
      <protection locked="0"/>
    </xf>
    <xf numFmtId="176" fontId="13" fillId="10" borderId="158" xfId="20" applyNumberFormat="1" applyFont="1" applyFill="1" applyBorder="1" applyAlignment="1" applyProtection="1">
      <alignment horizontal="center" textRotation="90"/>
      <protection locked="0"/>
    </xf>
    <xf numFmtId="176" fontId="0" fillId="10" borderId="68" xfId="0" applyNumberFormat="1" applyFill="1" applyBorder="1" applyAlignment="1" applyProtection="1">
      <alignment horizontal="center" textRotation="90"/>
      <protection locked="0"/>
    </xf>
    <xf numFmtId="176" fontId="0" fillId="10" borderId="160" xfId="0" applyNumberFormat="1" applyFill="1" applyBorder="1" applyAlignment="1" applyProtection="1">
      <alignment horizontal="center" textRotation="90"/>
      <protection locked="0"/>
    </xf>
    <xf numFmtId="0" fontId="1" fillId="0" borderId="11" xfId="0" applyFont="1" applyBorder="1" applyAlignment="1">
      <alignment horizontal="center" vertical="center"/>
    </xf>
    <xf numFmtId="0" fontId="1" fillId="0" borderId="70" xfId="0" applyFont="1" applyBorder="1" applyAlignment="1">
      <alignment horizontal="center" vertical="center"/>
    </xf>
    <xf numFmtId="176" fontId="13" fillId="10" borderId="68" xfId="0" applyNumberFormat="1" applyFont="1" applyFill="1" applyBorder="1" applyAlignment="1" applyProtection="1">
      <alignment horizontal="center" vertical="center"/>
      <protection locked="0"/>
    </xf>
    <xf numFmtId="176" fontId="13" fillId="10" borderId="178" xfId="0" applyNumberFormat="1" applyFont="1" applyFill="1" applyBorder="1" applyAlignment="1" applyProtection="1">
      <alignment horizontal="center" textRotation="90"/>
      <protection locked="0"/>
    </xf>
    <xf numFmtId="176" fontId="13" fillId="10" borderId="182" xfId="0" applyNumberFormat="1" applyFont="1" applyFill="1" applyBorder="1" applyAlignment="1" applyProtection="1">
      <alignment horizontal="center" textRotation="90"/>
      <protection locked="0"/>
    </xf>
    <xf numFmtId="176" fontId="13" fillId="10" borderId="113" xfId="20" applyNumberFormat="1" applyFont="1" applyFill="1" applyBorder="1" applyAlignment="1" applyProtection="1">
      <alignment horizontal="center" vertical="top" textRotation="90"/>
      <protection locked="0"/>
    </xf>
    <xf numFmtId="176" fontId="13" fillId="10" borderId="46" xfId="0" applyNumberFormat="1" applyFont="1" applyFill="1" applyBorder="1" applyAlignment="1" applyProtection="1">
      <alignment horizontal="center" vertical="top" textRotation="90"/>
      <protection locked="0"/>
    </xf>
    <xf numFmtId="176" fontId="13" fillId="10" borderId="190" xfId="0" applyNumberFormat="1" applyFont="1" applyFill="1" applyBorder="1" applyAlignment="1" applyProtection="1">
      <alignment horizontal="center" vertical="top" textRotation="90"/>
      <protection locked="0"/>
    </xf>
    <xf numFmtId="0" fontId="1" fillId="0" borderId="81" xfId="0" applyFont="1" applyBorder="1" applyAlignment="1">
      <alignment horizontal="center" vertical="center" textRotation="90"/>
    </xf>
    <xf numFmtId="0" fontId="1" fillId="0" borderId="12" xfId="0" applyFont="1" applyBorder="1" applyAlignment="1">
      <alignment horizontal="center" vertical="center" textRotation="90"/>
    </xf>
    <xf numFmtId="176" fontId="13" fillId="10" borderId="166" xfId="20" applyNumberFormat="1" applyFont="1" applyFill="1" applyBorder="1" applyAlignment="1" applyProtection="1">
      <alignment horizontal="center" vertical="center" textRotation="90"/>
      <protection locked="0"/>
    </xf>
    <xf numFmtId="176" fontId="13" fillId="10" borderId="46" xfId="0" applyNumberFormat="1" applyFont="1" applyFill="1" applyBorder="1" applyAlignment="1" applyProtection="1">
      <alignment horizontal="center" vertical="center" textRotation="90"/>
      <protection locked="0"/>
    </xf>
    <xf numFmtId="176" fontId="13" fillId="10" borderId="57" xfId="0" applyNumberFormat="1" applyFont="1" applyFill="1" applyBorder="1" applyAlignment="1" applyProtection="1">
      <alignment horizontal="center" vertical="center" textRotation="90"/>
      <protection locked="0"/>
    </xf>
    <xf numFmtId="176" fontId="13" fillId="10" borderId="113" xfId="20" applyNumberFormat="1" applyFont="1" applyFill="1" applyBorder="1" applyAlignment="1" applyProtection="1">
      <alignment horizontal="center" vertical="center" textRotation="90"/>
      <protection locked="0"/>
    </xf>
    <xf numFmtId="176" fontId="13" fillId="10" borderId="65" xfId="0" applyNumberFormat="1" applyFont="1" applyFill="1" applyBorder="1" applyAlignment="1" applyProtection="1">
      <alignment horizontal="center" vertical="center" textRotation="90"/>
      <protection locked="0"/>
    </xf>
    <xf numFmtId="176" fontId="13" fillId="10" borderId="175" xfId="0" applyNumberFormat="1" applyFont="1" applyFill="1" applyBorder="1" applyAlignment="1" applyProtection="1">
      <alignment horizontal="center" vertical="center" textRotation="90"/>
      <protection locked="0"/>
    </xf>
    <xf numFmtId="176" fontId="13" fillId="10" borderId="68" xfId="20" applyNumberFormat="1" applyFont="1" applyFill="1" applyBorder="1" applyAlignment="1" applyProtection="1">
      <alignment horizontal="center" textRotation="90"/>
      <protection locked="0"/>
    </xf>
    <xf numFmtId="176" fontId="13" fillId="10" borderId="160" xfId="20" applyNumberFormat="1" applyFont="1" applyFill="1" applyBorder="1" applyAlignment="1" applyProtection="1">
      <alignment horizontal="center" textRotation="90"/>
      <protection locked="0"/>
    </xf>
    <xf numFmtId="0" fontId="1" fillId="0" borderId="0" xfId="0" applyFont="1" applyBorder="1" applyAlignment="1">
      <alignment horizontal="center" vertical="center" textRotation="90"/>
    </xf>
    <xf numFmtId="0" fontId="13" fillId="10" borderId="166" xfId="20" applyFont="1" applyFill="1" applyBorder="1" applyAlignment="1" applyProtection="1">
      <alignment horizontal="center"/>
      <protection locked="0"/>
    </xf>
    <xf numFmtId="0" fontId="13" fillId="10" borderId="173" xfId="20" applyFont="1" applyFill="1" applyBorder="1" applyAlignment="1" applyProtection="1">
      <alignment horizontal="center"/>
      <protection locked="0"/>
    </xf>
    <xf numFmtId="176" fontId="0" fillId="10" borderId="191" xfId="0" applyNumberFormat="1" applyFill="1" applyBorder="1" applyAlignment="1" applyProtection="1">
      <alignment horizontal="center" textRotation="90"/>
      <protection locked="0"/>
    </xf>
    <xf numFmtId="176" fontId="0" fillId="10" borderId="192" xfId="0" applyNumberFormat="1" applyFill="1" applyBorder="1" applyAlignment="1" applyProtection="1">
      <alignment horizontal="center" textRotation="90"/>
      <protection locked="0"/>
    </xf>
    <xf numFmtId="176" fontId="13" fillId="10" borderId="166" xfId="20" applyNumberFormat="1" applyFont="1" applyFill="1" applyBorder="1" applyAlignment="1" applyProtection="1">
      <alignment horizontal="center" vertical="top" textRotation="90"/>
      <protection locked="0"/>
    </xf>
    <xf numFmtId="176" fontId="13" fillId="10" borderId="178" xfId="0" applyNumberFormat="1" applyFont="1" applyFill="1" applyBorder="1" applyAlignment="1" applyProtection="1">
      <alignment horizontal="center" vertical="top" textRotation="90"/>
      <protection locked="0"/>
    </xf>
    <xf numFmtId="0" fontId="1" fillId="0" borderId="0" xfId="0" applyFont="1" applyBorder="1" applyAlignment="1">
      <alignment horizontal="center" vertical="center"/>
    </xf>
    <xf numFmtId="176" fontId="13" fillId="10" borderId="193"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textRotation="90"/>
    </xf>
    <xf numFmtId="0" fontId="33" fillId="0" borderId="99" xfId="20" applyFont="1" applyBorder="1" applyAlignment="1">
      <alignment horizontal="center" vertical="center" textRotation="255"/>
      <protection/>
    </xf>
    <xf numFmtId="0" fontId="33" fillId="0" borderId="14" xfId="20" applyFont="1" applyBorder="1" applyAlignment="1">
      <alignment horizontal="center" vertical="center" textRotation="255"/>
      <protection/>
    </xf>
    <xf numFmtId="0" fontId="33" fillId="0" borderId="4" xfId="20" applyFont="1" applyBorder="1" applyAlignment="1">
      <alignment horizontal="center" vertical="center" textRotation="255"/>
      <protection/>
    </xf>
    <xf numFmtId="0" fontId="33" fillId="0" borderId="21" xfId="20" applyFont="1" applyBorder="1" applyAlignment="1">
      <alignment horizontal="center" vertical="center" textRotation="255"/>
      <protection/>
    </xf>
    <xf numFmtId="0" fontId="4" fillId="0" borderId="63" xfId="20" applyFont="1" applyBorder="1" applyAlignment="1">
      <alignment horizontal="center" vertical="center" textRotation="255" wrapText="1"/>
      <protection/>
    </xf>
    <xf numFmtId="0" fontId="4" fillId="0" borderId="11" xfId="20" applyFont="1" applyBorder="1" applyAlignment="1">
      <alignment horizontal="center" vertical="center" textRotation="255" wrapText="1"/>
      <protection/>
    </xf>
    <xf numFmtId="0" fontId="4" fillId="0" borderId="13" xfId="20" applyFont="1" applyBorder="1" applyAlignment="1">
      <alignment horizontal="center" vertical="center" textRotation="255" wrapText="1"/>
      <protection/>
    </xf>
    <xf numFmtId="0" fontId="4" fillId="0" borderId="14" xfId="20" applyFont="1" applyBorder="1" applyAlignment="1">
      <alignment horizontal="center" vertical="center" textRotation="255"/>
      <protection/>
    </xf>
    <xf numFmtId="0" fontId="4" fillId="0" borderId="21" xfId="20" applyFont="1" applyBorder="1" applyAlignment="1">
      <alignment horizontal="center" vertical="center" textRotation="255"/>
      <protection/>
    </xf>
    <xf numFmtId="0" fontId="4" fillId="0" borderId="24" xfId="20" applyFont="1" applyBorder="1" applyAlignment="1">
      <alignment horizontal="center" vertical="center" textRotation="255"/>
      <protection/>
    </xf>
    <xf numFmtId="0" fontId="1" fillId="0" borderId="2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177" fontId="0" fillId="10" borderId="9" xfId="0" applyNumberFormat="1" applyFill="1" applyBorder="1" applyAlignment="1" applyProtection="1">
      <alignment horizontal="center" vertical="center"/>
      <protection locked="0"/>
    </xf>
    <xf numFmtId="177" fontId="0" fillId="10" borderId="8" xfId="0" applyNumberFormat="1" applyFill="1" applyBorder="1" applyAlignment="1" applyProtection="1">
      <alignment horizontal="center" vertical="center"/>
      <protection locked="0"/>
    </xf>
    <xf numFmtId="0" fontId="1" fillId="0" borderId="23" xfId="20" applyFont="1" applyFill="1" applyBorder="1" applyAlignment="1">
      <alignment horizontal="center"/>
      <protection/>
    </xf>
    <xf numFmtId="0" fontId="1" fillId="0" borderId="9" xfId="20" applyFont="1" applyFill="1" applyBorder="1" applyAlignment="1">
      <alignment horizontal="center"/>
      <protection/>
    </xf>
    <xf numFmtId="0" fontId="1" fillId="0" borderId="8" xfId="20" applyFont="1" applyFill="1" applyBorder="1" applyAlignment="1">
      <alignment horizontal="center"/>
      <protection/>
    </xf>
    <xf numFmtId="0" fontId="1" fillId="0" borderId="11" xfId="20" applyFont="1" applyBorder="1" applyAlignment="1">
      <alignment horizontal="center" vertical="center" textRotation="255"/>
      <protection/>
    </xf>
    <xf numFmtId="0" fontId="1" fillId="0" borderId="21" xfId="20" applyFont="1" applyBorder="1" applyAlignment="1">
      <alignment horizontal="center" vertical="center" textRotation="255"/>
      <protection/>
    </xf>
    <xf numFmtId="0" fontId="13" fillId="10" borderId="9" xfId="20" applyFont="1" applyFill="1" applyBorder="1" applyAlignment="1" applyProtection="1">
      <alignment horizontal="center" vertical="center" wrapText="1"/>
      <protection locked="0"/>
    </xf>
    <xf numFmtId="0" fontId="13" fillId="0" borderId="127" xfId="0" applyFont="1" applyBorder="1" applyAlignment="1">
      <alignment horizontal="center" vertical="center" textRotation="255"/>
    </xf>
    <xf numFmtId="0" fontId="13" fillId="0" borderId="105"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0" xfId="0" applyFont="1" applyAlignment="1">
      <alignment horizontal="center" vertical="center" textRotation="255"/>
    </xf>
    <xf numFmtId="0" fontId="13" fillId="0" borderId="13" xfId="0" applyFont="1" applyBorder="1" applyAlignment="1">
      <alignment horizontal="center" vertical="center" textRotation="255"/>
    </xf>
    <xf numFmtId="0" fontId="13" fillId="0" borderId="12" xfId="0" applyFont="1" applyBorder="1" applyAlignment="1">
      <alignment horizontal="center" vertical="center" textRotation="255"/>
    </xf>
    <xf numFmtId="0" fontId="0" fillId="0" borderId="41" xfId="20" applyFont="1" applyBorder="1" applyAlignment="1">
      <alignment horizontal="center" vertical="distributed" textRotation="255"/>
      <protection/>
    </xf>
    <xf numFmtId="0" fontId="13" fillId="0" borderId="6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0" xfId="0" applyFont="1" applyFill="1" applyBorder="1" applyAlignment="1">
      <alignment horizontal="center" vertical="center"/>
    </xf>
    <xf numFmtId="0" fontId="13" fillId="0" borderId="131" xfId="0" applyFont="1" applyFill="1" applyBorder="1" applyAlignment="1">
      <alignment horizontal="center" vertical="center"/>
    </xf>
    <xf numFmtId="0" fontId="13" fillId="0" borderId="12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3"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0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25" fillId="0" borderId="23" xfId="20" applyFont="1" applyFill="1" applyBorder="1" applyAlignment="1">
      <alignment horizontal="center" vertical="center"/>
      <protection/>
    </xf>
    <xf numFmtId="0" fontId="25" fillId="0" borderId="9" xfId="20" applyFont="1" applyFill="1" applyBorder="1" applyAlignment="1">
      <alignment horizontal="center" vertical="center"/>
      <protection/>
    </xf>
    <xf numFmtId="0" fontId="25" fillId="0" borderId="8" xfId="20" applyFont="1" applyFill="1" applyBorder="1" applyAlignment="1">
      <alignment horizontal="center" vertical="center"/>
      <protection/>
    </xf>
    <xf numFmtId="0" fontId="13" fillId="0" borderId="63"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30" xfId="0" applyFont="1" applyBorder="1" applyAlignment="1">
      <alignment horizontal="center" vertical="center" textRotation="255"/>
    </xf>
    <xf numFmtId="0" fontId="13" fillId="0" borderId="131" xfId="0" applyFont="1" applyBorder="1" applyAlignment="1">
      <alignment horizontal="center" vertical="center" textRotation="255"/>
    </xf>
    <xf numFmtId="0" fontId="13" fillId="0" borderId="88"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xf>
    <xf numFmtId="177" fontId="13" fillId="10" borderId="23" xfId="0" applyNumberFormat="1" applyFont="1" applyFill="1" applyBorder="1" applyAlignment="1" applyProtection="1">
      <alignment horizontal="right" vertical="center"/>
      <protection locked="0"/>
    </xf>
    <xf numFmtId="177" fontId="13" fillId="10" borderId="9" xfId="0" applyNumberFormat="1" applyFont="1" applyFill="1" applyBorder="1" applyAlignment="1" applyProtection="1">
      <alignment horizontal="right" vertical="center"/>
      <protection locked="0"/>
    </xf>
    <xf numFmtId="177" fontId="13" fillId="10" borderId="8" xfId="0" applyNumberFormat="1" applyFont="1" applyFill="1" applyBorder="1" applyAlignment="1" applyProtection="1">
      <alignment horizontal="right" vertical="center"/>
      <protection locked="0"/>
    </xf>
    <xf numFmtId="177" fontId="13" fillId="10" borderId="88" xfId="0" applyNumberFormat="1" applyFont="1" applyFill="1" applyBorder="1" applyAlignment="1" applyProtection="1">
      <alignment horizontal="right" vertical="center"/>
      <protection locked="0"/>
    </xf>
    <xf numFmtId="177" fontId="13" fillId="10" borderId="89" xfId="0" applyNumberFormat="1" applyFont="1" applyFill="1" applyBorder="1" applyAlignment="1" applyProtection="1">
      <alignment horizontal="right" vertical="center"/>
      <protection locked="0"/>
    </xf>
    <xf numFmtId="177" fontId="13" fillId="10" borderId="90" xfId="0" applyNumberFormat="1" applyFont="1" applyFill="1" applyBorder="1" applyAlignment="1" applyProtection="1">
      <alignment horizontal="right" vertical="center"/>
      <protection locked="0"/>
    </xf>
    <xf numFmtId="177" fontId="13" fillId="10" borderId="13" xfId="0" applyNumberFormat="1" applyFont="1" applyFill="1" applyBorder="1" applyAlignment="1" applyProtection="1">
      <alignment horizontal="right" vertical="center"/>
      <protection locked="0"/>
    </xf>
    <xf numFmtId="177" fontId="13" fillId="10" borderId="12" xfId="0" applyNumberFormat="1" applyFont="1" applyFill="1" applyBorder="1" applyAlignment="1" applyProtection="1">
      <alignment horizontal="right" vertical="center"/>
      <protection locked="0"/>
    </xf>
    <xf numFmtId="177" fontId="13" fillId="10" borderId="24" xfId="0" applyNumberFormat="1" applyFont="1" applyFill="1" applyBorder="1" applyAlignment="1" applyProtection="1">
      <alignment horizontal="right" vertical="center"/>
      <protection locked="0"/>
    </xf>
    <xf numFmtId="0" fontId="13" fillId="3" borderId="194" xfId="0" applyFont="1" applyFill="1" applyBorder="1" applyAlignment="1">
      <alignment horizontal="center" vertical="center"/>
    </xf>
    <xf numFmtId="0" fontId="13" fillId="10" borderId="195" xfId="0" applyFont="1" applyFill="1" applyBorder="1" applyAlignment="1" applyProtection="1">
      <alignment horizontal="center" vertical="center"/>
      <protection locked="0"/>
    </xf>
    <xf numFmtId="177" fontId="13" fillId="10" borderId="63" xfId="0" applyNumberFormat="1" applyFont="1" applyFill="1" applyBorder="1" applyAlignment="1" applyProtection="1">
      <alignment horizontal="center" vertical="center"/>
      <protection locked="0"/>
    </xf>
    <xf numFmtId="177" fontId="13" fillId="10" borderId="10" xfId="0" applyNumberFormat="1" applyFont="1" applyFill="1" applyBorder="1" applyAlignment="1" applyProtection="1">
      <alignment horizontal="center" vertical="center"/>
      <protection locked="0"/>
    </xf>
    <xf numFmtId="177" fontId="13" fillId="10" borderId="14" xfId="0" applyNumberFormat="1" applyFont="1" applyFill="1" applyBorder="1" applyAlignment="1" applyProtection="1">
      <alignment horizontal="center" vertical="center"/>
      <protection locked="0"/>
    </xf>
    <xf numFmtId="177" fontId="13" fillId="10" borderId="106" xfId="0" applyNumberFormat="1" applyFont="1" applyFill="1" applyBorder="1" applyAlignment="1" applyProtection="1">
      <alignment horizontal="center" vertical="center"/>
      <protection locked="0"/>
    </xf>
    <xf numFmtId="177" fontId="13" fillId="10" borderId="17" xfId="0" applyNumberFormat="1" applyFont="1" applyFill="1" applyBorder="1" applyAlignment="1" applyProtection="1">
      <alignment horizontal="center" vertical="center"/>
      <protection locked="0"/>
    </xf>
    <xf numFmtId="177" fontId="13" fillId="10" borderId="18" xfId="0" applyNumberFormat="1" applyFont="1" applyFill="1" applyBorder="1" applyAlignment="1" applyProtection="1">
      <alignment horizontal="center" vertical="center"/>
      <protection locked="0"/>
    </xf>
    <xf numFmtId="0" fontId="13" fillId="3" borderId="42" xfId="0" applyFont="1" applyFill="1" applyBorder="1" applyAlignment="1" quotePrefix="1">
      <alignment horizontal="center" vertical="center"/>
    </xf>
    <xf numFmtId="176" fontId="13" fillId="10" borderId="65" xfId="0" applyNumberFormat="1" applyFont="1" applyFill="1" applyBorder="1" applyAlignment="1" applyProtection="1">
      <alignment horizontal="center" vertical="center"/>
      <protection locked="0"/>
    </xf>
    <xf numFmtId="0" fontId="13" fillId="0" borderId="65" xfId="0" applyFont="1" applyFill="1" applyBorder="1" applyAlignment="1">
      <alignment horizontal="center" vertical="center"/>
    </xf>
    <xf numFmtId="176" fontId="13" fillId="10" borderId="114" xfId="20" applyNumberFormat="1" applyFont="1" applyFill="1" applyBorder="1" applyAlignment="1" applyProtection="1">
      <alignment horizontal="center"/>
      <protection locked="0"/>
    </xf>
    <xf numFmtId="176" fontId="13" fillId="10" borderId="117" xfId="20" applyNumberFormat="1" applyFont="1" applyFill="1" applyBorder="1" applyAlignment="1" applyProtection="1">
      <alignment horizontal="center"/>
      <protection locked="0"/>
    </xf>
    <xf numFmtId="176" fontId="13" fillId="10" borderId="115" xfId="20" applyNumberFormat="1" applyFont="1" applyFill="1" applyBorder="1" applyAlignment="1" applyProtection="1">
      <alignment horizontal="center"/>
      <protection locked="0"/>
    </xf>
    <xf numFmtId="0" fontId="13" fillId="0" borderId="47" xfId="0" applyFont="1" applyFill="1" applyBorder="1" applyAlignment="1">
      <alignment horizontal="center" vertical="center" shrinkToFit="1"/>
    </xf>
    <xf numFmtId="0" fontId="0" fillId="0" borderId="58" xfId="0" applyFont="1" applyBorder="1" applyAlignment="1">
      <alignment horizontal="center" vertical="center"/>
    </xf>
    <xf numFmtId="176" fontId="13" fillId="10" borderId="178" xfId="20" applyNumberFormat="1" applyFont="1" applyFill="1" applyBorder="1" applyAlignment="1" applyProtection="1">
      <alignment horizontal="center" vertical="center" textRotation="90"/>
      <protection locked="0"/>
    </xf>
    <xf numFmtId="176" fontId="13" fillId="10" borderId="186" xfId="20" applyNumberFormat="1" applyFont="1" applyFill="1" applyBorder="1" applyAlignment="1" applyProtection="1">
      <alignment horizontal="center" vertical="center" textRotation="90"/>
      <protection locked="0"/>
    </xf>
    <xf numFmtId="0" fontId="13" fillId="10" borderId="196" xfId="20" applyFont="1" applyFill="1" applyBorder="1" applyAlignment="1" applyProtection="1">
      <alignment horizontal="left" vertical="center"/>
      <protection locked="0"/>
    </xf>
    <xf numFmtId="0" fontId="0" fillId="10" borderId="36" xfId="0" applyFont="1" applyFill="1" applyBorder="1" applyAlignment="1" applyProtection="1">
      <alignment horizontal="left" vertical="center"/>
      <protection locked="0"/>
    </xf>
    <xf numFmtId="0" fontId="0" fillId="10" borderId="197" xfId="0" applyFont="1" applyFill="1" applyBorder="1" applyAlignment="1" applyProtection="1">
      <alignment horizontal="left" vertical="center"/>
      <protection locked="0"/>
    </xf>
    <xf numFmtId="0" fontId="13" fillId="10" borderId="164" xfId="20" applyFont="1" applyFill="1" applyBorder="1" applyAlignment="1" applyProtection="1">
      <alignment horizontal="center" vertical="center"/>
      <protection locked="0"/>
    </xf>
    <xf numFmtId="0" fontId="13" fillId="10" borderId="34" xfId="20" applyFont="1" applyFill="1" applyBorder="1" applyAlignment="1" applyProtection="1">
      <alignment horizontal="center" vertical="center"/>
      <protection locked="0"/>
    </xf>
    <xf numFmtId="0" fontId="13" fillId="10" borderId="198" xfId="20" applyFont="1" applyFill="1" applyBorder="1" applyAlignment="1" applyProtection="1">
      <alignment horizontal="center" vertical="center"/>
      <protection locked="0"/>
    </xf>
    <xf numFmtId="176" fontId="13" fillId="10" borderId="164" xfId="20" applyNumberFormat="1" applyFont="1" applyFill="1" applyBorder="1" applyAlignment="1" applyProtection="1">
      <alignment horizontal="center" vertical="center"/>
      <protection locked="0"/>
    </xf>
    <xf numFmtId="176" fontId="13" fillId="10" borderId="34" xfId="20" applyNumberFormat="1" applyFont="1" applyFill="1" applyBorder="1" applyAlignment="1" applyProtection="1">
      <alignment horizontal="center" vertical="center"/>
      <protection locked="0"/>
    </xf>
    <xf numFmtId="176" fontId="13" fillId="10" borderId="198" xfId="20" applyNumberFormat="1" applyFont="1" applyFill="1" applyBorder="1" applyAlignment="1" applyProtection="1">
      <alignment horizontal="center" vertical="center"/>
      <protection locked="0"/>
    </xf>
    <xf numFmtId="0" fontId="0" fillId="0" borderId="85" xfId="0" applyFont="1" applyBorder="1" applyAlignment="1">
      <alignment horizontal="center" vertical="center" textRotation="90"/>
    </xf>
    <xf numFmtId="0" fontId="0" fillId="0" borderId="0" xfId="0" applyFont="1" applyAlignment="1">
      <alignment horizontal="center" vertical="center" textRotation="90"/>
    </xf>
    <xf numFmtId="0" fontId="0" fillId="0" borderId="173" xfId="0" applyFont="1" applyBorder="1" applyAlignment="1">
      <alignment horizontal="center" vertical="center" textRotation="90"/>
    </xf>
    <xf numFmtId="0" fontId="0" fillId="0" borderId="65" xfId="0" applyFont="1" applyBorder="1" applyAlignment="1">
      <alignment horizontal="center" vertical="center" textRotation="90"/>
    </xf>
    <xf numFmtId="0" fontId="0" fillId="0" borderId="99" xfId="20" applyFont="1" applyBorder="1" applyAlignment="1">
      <alignment horizontal="center" vertical="center" textRotation="255" shrinkToFit="1"/>
      <protection/>
    </xf>
    <xf numFmtId="0" fontId="0" fillId="0" borderId="14"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21" xfId="0" applyFont="1" applyBorder="1" applyAlignment="1">
      <alignment horizontal="center" vertical="center" textRotation="255" shrinkToFit="1"/>
    </xf>
    <xf numFmtId="0" fontId="13" fillId="0" borderId="10" xfId="20" applyFont="1" applyBorder="1" applyAlignment="1">
      <alignment horizontal="right" vertical="center"/>
      <protection/>
    </xf>
    <xf numFmtId="0" fontId="0" fillId="0" borderId="14" xfId="0" applyFont="1" applyBorder="1" applyAlignment="1">
      <alignment horizontal="right" vertical="center"/>
    </xf>
    <xf numFmtId="0" fontId="31" fillId="0" borderId="63" xfId="20" applyFont="1" applyFill="1" applyBorder="1" applyAlignment="1">
      <alignment horizontal="center" vertical="center"/>
      <protection/>
    </xf>
    <xf numFmtId="0" fontId="31" fillId="0" borderId="10" xfId="20" applyFont="1" applyFill="1" applyBorder="1" applyAlignment="1">
      <alignment horizontal="center" vertical="center"/>
      <protection/>
    </xf>
    <xf numFmtId="0" fontId="31" fillId="0" borderId="14" xfId="20" applyFont="1" applyFill="1" applyBorder="1" applyAlignment="1">
      <alignment horizontal="center" vertical="center"/>
      <protection/>
    </xf>
    <xf numFmtId="0" fontId="31" fillId="0" borderId="13" xfId="20" applyFont="1" applyFill="1" applyBorder="1" applyAlignment="1">
      <alignment horizontal="center" vertical="center"/>
      <protection/>
    </xf>
    <xf numFmtId="0" fontId="31" fillId="0" borderId="12" xfId="20" applyFont="1" applyFill="1" applyBorder="1" applyAlignment="1">
      <alignment horizontal="center" vertical="center"/>
      <protection/>
    </xf>
    <xf numFmtId="0" fontId="31" fillId="0" borderId="24" xfId="20" applyFont="1" applyFill="1" applyBorder="1" applyAlignment="1">
      <alignment horizontal="center" vertical="center"/>
      <protection/>
    </xf>
    <xf numFmtId="177" fontId="0" fillId="0" borderId="9" xfId="0" applyNumberFormat="1" applyFont="1" applyFill="1" applyBorder="1" applyAlignment="1">
      <alignment horizontal="center" vertical="center"/>
    </xf>
    <xf numFmtId="177" fontId="0" fillId="0" borderId="8" xfId="0" applyNumberFormat="1" applyFont="1" applyFill="1" applyBorder="1" applyAlignment="1">
      <alignment horizontal="center" vertical="center"/>
    </xf>
    <xf numFmtId="177" fontId="13" fillId="10" borderId="63" xfId="20" applyNumberFormat="1" applyFont="1" applyFill="1" applyBorder="1" applyAlignment="1" applyProtection="1">
      <alignment horizontal="center" vertical="center"/>
      <protection locked="0"/>
    </xf>
    <xf numFmtId="177" fontId="0" fillId="10" borderId="10" xfId="0" applyNumberFormat="1" applyFont="1" applyFill="1" applyBorder="1" applyAlignment="1" applyProtection="1">
      <alignment horizontal="center" vertical="center"/>
      <protection locked="0"/>
    </xf>
    <xf numFmtId="177" fontId="0" fillId="10" borderId="14" xfId="0" applyNumberFormat="1" applyFont="1" applyFill="1" applyBorder="1" applyAlignment="1" applyProtection="1">
      <alignment horizontal="center" vertical="center"/>
      <protection locked="0"/>
    </xf>
    <xf numFmtId="177" fontId="0" fillId="10" borderId="13" xfId="0" applyNumberFormat="1" applyFont="1" applyFill="1" applyBorder="1" applyAlignment="1" applyProtection="1">
      <alignment horizontal="center" vertical="center"/>
      <protection locked="0"/>
    </xf>
    <xf numFmtId="177" fontId="0" fillId="10" borderId="12" xfId="0" applyNumberFormat="1" applyFont="1" applyFill="1" applyBorder="1" applyAlignment="1" applyProtection="1">
      <alignment horizontal="center" vertical="center"/>
      <protection locked="0"/>
    </xf>
    <xf numFmtId="177" fontId="0" fillId="10" borderId="24" xfId="0" applyNumberFormat="1" applyFont="1" applyFill="1" applyBorder="1" applyAlignment="1" applyProtection="1">
      <alignment horizontal="center" vertical="center"/>
      <protection locked="0"/>
    </xf>
    <xf numFmtId="0" fontId="21" fillId="0" borderId="23"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8" xfId="0" applyFont="1" applyBorder="1" applyAlignment="1">
      <alignment horizontal="center" vertical="center" shrinkToFit="1"/>
    </xf>
    <xf numFmtId="0" fontId="34" fillId="0" borderId="6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24" xfId="0" applyFont="1" applyBorder="1" applyAlignment="1">
      <alignment horizontal="center" vertical="center" wrapText="1"/>
    </xf>
    <xf numFmtId="177" fontId="13" fillId="0" borderId="63" xfId="20" applyNumberFormat="1" applyFont="1" applyFill="1" applyBorder="1" applyAlignment="1">
      <alignment horizontal="center" vertical="center"/>
      <protection/>
    </xf>
    <xf numFmtId="177" fontId="0" fillId="0" borderId="10"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0" fontId="21" fillId="0" borderId="11" xfId="20" applyFont="1" applyBorder="1" applyAlignment="1">
      <alignment horizontal="center" vertical="center" wrapText="1"/>
      <protection/>
    </xf>
    <xf numFmtId="0" fontId="21" fillId="0" borderId="0" xfId="20" applyFont="1" applyBorder="1" applyAlignment="1">
      <alignment horizontal="center" vertical="center" wrapText="1"/>
      <protection/>
    </xf>
    <xf numFmtId="0" fontId="21" fillId="0" borderId="21" xfId="20" applyFont="1" applyBorder="1" applyAlignment="1">
      <alignment horizontal="center" vertical="center" wrapText="1"/>
      <protection/>
    </xf>
    <xf numFmtId="0" fontId="21" fillId="0" borderId="13" xfId="20" applyFont="1" applyBorder="1" applyAlignment="1">
      <alignment horizontal="center" vertical="center" wrapText="1"/>
      <protection/>
    </xf>
    <xf numFmtId="0" fontId="21" fillId="0" borderId="12" xfId="20" applyFont="1" applyBorder="1" applyAlignment="1">
      <alignment horizontal="center" vertical="center" wrapText="1"/>
      <protection/>
    </xf>
    <xf numFmtId="0" fontId="21" fillId="0" borderId="24" xfId="20" applyFont="1" applyBorder="1" applyAlignment="1">
      <alignment horizontal="center" vertical="center" wrapText="1"/>
      <protection/>
    </xf>
    <xf numFmtId="0" fontId="13" fillId="0" borderId="82" xfId="0" applyFont="1" applyBorder="1" applyAlignment="1">
      <alignment horizontal="center" vertical="center" textRotation="255"/>
    </xf>
    <xf numFmtId="0" fontId="13" fillId="0" borderId="41"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152" xfId="0" applyFont="1" applyBorder="1" applyAlignment="1">
      <alignment horizontal="center" vertical="center"/>
    </xf>
    <xf numFmtId="0" fontId="13" fillId="0" borderId="153" xfId="0" applyFont="1" applyBorder="1" applyAlignment="1">
      <alignment horizontal="center" vertical="center"/>
    </xf>
    <xf numFmtId="0" fontId="36" fillId="0" borderId="23"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8" xfId="0" applyFont="1" applyFill="1" applyBorder="1" applyAlignment="1">
      <alignment horizontal="center" vertical="center"/>
    </xf>
    <xf numFmtId="0" fontId="10" fillId="10" borderId="23" xfId="0" applyFont="1" applyFill="1" applyBorder="1" applyAlignment="1" applyProtection="1">
      <alignment horizontal="center" vertical="center"/>
      <protection locked="0"/>
    </xf>
    <xf numFmtId="0" fontId="10" fillId="10" borderId="9" xfId="0" applyFont="1" applyFill="1" applyBorder="1" applyAlignment="1" applyProtection="1">
      <alignment horizontal="center" vertical="center"/>
      <protection locked="0"/>
    </xf>
    <xf numFmtId="0" fontId="10" fillId="10" borderId="8" xfId="0" applyFont="1" applyFill="1" applyBorder="1" applyAlignment="1" applyProtection="1">
      <alignment horizontal="center" vertical="center"/>
      <protection locked="0"/>
    </xf>
    <xf numFmtId="0" fontId="10" fillId="0" borderId="23" xfId="0" applyFont="1" applyFill="1" applyBorder="1" applyAlignment="1">
      <alignment horizontal="distributed" vertical="center"/>
    </xf>
    <xf numFmtId="0" fontId="10" fillId="0" borderId="9" xfId="0" applyFont="1" applyFill="1" applyBorder="1" applyAlignment="1">
      <alignment horizontal="distributed" vertical="center"/>
    </xf>
    <xf numFmtId="0" fontId="10" fillId="0" borderId="8" xfId="0" applyFont="1" applyFill="1" applyBorder="1" applyAlignment="1">
      <alignment horizontal="distributed" vertical="center"/>
    </xf>
    <xf numFmtId="0" fontId="10" fillId="0" borderId="23"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10" borderId="101" xfId="0" applyFont="1" applyFill="1" applyBorder="1" applyAlignment="1" applyProtection="1">
      <alignment horizontal="center" vertical="center"/>
      <protection locked="0"/>
    </xf>
    <xf numFmtId="0" fontId="37" fillId="0" borderId="23"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10" fillId="10" borderId="50"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protection locked="0"/>
    </xf>
    <xf numFmtId="0" fontId="10" fillId="10" borderId="14" xfId="0" applyFont="1" applyFill="1" applyBorder="1" applyAlignment="1" applyProtection="1">
      <alignment horizontal="center" vertical="center"/>
      <protection locked="0"/>
    </xf>
    <xf numFmtId="177" fontId="10" fillId="10" borderId="188" xfId="0" applyNumberFormat="1" applyFont="1" applyFill="1" applyBorder="1" applyAlignment="1" applyProtection="1">
      <alignment horizontal="center" vertical="center"/>
      <protection locked="0"/>
    </xf>
    <xf numFmtId="177" fontId="10" fillId="10" borderId="9" xfId="0" applyNumberFormat="1" applyFont="1" applyFill="1" applyBorder="1" applyAlignment="1" applyProtection="1">
      <alignment horizontal="center" vertical="center"/>
      <protection locked="0"/>
    </xf>
    <xf numFmtId="177" fontId="10" fillId="10" borderId="8" xfId="0" applyNumberFormat="1" applyFont="1" applyFill="1" applyBorder="1" applyAlignment="1" applyProtection="1">
      <alignment horizontal="center" vertical="center"/>
      <protection locked="0"/>
    </xf>
    <xf numFmtId="0" fontId="10" fillId="10" borderId="50" xfId="0" applyFont="1" applyFill="1" applyBorder="1" applyAlignment="1" applyProtection="1">
      <alignment horizontal="center" vertical="center"/>
      <protection locked="0"/>
    </xf>
    <xf numFmtId="0" fontId="36" fillId="0" borderId="23" xfId="0" applyFont="1" applyFill="1" applyBorder="1" applyAlignment="1">
      <alignment vertical="center" shrinkToFit="1"/>
    </xf>
    <xf numFmtId="0" fontId="36" fillId="0" borderId="9" xfId="0" applyFont="1" applyFill="1" applyBorder="1" applyAlignment="1">
      <alignment vertical="center" shrinkToFit="1"/>
    </xf>
    <xf numFmtId="0" fontId="36" fillId="0" borderId="8" xfId="0" applyFont="1" applyFill="1" applyBorder="1" applyAlignment="1">
      <alignment vertical="center" shrinkToFit="1"/>
    </xf>
    <xf numFmtId="0" fontId="37" fillId="0" borderId="23"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8" xfId="0" applyFont="1" applyFill="1" applyBorder="1" applyAlignment="1">
      <alignment horizontal="center" vertical="center"/>
    </xf>
    <xf numFmtId="0" fontId="36" fillId="0" borderId="63" xfId="0" applyFont="1" applyFill="1" applyBorder="1" applyAlignment="1">
      <alignment horizontal="distributed" vertical="center" wrapText="1"/>
    </xf>
    <xf numFmtId="0" fontId="36" fillId="0" borderId="10" xfId="0" applyFont="1" applyFill="1" applyBorder="1" applyAlignment="1">
      <alignment horizontal="distributed" vertical="center" wrapText="1"/>
    </xf>
    <xf numFmtId="0" fontId="36" fillId="0" borderId="14" xfId="0" applyFont="1" applyFill="1" applyBorder="1" applyAlignment="1">
      <alignment horizontal="distributed" vertical="center" wrapText="1"/>
    </xf>
    <xf numFmtId="0" fontId="36" fillId="0" borderId="13" xfId="0" applyFont="1" applyFill="1" applyBorder="1" applyAlignment="1">
      <alignment horizontal="distributed" vertical="center" wrapText="1"/>
    </xf>
    <xf numFmtId="0" fontId="36" fillId="0" borderId="12" xfId="0" applyFont="1" applyFill="1" applyBorder="1" applyAlignment="1">
      <alignment horizontal="distributed" vertical="center" wrapText="1"/>
    </xf>
    <xf numFmtId="0" fontId="36" fillId="0" borderId="24" xfId="0" applyFont="1" applyFill="1" applyBorder="1" applyAlignment="1">
      <alignment horizontal="distributed" vertical="center" wrapText="1"/>
    </xf>
    <xf numFmtId="0" fontId="10" fillId="10" borderId="188" xfId="0" applyFont="1" applyFill="1" applyBorder="1" applyAlignment="1" applyProtection="1">
      <alignment horizontal="center" vertical="center"/>
      <protection locked="0"/>
    </xf>
    <xf numFmtId="0" fontId="10" fillId="0" borderId="11" xfId="0"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3" xfId="0" applyBorder="1" applyAlignment="1">
      <alignment horizontal="center" vertical="center" textRotation="255" shrinkToFit="1"/>
    </xf>
    <xf numFmtId="0" fontId="10" fillId="0" borderId="63"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24" xfId="0" applyBorder="1" applyAlignment="1">
      <alignment horizontal="center" vertical="center" textRotation="255"/>
    </xf>
    <xf numFmtId="0" fontId="37" fillId="0" borderId="23" xfId="0" applyFont="1" applyFill="1" applyBorder="1" applyAlignment="1">
      <alignment horizontal="distributed" vertical="center"/>
    </xf>
    <xf numFmtId="0" fontId="37" fillId="0" borderId="9" xfId="0" applyFont="1" applyFill="1" applyBorder="1" applyAlignment="1">
      <alignment horizontal="distributed" vertical="center"/>
    </xf>
    <xf numFmtId="0" fontId="37" fillId="0" borderId="8" xfId="0" applyFont="1" applyFill="1" applyBorder="1" applyAlignment="1">
      <alignment horizontal="distributed" vertical="center"/>
    </xf>
    <xf numFmtId="0" fontId="10" fillId="0" borderId="23"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37" fillId="0" borderId="23" xfId="0" applyFont="1" applyBorder="1" applyAlignment="1">
      <alignment horizontal="center" vertical="center"/>
    </xf>
    <xf numFmtId="0" fontId="37" fillId="0" borderId="8" xfId="0" applyFont="1" applyBorder="1" applyAlignment="1">
      <alignment horizontal="center" vertical="center"/>
    </xf>
    <xf numFmtId="0" fontId="10" fillId="0" borderId="23" xfId="0" applyFont="1" applyBorder="1" applyAlignment="1">
      <alignment horizontal="distributed" vertical="center"/>
    </xf>
    <xf numFmtId="0" fontId="10" fillId="0" borderId="9" xfId="0" applyFont="1" applyBorder="1" applyAlignment="1">
      <alignment horizontal="distributed" vertical="center"/>
    </xf>
    <xf numFmtId="0" fontId="10" fillId="0" borderId="8" xfId="0" applyFont="1" applyBorder="1" applyAlignment="1">
      <alignment horizontal="distributed" vertical="center"/>
    </xf>
    <xf numFmtId="0" fontId="37" fillId="0" borderId="9" xfId="0" applyFont="1" applyBorder="1" applyAlignment="1">
      <alignment horizontal="center" vertical="center"/>
    </xf>
    <xf numFmtId="0" fontId="10" fillId="10" borderId="12" xfId="0" applyFont="1" applyFill="1" applyBorder="1" applyAlignment="1" applyProtection="1">
      <alignment horizontal="center" vertical="center"/>
      <protection locked="0"/>
    </xf>
    <xf numFmtId="0" fontId="10" fillId="10" borderId="24" xfId="0" applyFont="1" applyFill="1" applyBorder="1" applyAlignment="1" applyProtection="1">
      <alignment horizontal="center" vertical="center"/>
      <protection locked="0"/>
    </xf>
    <xf numFmtId="0" fontId="39" fillId="0" borderId="23" xfId="0" applyFont="1" applyBorder="1" applyAlignment="1">
      <alignment horizontal="center" vertical="center"/>
    </xf>
    <xf numFmtId="0" fontId="39" fillId="0" borderId="9" xfId="0" applyFont="1" applyBorder="1" applyAlignment="1">
      <alignment horizontal="center" vertical="center"/>
    </xf>
    <xf numFmtId="0" fontId="39" fillId="0" borderId="8" xfId="0" applyFont="1" applyBorder="1" applyAlignment="1">
      <alignment horizontal="center" vertical="center"/>
    </xf>
    <xf numFmtId="0" fontId="10" fillId="10" borderId="152" xfId="0" applyFont="1" applyFill="1" applyBorder="1" applyAlignment="1" applyProtection="1">
      <alignment horizontal="center" vertical="center"/>
      <protection locked="0"/>
    </xf>
    <xf numFmtId="0" fontId="10" fillId="10" borderId="153" xfId="0" applyFont="1" applyFill="1" applyBorder="1" applyAlignment="1" applyProtection="1">
      <alignment horizontal="center" vertical="center"/>
      <protection locked="0"/>
    </xf>
    <xf numFmtId="0" fontId="10" fillId="10" borderId="199" xfId="0" applyFont="1" applyFill="1" applyBorder="1" applyAlignment="1" applyProtection="1">
      <alignment horizontal="center" vertical="center"/>
      <protection locked="0"/>
    </xf>
    <xf numFmtId="177" fontId="10" fillId="10" borderId="153" xfId="0" applyNumberFormat="1" applyFont="1" applyFill="1" applyBorder="1" applyAlignment="1" applyProtection="1">
      <alignment horizontal="center" vertical="center"/>
      <protection locked="0"/>
    </xf>
    <xf numFmtId="177" fontId="10" fillId="10" borderId="155" xfId="0" applyNumberFormat="1" applyFont="1" applyFill="1" applyBorder="1" applyAlignment="1" applyProtection="1">
      <alignment horizontal="center" vertical="center"/>
      <protection locked="0"/>
    </xf>
    <xf numFmtId="0" fontId="10" fillId="0" borderId="152" xfId="0" applyFont="1" applyBorder="1" applyAlignment="1">
      <alignment horizontal="center" vertical="center"/>
    </xf>
    <xf numFmtId="0" fontId="10" fillId="0" borderId="153" xfId="0" applyFont="1" applyBorder="1" applyAlignment="1">
      <alignment horizontal="center" vertical="center"/>
    </xf>
    <xf numFmtId="0" fontId="10" fillId="0" borderId="155" xfId="0" applyFont="1" applyBorder="1" applyAlignment="1">
      <alignment horizontal="center" vertical="center"/>
    </xf>
    <xf numFmtId="0" fontId="37" fillId="0" borderId="152" xfId="0" applyFont="1" applyBorder="1" applyAlignment="1">
      <alignment horizontal="center" vertical="center"/>
    </xf>
    <xf numFmtId="0" fontId="37" fillId="0" borderId="155" xfId="0" applyFont="1" applyBorder="1" applyAlignment="1">
      <alignment horizontal="center" vertical="center"/>
    </xf>
    <xf numFmtId="177" fontId="10" fillId="10" borderId="0" xfId="0" applyNumberFormat="1" applyFont="1" applyFill="1" applyBorder="1" applyAlignment="1" applyProtection="1">
      <alignment horizontal="center" vertical="center"/>
      <protection locked="0"/>
    </xf>
    <xf numFmtId="177" fontId="10" fillId="10" borderId="21" xfId="0" applyNumberFormat="1" applyFont="1" applyFill="1" applyBorder="1" applyAlignment="1" applyProtection="1">
      <alignment horizontal="center" vertical="center"/>
      <protection locked="0"/>
    </xf>
    <xf numFmtId="0" fontId="31" fillId="0" borderId="23"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8" xfId="0" applyFont="1" applyFill="1" applyBorder="1" applyAlignment="1">
      <alignment horizontal="center" vertical="center"/>
    </xf>
    <xf numFmtId="0" fontId="0" fillId="10" borderId="9"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7" fillId="0" borderId="0" xfId="0" applyFont="1" applyBorder="1" applyAlignment="1">
      <alignment horizontal="center" vertical="center"/>
    </xf>
    <xf numFmtId="0" fontId="9" fillId="0" borderId="2" xfId="0" applyFont="1" applyBorder="1" applyAlignment="1">
      <alignment horizontal="center" vertical="center"/>
    </xf>
    <xf numFmtId="0" fontId="13" fillId="0" borderId="133" xfId="0" applyFont="1" applyBorder="1" applyAlignment="1">
      <alignment horizontal="center" vertical="center"/>
    </xf>
    <xf numFmtId="0" fontId="13" fillId="10" borderId="133" xfId="0" applyFont="1" applyFill="1" applyBorder="1" applyAlignment="1" applyProtection="1">
      <alignment horizontal="center" vertical="center"/>
      <protection locked="0"/>
    </xf>
    <xf numFmtId="0" fontId="13" fillId="10" borderId="39" xfId="0" applyFont="1" applyFill="1" applyBorder="1" applyAlignment="1" applyProtection="1">
      <alignment horizontal="center" vertical="center"/>
      <protection locked="0"/>
    </xf>
    <xf numFmtId="0" fontId="13" fillId="10" borderId="134" xfId="0" applyFont="1" applyFill="1" applyBorder="1" applyAlignment="1" applyProtection="1">
      <alignment horizontal="center" vertical="center"/>
      <protection locked="0"/>
    </xf>
    <xf numFmtId="0" fontId="13" fillId="0" borderId="133"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0" fillId="0" borderId="23" xfId="0" applyFont="1" applyBorder="1" applyAlignment="1">
      <alignment horizontal="center"/>
    </xf>
    <xf numFmtId="0" fontId="10" fillId="0" borderId="9" xfId="0" applyFont="1" applyBorder="1" applyAlignment="1">
      <alignment horizontal="center"/>
    </xf>
    <xf numFmtId="0" fontId="10" fillId="0" borderId="8" xfId="0" applyFont="1" applyBorder="1" applyAlignment="1">
      <alignment horizontal="center"/>
    </xf>
    <xf numFmtId="0" fontId="36" fillId="0" borderId="23" xfId="0" applyFont="1" applyBorder="1" applyAlignment="1">
      <alignment horizontal="center" vertical="center"/>
    </xf>
    <xf numFmtId="0" fontId="36" fillId="0" borderId="8" xfId="0" applyFont="1" applyBorder="1" applyAlignment="1">
      <alignment horizontal="center" vertical="center"/>
    </xf>
    <xf numFmtId="177" fontId="10" fillId="10" borderId="23" xfId="0" applyNumberFormat="1" applyFont="1" applyFill="1" applyBorder="1" applyAlignment="1" applyProtection="1">
      <alignment horizontal="center" vertical="center"/>
      <protection locked="0"/>
    </xf>
    <xf numFmtId="0" fontId="10" fillId="10" borderId="25" xfId="0" applyFont="1" applyFill="1" applyBorder="1" applyAlignment="1" applyProtection="1">
      <alignment horizontal="center" vertical="center"/>
      <protection locked="0"/>
    </xf>
    <xf numFmtId="0" fontId="10" fillId="0" borderId="14"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21" xfId="0" applyFont="1" applyBorder="1" applyAlignment="1">
      <alignment horizontal="center" vertical="center" textRotation="255"/>
    </xf>
    <xf numFmtId="0" fontId="36" fillId="0" borderId="63" xfId="0" applyFont="1" applyBorder="1" applyAlignment="1">
      <alignment horizontal="distributed" vertical="center"/>
    </xf>
    <xf numFmtId="0" fontId="36" fillId="0" borderId="10" xfId="0" applyFont="1" applyBorder="1" applyAlignment="1">
      <alignment horizontal="distributed" vertical="center"/>
    </xf>
    <xf numFmtId="0" fontId="36" fillId="0" borderId="14" xfId="0" applyFont="1" applyBorder="1" applyAlignment="1">
      <alignment horizontal="distributed" vertical="center"/>
    </xf>
    <xf numFmtId="0" fontId="36" fillId="0" borderId="11" xfId="0" applyFont="1" applyBorder="1" applyAlignment="1">
      <alignment horizontal="distributed" vertical="center"/>
    </xf>
    <xf numFmtId="0" fontId="36" fillId="0" borderId="0" xfId="0" applyFont="1" applyBorder="1" applyAlignment="1">
      <alignment horizontal="distributed" vertical="center"/>
    </xf>
    <xf numFmtId="0" fontId="36" fillId="0" borderId="21" xfId="0" applyFont="1" applyBorder="1" applyAlignment="1">
      <alignment horizontal="distributed" vertical="center"/>
    </xf>
    <xf numFmtId="0" fontId="10" fillId="0" borderId="13"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textRotation="255"/>
    </xf>
    <xf numFmtId="0" fontId="10" fillId="0" borderId="8" xfId="0" applyFont="1" applyBorder="1" applyAlignment="1">
      <alignment horizontal="center" vertical="center" textRotation="255"/>
    </xf>
    <xf numFmtId="0" fontId="36" fillId="0" borderId="23" xfId="0" applyFont="1" applyFill="1" applyBorder="1" applyAlignment="1">
      <alignment horizontal="distributed" vertical="center"/>
    </xf>
    <xf numFmtId="0" fontId="36" fillId="0" borderId="9" xfId="0" applyFont="1" applyFill="1" applyBorder="1" applyAlignment="1">
      <alignment horizontal="distributed" vertical="center"/>
    </xf>
    <xf numFmtId="0" fontId="36" fillId="0" borderId="8" xfId="0" applyFont="1" applyFill="1" applyBorder="1" applyAlignment="1">
      <alignment horizontal="distributed" vertical="center"/>
    </xf>
    <xf numFmtId="0" fontId="36" fillId="0" borderId="13" xfId="0" applyFont="1" applyBorder="1" applyAlignment="1">
      <alignment horizontal="distributed" vertical="center"/>
    </xf>
    <xf numFmtId="0" fontId="36" fillId="0" borderId="12" xfId="0" applyFont="1" applyBorder="1" applyAlignment="1">
      <alignment horizontal="distributed" vertical="center"/>
    </xf>
    <xf numFmtId="0" fontId="36" fillId="0" borderId="24" xfId="0" applyFont="1" applyBorder="1" applyAlignment="1">
      <alignment horizontal="distributed" vertical="center"/>
    </xf>
    <xf numFmtId="0" fontId="36" fillId="0" borderId="9" xfId="0" applyFont="1" applyBorder="1" applyAlignment="1">
      <alignment horizontal="center" vertical="center"/>
    </xf>
    <xf numFmtId="178" fontId="10" fillId="10" borderId="23" xfId="0" applyNumberFormat="1" applyFont="1" applyFill="1" applyBorder="1" applyAlignment="1" applyProtection="1">
      <alignment horizontal="center" vertical="center"/>
      <protection locked="0"/>
    </xf>
    <xf numFmtId="178" fontId="10" fillId="10" borderId="9" xfId="0" applyNumberFormat="1" applyFont="1" applyFill="1" applyBorder="1" applyAlignment="1" applyProtection="1">
      <alignment horizontal="center" vertical="center"/>
      <protection locked="0"/>
    </xf>
    <xf numFmtId="178" fontId="10" fillId="10" borderId="8" xfId="0" applyNumberFormat="1" applyFont="1" applyFill="1" applyBorder="1" applyAlignment="1" applyProtection="1">
      <alignment horizontal="center" vertical="center"/>
      <protection locked="0"/>
    </xf>
    <xf numFmtId="0" fontId="25" fillId="3" borderId="42" xfId="0" applyFont="1" applyFill="1" applyBorder="1" applyAlignment="1">
      <alignment horizontal="center" vertical="center"/>
    </xf>
    <xf numFmtId="0" fontId="25" fillId="3" borderId="110" xfId="0" applyFont="1" applyFill="1" applyBorder="1" applyAlignment="1">
      <alignment horizontal="center" vertical="center"/>
    </xf>
    <xf numFmtId="0" fontId="36" fillId="0" borderId="23" xfId="0" applyFont="1" applyBorder="1" applyAlignment="1">
      <alignment horizontal="distributed" vertical="center"/>
    </xf>
    <xf numFmtId="0" fontId="36" fillId="0" borderId="9" xfId="0" applyFont="1" applyBorder="1" applyAlignment="1">
      <alignment horizontal="distributed" vertical="center"/>
    </xf>
    <xf numFmtId="0" fontId="36" fillId="0" borderId="8" xfId="0" applyFont="1" applyBorder="1" applyAlignment="1">
      <alignment horizontal="distributed" vertical="center"/>
    </xf>
    <xf numFmtId="0" fontId="36" fillId="0" borderId="63" xfId="0" applyFont="1" applyBorder="1" applyAlignment="1">
      <alignment horizontal="center" vertical="center" textRotation="255"/>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0" fillId="10" borderId="63" xfId="0" applyFont="1" applyFill="1" applyBorder="1" applyAlignment="1" applyProtection="1">
      <alignment horizontal="center" vertical="center"/>
      <protection locked="0"/>
    </xf>
    <xf numFmtId="0" fontId="37" fillId="0" borderId="23" xfId="0" applyFont="1" applyBorder="1" applyAlignment="1">
      <alignment horizontal="distributed" vertical="center"/>
    </xf>
    <xf numFmtId="0" fontId="37" fillId="0" borderId="9" xfId="0" applyFont="1" applyBorder="1" applyAlignment="1">
      <alignment horizontal="distributed" vertical="center"/>
    </xf>
    <xf numFmtId="0" fontId="37" fillId="0" borderId="8" xfId="0" applyFont="1" applyBorder="1" applyAlignment="1">
      <alignment horizontal="distributed" vertical="center"/>
    </xf>
    <xf numFmtId="0" fontId="10" fillId="0" borderId="152" xfId="0" applyFont="1" applyBorder="1" applyAlignment="1">
      <alignment horizontal="distributed" vertical="center"/>
    </xf>
    <xf numFmtId="0" fontId="10" fillId="0" borderId="153" xfId="0" applyFont="1" applyBorder="1" applyAlignment="1">
      <alignment horizontal="distributed" vertical="center"/>
    </xf>
    <xf numFmtId="0" fontId="10" fillId="0" borderId="155" xfId="0" applyFont="1" applyBorder="1" applyAlignment="1">
      <alignment horizontal="distributed" vertical="center"/>
    </xf>
    <xf numFmtId="0" fontId="0" fillId="0" borderId="99"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32" xfId="0" applyFont="1" applyBorder="1" applyAlignment="1">
      <alignment horizontal="center" vertical="distributed" textRotation="255"/>
    </xf>
    <xf numFmtId="0" fontId="0" fillId="0" borderId="129" xfId="0" applyFont="1" applyBorder="1" applyAlignment="1">
      <alignment horizontal="center" vertical="distributed" textRotation="255"/>
    </xf>
    <xf numFmtId="0" fontId="0" fillId="0" borderId="8" xfId="0" applyBorder="1" applyAlignment="1">
      <alignment horizontal="center" vertical="center" shrinkToFit="1"/>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127" xfId="0" applyFont="1" applyBorder="1" applyAlignment="1">
      <alignment horizontal="center" vertical="center" shrinkToFit="1"/>
    </xf>
    <xf numFmtId="0" fontId="13" fillId="0" borderId="10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30" xfId="0" applyFont="1" applyBorder="1" applyAlignment="1">
      <alignment horizontal="center" vertical="center" shrinkToFit="1"/>
    </xf>
    <xf numFmtId="0" fontId="13" fillId="0" borderId="131" xfId="0" applyFont="1" applyBorder="1" applyAlignment="1">
      <alignment horizontal="center" vertical="center" shrinkToFit="1"/>
    </xf>
    <xf numFmtId="0" fontId="13" fillId="0" borderId="129" xfId="0" applyFont="1" applyBorder="1" applyAlignment="1">
      <alignment horizontal="center" vertical="center" shrinkToFit="1"/>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0" fillId="3" borderId="194" xfId="0" applyFill="1" applyBorder="1" applyAlignment="1">
      <alignment horizontal="center" vertical="center"/>
    </xf>
    <xf numFmtId="176" fontId="13" fillId="0" borderId="9" xfId="0" applyNumberFormat="1" applyFont="1" applyBorder="1" applyAlignment="1">
      <alignment horizontal="center" vertical="center"/>
    </xf>
    <xf numFmtId="176" fontId="13" fillId="0" borderId="8" xfId="0" applyNumberFormat="1" applyFont="1" applyBorder="1" applyAlignment="1">
      <alignment horizontal="center" vertical="center"/>
    </xf>
    <xf numFmtId="176" fontId="13" fillId="0" borderId="23" xfId="0" applyNumberFormat="1" applyFont="1" applyBorder="1" applyAlignment="1">
      <alignment horizontal="center" vertical="center"/>
    </xf>
    <xf numFmtId="177" fontId="13" fillId="0" borderId="23" xfId="0" applyNumberFormat="1" applyFont="1" applyBorder="1" applyAlignment="1">
      <alignment horizontal="center" vertical="center"/>
    </xf>
    <xf numFmtId="177" fontId="13" fillId="0" borderId="9" xfId="0" applyNumberFormat="1" applyFont="1" applyBorder="1" applyAlignment="1">
      <alignment horizontal="center" vertical="center"/>
    </xf>
    <xf numFmtId="177" fontId="13" fillId="0" borderId="8" xfId="0" applyNumberFormat="1" applyFont="1" applyBorder="1" applyAlignment="1">
      <alignment horizontal="center" vertical="center"/>
    </xf>
    <xf numFmtId="0" fontId="13" fillId="10" borderId="23"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8" xfId="0" applyFont="1" applyFill="1" applyBorder="1" applyAlignment="1">
      <alignment horizontal="center" vertical="center"/>
    </xf>
    <xf numFmtId="178" fontId="13" fillId="0" borderId="23" xfId="20" applyNumberFormat="1" applyFont="1" applyFill="1" applyBorder="1" applyAlignment="1">
      <alignment horizontal="center" vertical="center"/>
      <protection/>
    </xf>
    <xf numFmtId="178" fontId="13" fillId="0" borderId="8" xfId="20" applyNumberFormat="1" applyFont="1" applyFill="1" applyBorder="1" applyAlignment="1">
      <alignment horizontal="center" vertical="center"/>
      <protection/>
    </xf>
    <xf numFmtId="178" fontId="13" fillId="12" borderId="23" xfId="0" applyNumberFormat="1" applyFont="1" applyFill="1" applyBorder="1" applyAlignment="1">
      <alignment horizontal="center" vertical="center"/>
    </xf>
    <xf numFmtId="178" fontId="13" fillId="12" borderId="9" xfId="0" applyNumberFormat="1" applyFont="1" applyFill="1" applyBorder="1" applyAlignment="1">
      <alignment horizontal="center" vertical="center"/>
    </xf>
    <xf numFmtId="178" fontId="13" fillId="12" borderId="8" xfId="0" applyNumberFormat="1" applyFont="1" applyFill="1" applyBorder="1" applyAlignment="1">
      <alignment horizontal="center" vertical="center"/>
    </xf>
    <xf numFmtId="178" fontId="13" fillId="10" borderId="23" xfId="0" applyNumberFormat="1" applyFont="1" applyFill="1" applyBorder="1" applyAlignment="1">
      <alignment horizontal="center" vertical="center"/>
    </xf>
    <xf numFmtId="178" fontId="13" fillId="10" borderId="9" xfId="0" applyNumberFormat="1" applyFont="1" applyFill="1" applyBorder="1" applyAlignment="1">
      <alignment horizontal="center" vertical="center"/>
    </xf>
    <xf numFmtId="178" fontId="13" fillId="10" borderId="8" xfId="0" applyNumberFormat="1" applyFont="1" applyFill="1" applyBorder="1" applyAlignment="1">
      <alignment horizontal="center" vertical="center"/>
    </xf>
    <xf numFmtId="176" fontId="28" fillId="0" borderId="0" xfId="20" applyNumberFormat="1" applyFont="1" applyFill="1" applyBorder="1" applyAlignment="1">
      <alignment horizontal="center" vertical="center"/>
      <protection/>
    </xf>
    <xf numFmtId="0" fontId="0" fillId="0" borderId="50" xfId="0" applyFont="1" applyFill="1" applyBorder="1" applyAlignment="1" quotePrefix="1">
      <alignment horizontal="center" vertical="center"/>
    </xf>
    <xf numFmtId="0" fontId="0" fillId="0" borderId="49" xfId="0" applyFont="1" applyFill="1" applyBorder="1" applyAlignment="1" quotePrefix="1">
      <alignment horizontal="center" vertical="center"/>
    </xf>
    <xf numFmtId="0" fontId="0" fillId="0" borderId="25" xfId="0" applyFont="1" applyFill="1" applyBorder="1" applyAlignment="1" quotePrefix="1">
      <alignment horizontal="center" vertical="center"/>
    </xf>
    <xf numFmtId="0" fontId="13" fillId="0" borderId="50" xfId="0" applyFont="1" applyFill="1" applyBorder="1" applyAlignment="1" quotePrefix="1">
      <alignment horizontal="center" vertical="center"/>
    </xf>
    <xf numFmtId="0" fontId="13" fillId="0" borderId="49" xfId="0" applyFont="1" applyFill="1" applyBorder="1" applyAlignment="1">
      <alignment horizontal="center" vertical="center"/>
    </xf>
    <xf numFmtId="0" fontId="13" fillId="0" borderId="25" xfId="0" applyFont="1" applyFill="1" applyBorder="1" applyAlignment="1">
      <alignment horizontal="center" vertical="center"/>
    </xf>
    <xf numFmtId="0" fontId="35" fillId="0" borderId="23"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13" fillId="0" borderId="50" xfId="0" applyFont="1" applyBorder="1" applyAlignment="1">
      <alignment horizontal="center" vertical="center"/>
    </xf>
    <xf numFmtId="0" fontId="13" fillId="0" borderId="25" xfId="0" applyFont="1" applyBorder="1" applyAlignment="1">
      <alignment horizontal="center" vertical="center"/>
    </xf>
    <xf numFmtId="178" fontId="13" fillId="0" borderId="23" xfId="0" applyNumberFormat="1" applyFont="1" applyBorder="1" applyAlignment="1">
      <alignment horizontal="center" vertical="center"/>
    </xf>
    <xf numFmtId="178" fontId="13" fillId="0" borderId="9" xfId="0" applyNumberFormat="1" applyFont="1" applyBorder="1" applyAlignment="1">
      <alignment horizontal="center" vertical="center"/>
    </xf>
    <xf numFmtId="0" fontId="13" fillId="0" borderId="13" xfId="0" applyFont="1" applyBorder="1" applyAlignment="1">
      <alignment horizontal="center"/>
    </xf>
    <xf numFmtId="0" fontId="13" fillId="0" borderId="24" xfId="0" applyFont="1" applyBorder="1" applyAlignment="1">
      <alignment horizontal="center"/>
    </xf>
    <xf numFmtId="0" fontId="1" fillId="11" borderId="23" xfId="20" applyFont="1" applyFill="1" applyBorder="1" applyAlignment="1">
      <alignment horizontal="center" vertical="center"/>
      <protection/>
    </xf>
    <xf numFmtId="0" fontId="1" fillId="11" borderId="8" xfId="20" applyFont="1" applyFill="1" applyBorder="1" applyAlignment="1">
      <alignment horizontal="center" vertical="center"/>
      <protection/>
    </xf>
    <xf numFmtId="0" fontId="1" fillId="11" borderId="50" xfId="0" applyFont="1" applyFill="1" applyBorder="1" applyAlignment="1">
      <alignment horizontal="center" vertical="center" textRotation="255"/>
    </xf>
    <xf numFmtId="0" fontId="1" fillId="11" borderId="49" xfId="0" applyFont="1" applyFill="1" applyBorder="1" applyAlignment="1">
      <alignment horizontal="center" vertical="center" textRotation="255"/>
    </xf>
    <xf numFmtId="0" fontId="1" fillId="11" borderId="25" xfId="0" applyFont="1" applyFill="1" applyBorder="1" applyAlignment="1">
      <alignment horizontal="center" vertical="center" textRotation="255"/>
    </xf>
    <xf numFmtId="0" fontId="22" fillId="0" borderId="12" xfId="0" applyFont="1" applyBorder="1" applyAlignment="1">
      <alignment horizontal="distributed" vertical="center"/>
    </xf>
    <xf numFmtId="0" fontId="13" fillId="8" borderId="23" xfId="0" applyFont="1" applyFill="1" applyBorder="1" applyAlignment="1">
      <alignment horizontal="distributed" vertical="center"/>
    </xf>
    <xf numFmtId="0" fontId="13" fillId="8" borderId="9" xfId="0" applyFont="1" applyFill="1" applyBorder="1" applyAlignment="1">
      <alignment horizontal="distributed" vertical="center"/>
    </xf>
    <xf numFmtId="0" fontId="13" fillId="8" borderId="8" xfId="0" applyFont="1" applyFill="1" applyBorder="1" applyAlignment="1">
      <alignment horizontal="distributed" vertical="center"/>
    </xf>
    <xf numFmtId="0" fontId="13" fillId="0" borderId="23"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176" fontId="31" fillId="0" borderId="0" xfId="20" applyNumberFormat="1" applyFont="1" applyFill="1" applyBorder="1" applyAlignment="1">
      <alignment horizontal="center" vertical="center"/>
      <protection/>
    </xf>
    <xf numFmtId="0" fontId="35" fillId="0" borderId="0" xfId="0" applyFont="1" applyFill="1" applyBorder="1" applyAlignment="1">
      <alignment horizontal="center" vertical="center"/>
    </xf>
    <xf numFmtId="0" fontId="13" fillId="11" borderId="63" xfId="0" applyFont="1" applyFill="1" applyBorder="1" applyAlignment="1">
      <alignment horizontal="center" vertical="center"/>
    </xf>
    <xf numFmtId="0" fontId="13" fillId="11" borderId="10"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3"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24" xfId="0" applyFont="1" applyFill="1" applyBorder="1" applyAlignment="1">
      <alignment horizontal="center" vertical="center"/>
    </xf>
    <xf numFmtId="178" fontId="13" fillId="5" borderId="9" xfId="20" applyNumberFormat="1" applyFont="1" applyFill="1" applyBorder="1" applyAlignment="1">
      <alignment horizontal="center" vertical="center"/>
      <protection/>
    </xf>
    <xf numFmtId="0" fontId="13" fillId="11" borderId="23"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8" xfId="0" applyFont="1" applyFill="1" applyBorder="1" applyAlignment="1">
      <alignment horizontal="center" vertical="center" wrapText="1"/>
    </xf>
    <xf numFmtId="176" fontId="13" fillId="11" borderId="113" xfId="20" applyNumberFormat="1" applyFont="1" applyFill="1" applyBorder="1" applyAlignment="1">
      <alignment horizontal="center" vertical="top" textRotation="90"/>
      <protection/>
    </xf>
    <xf numFmtId="176" fontId="13" fillId="11" borderId="46" xfId="0" applyNumberFormat="1" applyFont="1" applyFill="1" applyBorder="1" applyAlignment="1">
      <alignment horizontal="center" vertical="top" textRotation="90"/>
    </xf>
    <xf numFmtId="176" fontId="13" fillId="11" borderId="190" xfId="0" applyNumberFormat="1" applyFont="1" applyFill="1" applyBorder="1" applyAlignment="1">
      <alignment horizontal="center" vertical="top" textRotation="90"/>
    </xf>
    <xf numFmtId="0" fontId="13" fillId="8" borderId="63" xfId="0" applyFont="1" applyFill="1" applyBorder="1" applyAlignment="1">
      <alignment horizontal="distributed" vertical="center"/>
    </xf>
    <xf numFmtId="0" fontId="13" fillId="8" borderId="10" xfId="0" applyFont="1" applyFill="1" applyBorder="1" applyAlignment="1">
      <alignment horizontal="distributed" vertical="center"/>
    </xf>
    <xf numFmtId="0" fontId="13" fillId="8" borderId="14" xfId="0" applyFont="1" applyFill="1" applyBorder="1" applyAlignment="1">
      <alignment horizontal="distributed" vertical="center"/>
    </xf>
    <xf numFmtId="0" fontId="13" fillId="8" borderId="11" xfId="0" applyFont="1" applyFill="1" applyBorder="1" applyAlignment="1">
      <alignment horizontal="distributed" vertical="center"/>
    </xf>
    <xf numFmtId="0" fontId="13" fillId="8" borderId="0" xfId="0" applyFont="1" applyFill="1" applyBorder="1" applyAlignment="1">
      <alignment horizontal="distributed" vertical="center"/>
    </xf>
    <xf numFmtId="0" fontId="13" fillId="8" borderId="21" xfId="0" applyFont="1" applyFill="1" applyBorder="1" applyAlignment="1">
      <alignment horizontal="distributed" vertical="center"/>
    </xf>
    <xf numFmtId="0" fontId="13" fillId="8" borderId="13" xfId="0" applyFont="1" applyFill="1" applyBorder="1" applyAlignment="1">
      <alignment horizontal="distributed" vertical="center"/>
    </xf>
    <xf numFmtId="0" fontId="13" fillId="8" borderId="12" xfId="0" applyFont="1" applyFill="1" applyBorder="1" applyAlignment="1">
      <alignment horizontal="distributed" vertical="center"/>
    </xf>
    <xf numFmtId="0" fontId="13" fillId="8" borderId="24" xfId="0" applyFont="1" applyFill="1" applyBorder="1" applyAlignment="1">
      <alignment horizontal="distributed" vertical="center"/>
    </xf>
    <xf numFmtId="176" fontId="13" fillId="0" borderId="63" xfId="0" applyNumberFormat="1" applyFont="1" applyBorder="1" applyAlignment="1">
      <alignment horizontal="center" vertical="center"/>
    </xf>
    <xf numFmtId="176" fontId="13" fillId="0" borderId="10" xfId="0" applyNumberFormat="1" applyFont="1" applyBorder="1" applyAlignment="1">
      <alignment horizontal="center" vertical="center"/>
    </xf>
    <xf numFmtId="176" fontId="13" fillId="0" borderId="14" xfId="0" applyNumberFormat="1" applyFont="1" applyBorder="1" applyAlignment="1">
      <alignment horizontal="center" vertical="center"/>
    </xf>
    <xf numFmtId="176" fontId="13" fillId="0" borderId="11" xfId="0" applyNumberFormat="1" applyFont="1" applyBorder="1" applyAlignment="1">
      <alignment horizontal="center" vertical="center"/>
    </xf>
    <xf numFmtId="176" fontId="13" fillId="0" borderId="0" xfId="0" applyNumberFormat="1" applyFont="1" applyBorder="1" applyAlignment="1">
      <alignment horizontal="center" vertical="center"/>
    </xf>
    <xf numFmtId="176" fontId="13" fillId="0" borderId="21" xfId="0" applyNumberFormat="1" applyFont="1" applyBorder="1" applyAlignment="1">
      <alignment horizontal="center" vertical="center"/>
    </xf>
    <xf numFmtId="176" fontId="13" fillId="0" borderId="13" xfId="0" applyNumberFormat="1" applyFont="1" applyBorder="1" applyAlignment="1">
      <alignment horizontal="center" vertical="center"/>
    </xf>
    <xf numFmtId="176" fontId="13" fillId="0" borderId="12"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13" fillId="11" borderId="113" xfId="20" applyNumberFormat="1" applyFont="1" applyFill="1" applyBorder="1" applyAlignment="1">
      <alignment horizontal="center" textRotation="90"/>
      <protection/>
    </xf>
    <xf numFmtId="176" fontId="13" fillId="11" borderId="178" xfId="0" applyNumberFormat="1" applyFont="1" applyFill="1" applyBorder="1" applyAlignment="1">
      <alignment horizontal="center" textRotation="90"/>
    </xf>
    <xf numFmtId="176" fontId="13" fillId="11" borderId="182" xfId="0" applyNumberFormat="1" applyFont="1" applyFill="1" applyBorder="1" applyAlignment="1">
      <alignment horizontal="center" textRotation="90"/>
    </xf>
    <xf numFmtId="176" fontId="13" fillId="11" borderId="158" xfId="20" applyNumberFormat="1" applyFont="1" applyFill="1" applyBorder="1" applyAlignment="1">
      <alignment horizontal="center" textRotation="90"/>
      <protection/>
    </xf>
    <xf numFmtId="176" fontId="0" fillId="11" borderId="68" xfId="0" applyNumberFormat="1" applyFont="1" applyFill="1" applyBorder="1" applyAlignment="1">
      <alignment horizontal="center" textRotation="90"/>
    </xf>
    <xf numFmtId="176" fontId="0" fillId="11" borderId="160" xfId="0" applyNumberFormat="1" applyFont="1" applyFill="1" applyBorder="1" applyAlignment="1">
      <alignment horizontal="center" textRotation="90"/>
    </xf>
    <xf numFmtId="176" fontId="13" fillId="0" borderId="23" xfId="0" applyNumberFormat="1" applyFont="1" applyBorder="1" applyAlignment="1">
      <alignment horizontal="center"/>
    </xf>
    <xf numFmtId="176" fontId="13" fillId="0" borderId="9" xfId="0" applyNumberFormat="1" applyFont="1" applyBorder="1" applyAlignment="1">
      <alignment horizontal="center"/>
    </xf>
    <xf numFmtId="176" fontId="13" fillId="0" borderId="8" xfId="0" applyNumberFormat="1" applyFont="1" applyBorder="1" applyAlignment="1">
      <alignment horizontal="center"/>
    </xf>
    <xf numFmtId="0" fontId="0" fillId="0" borderId="50" xfId="20" applyFont="1" applyBorder="1" applyAlignment="1" quotePrefix="1">
      <alignment horizontal="center" vertical="center"/>
      <protection/>
    </xf>
    <xf numFmtId="0" fontId="0" fillId="0" borderId="25" xfId="20" applyFont="1" applyBorder="1" applyAlignment="1">
      <alignment horizontal="center" vertical="center"/>
      <protection/>
    </xf>
    <xf numFmtId="0" fontId="13" fillId="9" borderId="23" xfId="0" applyFont="1" applyFill="1" applyBorder="1" applyAlignment="1">
      <alignment horizontal="distributed" vertical="center"/>
    </xf>
    <xf numFmtId="0" fontId="13" fillId="9" borderId="9" xfId="0" applyFont="1" applyFill="1" applyBorder="1" applyAlignment="1">
      <alignment horizontal="distributed" vertical="center"/>
    </xf>
    <xf numFmtId="0" fontId="13" fillId="9" borderId="8" xfId="0" applyFont="1" applyFill="1" applyBorder="1" applyAlignment="1">
      <alignment horizontal="distributed" vertical="center"/>
    </xf>
    <xf numFmtId="0" fontId="13" fillId="0" borderId="23" xfId="20" applyFont="1" applyFill="1" applyBorder="1" applyAlignment="1">
      <alignment horizontal="left" vertical="center"/>
      <protection/>
    </xf>
    <xf numFmtId="0" fontId="13" fillId="0" borderId="9" xfId="20" applyFont="1" applyFill="1" applyBorder="1" applyAlignment="1">
      <alignment horizontal="left" vertical="center"/>
      <protection/>
    </xf>
    <xf numFmtId="0" fontId="13" fillId="0" borderId="8" xfId="20" applyFont="1" applyFill="1" applyBorder="1" applyAlignment="1">
      <alignment horizontal="left" vertical="center"/>
      <protection/>
    </xf>
    <xf numFmtId="0" fontId="13" fillId="9" borderId="23" xfId="20" applyFont="1" applyFill="1" applyBorder="1" applyAlignment="1">
      <alignment horizontal="distributed" vertical="center"/>
      <protection/>
    </xf>
    <xf numFmtId="0" fontId="13" fillId="9" borderId="9" xfId="20" applyFont="1" applyFill="1" applyBorder="1" applyAlignment="1">
      <alignment horizontal="distributed" vertical="center"/>
      <protection/>
    </xf>
    <xf numFmtId="0" fontId="13" fillId="9" borderId="8" xfId="20" applyFont="1" applyFill="1" applyBorder="1" applyAlignment="1">
      <alignment horizontal="distributed" vertical="center"/>
      <protection/>
    </xf>
    <xf numFmtId="0" fontId="0" fillId="0" borderId="0" xfId="0" applyFont="1" applyBorder="1" applyAlignment="1">
      <alignment horizontal="right" vertical="top"/>
    </xf>
    <xf numFmtId="0" fontId="29" fillId="0" borderId="0" xfId="0" applyFont="1" applyBorder="1" applyAlignment="1">
      <alignment horizontal="center" vertical="center"/>
    </xf>
    <xf numFmtId="0" fontId="13" fillId="8" borderId="63" xfId="0" applyFont="1" applyFill="1" applyBorder="1" applyAlignment="1">
      <alignment horizontal="center" vertical="center"/>
    </xf>
    <xf numFmtId="0" fontId="13" fillId="8" borderId="10"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3"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8" xfId="0" applyFont="1" applyFill="1" applyBorder="1" applyAlignment="1">
      <alignment horizontal="center" vertical="center"/>
    </xf>
    <xf numFmtId="0" fontId="1" fillId="0" borderId="23" xfId="20" applyFont="1" applyBorder="1" applyAlignment="1">
      <alignment horizontal="distributed" vertical="center"/>
      <protection/>
    </xf>
    <xf numFmtId="0" fontId="1" fillId="0" borderId="9" xfId="0" applyFont="1" applyBorder="1" applyAlignment="1">
      <alignment horizontal="distributed" vertical="center"/>
    </xf>
    <xf numFmtId="0" fontId="1" fillId="0" borderId="8" xfId="0" applyFont="1" applyBorder="1" applyAlignment="1">
      <alignment horizontal="distributed" vertical="center"/>
    </xf>
    <xf numFmtId="0" fontId="13" fillId="8" borderId="23" xfId="0" applyFont="1" applyFill="1" applyBorder="1" applyAlignment="1">
      <alignment horizontal="distributed" vertical="center" wrapText="1"/>
    </xf>
    <xf numFmtId="0" fontId="0" fillId="0" borderId="8" xfId="0" applyFont="1" applyBorder="1" applyAlignment="1">
      <alignment horizontal="distributed" vertical="center"/>
    </xf>
    <xf numFmtId="0" fontId="13" fillId="10" borderId="23" xfId="0" applyFont="1" applyFill="1" applyBorder="1" applyAlignment="1">
      <alignment horizontal="center" vertical="center" shrinkToFit="1"/>
    </xf>
    <xf numFmtId="0" fontId="13" fillId="10" borderId="9" xfId="0" applyFont="1" applyFill="1" applyBorder="1" applyAlignment="1">
      <alignment horizontal="center" vertical="center" shrinkToFit="1"/>
    </xf>
    <xf numFmtId="0" fontId="13" fillId="10" borderId="8" xfId="0" applyFont="1" applyFill="1" applyBorder="1" applyAlignment="1">
      <alignment horizontal="center" vertical="center" shrinkToFit="1"/>
    </xf>
    <xf numFmtId="0" fontId="21" fillId="10" borderId="63"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10" borderId="21"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9" xfId="0" applyFont="1" applyFill="1" applyBorder="1" applyAlignment="1">
      <alignment horizontal="center" vertical="center"/>
    </xf>
    <xf numFmtId="0" fontId="1" fillId="11" borderId="8"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9" xfId="0" applyFont="1" applyFill="1" applyBorder="1" applyAlignment="1">
      <alignment horizontal="center" vertical="center"/>
    </xf>
    <xf numFmtId="0" fontId="0" fillId="11" borderId="8" xfId="0" applyFont="1" applyFill="1" applyBorder="1" applyAlignment="1">
      <alignment horizontal="center" vertical="center"/>
    </xf>
    <xf numFmtId="0" fontId="1" fillId="11" borderId="23" xfId="0" applyFont="1" applyFill="1" applyBorder="1" applyAlignment="1">
      <alignment horizontal="center" vertical="center" shrinkToFit="1"/>
    </xf>
    <xf numFmtId="0" fontId="1" fillId="11" borderId="8" xfId="0" applyFont="1" applyFill="1" applyBorder="1" applyAlignment="1">
      <alignment horizontal="center" vertical="center" shrinkToFit="1"/>
    </xf>
    <xf numFmtId="0" fontId="21" fillId="11" borderId="63" xfId="0" applyFont="1" applyFill="1" applyBorder="1" applyAlignment="1">
      <alignment horizontal="center" vertical="center" wrapText="1"/>
    </xf>
    <xf numFmtId="0" fontId="21" fillId="11" borderId="10" xfId="0" applyFont="1" applyFill="1" applyBorder="1" applyAlignment="1">
      <alignment horizontal="center" vertical="center"/>
    </xf>
    <xf numFmtId="0" fontId="21" fillId="11" borderId="14" xfId="0" applyFont="1" applyFill="1" applyBorder="1" applyAlignment="1">
      <alignment horizontal="center" vertical="center"/>
    </xf>
    <xf numFmtId="0" fontId="21" fillId="11" borderId="13" xfId="0" applyFont="1" applyFill="1" applyBorder="1" applyAlignment="1">
      <alignment horizontal="center" vertical="center"/>
    </xf>
    <xf numFmtId="0" fontId="21" fillId="11" borderId="12" xfId="0" applyFont="1" applyFill="1" applyBorder="1" applyAlignment="1">
      <alignment horizontal="center" vertical="center"/>
    </xf>
    <xf numFmtId="0" fontId="21" fillId="11" borderId="24" xfId="0" applyFont="1" applyFill="1" applyBorder="1" applyAlignment="1">
      <alignment horizontal="center" vertical="center"/>
    </xf>
    <xf numFmtId="0" fontId="0" fillId="0" borderId="8" xfId="0" applyFont="1" applyBorder="1" applyAlignment="1">
      <alignment horizontal="distributed" vertical="center"/>
    </xf>
    <xf numFmtId="6" fontId="13" fillId="8" borderId="63" xfId="18" applyFont="1" applyFill="1" applyBorder="1" applyAlignment="1">
      <alignment horizontal="center" vertical="center" wrapText="1" shrinkToFit="1"/>
    </xf>
    <xf numFmtId="6" fontId="13" fillId="8" borderId="10" xfId="18" applyFont="1" applyFill="1" applyBorder="1" applyAlignment="1">
      <alignment horizontal="center" vertical="center" wrapText="1" shrinkToFit="1"/>
    </xf>
    <xf numFmtId="6" fontId="13" fillId="8" borderId="14" xfId="18" applyFont="1" applyFill="1" applyBorder="1" applyAlignment="1">
      <alignment horizontal="center" vertical="center" wrapText="1" shrinkToFit="1"/>
    </xf>
    <xf numFmtId="6" fontId="13" fillId="8" borderId="13" xfId="18" applyFont="1" applyFill="1" applyBorder="1" applyAlignment="1">
      <alignment horizontal="center" vertical="center" wrapText="1" shrinkToFit="1"/>
    </xf>
    <xf numFmtId="6" fontId="13" fillId="8" borderId="12" xfId="18" applyFont="1" applyFill="1" applyBorder="1" applyAlignment="1">
      <alignment horizontal="center" vertical="center" wrapText="1" shrinkToFit="1"/>
    </xf>
    <xf numFmtId="6" fontId="13" fillId="8" borderId="24" xfId="18" applyFont="1" applyFill="1" applyBorder="1" applyAlignment="1">
      <alignment horizontal="center" vertical="center" wrapText="1" shrinkToFi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right" vertical="center"/>
    </xf>
    <xf numFmtId="0" fontId="13" fillId="0" borderId="12" xfId="0" applyFont="1" applyFill="1" applyBorder="1" applyAlignment="1">
      <alignment horizontal="right" vertical="center"/>
    </xf>
    <xf numFmtId="0" fontId="22" fillId="0" borderId="23" xfId="0" applyFont="1" applyBorder="1" applyAlignment="1">
      <alignment horizontal="center" vertical="center"/>
    </xf>
    <xf numFmtId="0" fontId="0" fillId="8" borderId="9" xfId="0" applyFont="1" applyFill="1" applyBorder="1" applyAlignment="1">
      <alignment horizontal="distributed" vertical="center"/>
    </xf>
    <xf numFmtId="0" fontId="0" fillId="8" borderId="8" xfId="0" applyFont="1" applyFill="1" applyBorder="1" applyAlignment="1">
      <alignment horizontal="distributed" vertical="center"/>
    </xf>
    <xf numFmtId="0" fontId="0" fillId="8" borderId="10" xfId="0" applyFont="1" applyFill="1" applyBorder="1" applyAlignment="1">
      <alignment horizontal="distributed" vertical="center"/>
    </xf>
    <xf numFmtId="0" fontId="0" fillId="8" borderId="14" xfId="0" applyFont="1" applyFill="1" applyBorder="1" applyAlignment="1">
      <alignment horizontal="distributed" vertical="center"/>
    </xf>
    <xf numFmtId="0" fontId="0" fillId="8" borderId="11" xfId="0" applyFont="1" applyFill="1" applyBorder="1" applyAlignment="1">
      <alignment horizontal="distributed" vertical="center"/>
    </xf>
    <xf numFmtId="0" fontId="0" fillId="8" borderId="0" xfId="0" applyFont="1" applyFill="1" applyBorder="1" applyAlignment="1">
      <alignment horizontal="distributed" vertical="center"/>
    </xf>
    <xf numFmtId="0" fontId="0" fillId="8" borderId="21" xfId="0" applyFont="1" applyFill="1" applyBorder="1" applyAlignment="1">
      <alignment horizontal="distributed" vertical="center"/>
    </xf>
    <xf numFmtId="0" fontId="0" fillId="8" borderId="13" xfId="0" applyFont="1" applyFill="1" applyBorder="1" applyAlignment="1">
      <alignment horizontal="distributed" vertical="center"/>
    </xf>
    <xf numFmtId="0" fontId="0" fillId="8" borderId="12" xfId="0" applyFont="1" applyFill="1" applyBorder="1" applyAlignment="1">
      <alignment horizontal="distributed" vertical="center"/>
    </xf>
    <xf numFmtId="0" fontId="0" fillId="8" borderId="24" xfId="0" applyFont="1" applyFill="1" applyBorder="1" applyAlignment="1">
      <alignment horizontal="distributed" vertical="center"/>
    </xf>
    <xf numFmtId="178" fontId="13" fillId="0" borderId="8" xfId="0" applyNumberFormat="1" applyFont="1" applyBorder="1" applyAlignment="1">
      <alignment horizontal="center" vertical="center"/>
    </xf>
    <xf numFmtId="0" fontId="1" fillId="11" borderId="50" xfId="0" applyFont="1" applyFill="1" applyBorder="1" applyAlignment="1">
      <alignment horizontal="center" vertical="center" textRotation="255" shrinkToFit="1"/>
    </xf>
    <xf numFmtId="0" fontId="1" fillId="11" borderId="49" xfId="0" applyFont="1" applyFill="1" applyBorder="1" applyAlignment="1">
      <alignment horizontal="center" vertical="center" textRotation="255" shrinkToFit="1"/>
    </xf>
    <xf numFmtId="0" fontId="1" fillId="11" borderId="25" xfId="0" applyFont="1" applyFill="1" applyBorder="1" applyAlignment="1">
      <alignment horizontal="center" vertical="center" textRotation="255" shrinkToFit="1"/>
    </xf>
    <xf numFmtId="0" fontId="13" fillId="11" borderId="63" xfId="0" applyFont="1" applyFill="1" applyBorder="1" applyAlignment="1">
      <alignment horizontal="center" vertical="center" wrapText="1"/>
    </xf>
    <xf numFmtId="0" fontId="13" fillId="11" borderId="10"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3"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24" xfId="0" applyFont="1" applyFill="1" applyBorder="1" applyAlignment="1">
      <alignment horizontal="center" vertical="center"/>
    </xf>
    <xf numFmtId="0" fontId="13" fillId="0" borderId="43" xfId="0" applyFont="1" applyBorder="1" applyAlignment="1">
      <alignment horizontal="center"/>
    </xf>
    <xf numFmtId="0" fontId="1" fillId="0" borderId="2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3" fillId="0" borderId="141" xfId="0" applyFont="1" applyBorder="1" applyAlignment="1">
      <alignment horizontal="center" vertical="center"/>
    </xf>
    <xf numFmtId="0" fontId="13" fillId="0" borderId="42" xfId="0" applyFont="1" applyBorder="1" applyAlignment="1">
      <alignment horizontal="center" vertical="center"/>
    </xf>
    <xf numFmtId="178" fontId="13" fillId="12" borderId="23" xfId="20" applyNumberFormat="1" applyFont="1" applyFill="1" applyBorder="1" applyAlignment="1">
      <alignment horizontal="center"/>
      <protection/>
    </xf>
    <xf numFmtId="178" fontId="13" fillId="12" borderId="9" xfId="20" applyNumberFormat="1" applyFont="1" applyFill="1" applyBorder="1" applyAlignment="1">
      <alignment horizontal="center"/>
      <protection/>
    </xf>
    <xf numFmtId="178" fontId="13" fillId="12" borderId="8" xfId="20" applyNumberFormat="1" applyFont="1" applyFill="1" applyBorder="1" applyAlignment="1">
      <alignment horizontal="center"/>
      <protection/>
    </xf>
    <xf numFmtId="0" fontId="13" fillId="11" borderId="23" xfId="20" applyFont="1" applyFill="1" applyBorder="1" applyAlignment="1">
      <alignment horizontal="center" vertical="center"/>
      <protection/>
    </xf>
    <xf numFmtId="0" fontId="13" fillId="11" borderId="9" xfId="20" applyFont="1" applyFill="1" applyBorder="1" applyAlignment="1">
      <alignment horizontal="center" vertical="center"/>
      <protection/>
    </xf>
    <xf numFmtId="0" fontId="13" fillId="11" borderId="23"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8" xfId="0" applyFont="1" applyFill="1" applyBorder="1" applyAlignment="1">
      <alignment horizontal="center" vertical="center"/>
    </xf>
    <xf numFmtId="0" fontId="13" fillId="0" borderId="110" xfId="0" applyFont="1" applyBorder="1" applyAlignment="1">
      <alignment horizontal="center" vertical="center"/>
    </xf>
    <xf numFmtId="0" fontId="41" fillId="0" borderId="63" xfId="0" applyFont="1" applyBorder="1" applyAlignment="1">
      <alignment horizontal="center" vertical="center"/>
    </xf>
    <xf numFmtId="0" fontId="41" fillId="0" borderId="10" xfId="0" applyFont="1" applyBorder="1" applyAlignment="1">
      <alignment horizontal="center" vertical="center"/>
    </xf>
    <xf numFmtId="0" fontId="41" fillId="0" borderId="200" xfId="0" applyFont="1" applyBorder="1" applyAlignment="1">
      <alignment horizontal="center" vertical="center"/>
    </xf>
    <xf numFmtId="0" fontId="0" fillId="0" borderId="9" xfId="0" applyFont="1" applyBorder="1" applyAlignment="1">
      <alignment vertical="center"/>
    </xf>
    <xf numFmtId="0" fontId="41" fillId="0" borderId="11" xfId="0" applyFont="1" applyBorder="1" applyAlignment="1">
      <alignment horizontal="center" vertical="center"/>
    </xf>
    <xf numFmtId="0" fontId="41" fillId="0" borderId="0" xfId="0" applyFont="1" applyBorder="1" applyAlignment="1">
      <alignment horizontal="center" vertical="center"/>
    </xf>
    <xf numFmtId="0" fontId="41" fillId="0" borderId="201" xfId="0" applyFont="1" applyBorder="1" applyAlignment="1">
      <alignment horizontal="center" vertical="center"/>
    </xf>
    <xf numFmtId="0" fontId="0" fillId="9" borderId="9" xfId="0" applyFont="1" applyFill="1" applyBorder="1" applyAlignment="1">
      <alignment horizontal="distributed" vertical="center"/>
    </xf>
    <xf numFmtId="0" fontId="41" fillId="0" borderId="13" xfId="0" applyFont="1" applyBorder="1" applyAlignment="1">
      <alignment horizontal="center" vertical="center"/>
    </xf>
    <xf numFmtId="0" fontId="41" fillId="0" borderId="12" xfId="0" applyFont="1" applyBorder="1" applyAlignment="1">
      <alignment horizontal="center" vertical="center"/>
    </xf>
    <xf numFmtId="0" fontId="41" fillId="0" borderId="202" xfId="0" applyFont="1" applyBorder="1" applyAlignment="1">
      <alignment horizontal="center" vertical="center"/>
    </xf>
    <xf numFmtId="0" fontId="13" fillId="0" borderId="12" xfId="20" applyFont="1" applyBorder="1" applyAlignment="1">
      <alignment horizontal="center" vertical="center" shrinkToFit="1"/>
      <protection/>
    </xf>
    <xf numFmtId="0" fontId="13" fillId="0" borderId="10" xfId="20" applyFont="1" applyBorder="1" applyAlignment="1">
      <alignment horizontal="center" vertical="center" shrinkToFit="1"/>
      <protection/>
    </xf>
    <xf numFmtId="0" fontId="13" fillId="0" borderId="14" xfId="20" applyFont="1" applyBorder="1" applyAlignment="1">
      <alignment horizontal="center" vertical="center" shrinkToFit="1"/>
      <protection/>
    </xf>
    <xf numFmtId="0" fontId="13" fillId="0" borderId="11" xfId="20" applyFont="1" applyBorder="1" applyAlignment="1">
      <alignment horizontal="center" vertical="center" shrinkToFit="1"/>
      <protection/>
    </xf>
    <xf numFmtId="0" fontId="13" fillId="0" borderId="0" xfId="20" applyFont="1" applyBorder="1" applyAlignment="1">
      <alignment horizontal="center" vertical="center" shrinkToFit="1"/>
      <protection/>
    </xf>
    <xf numFmtId="0" fontId="13" fillId="0" borderId="21" xfId="20" applyFont="1" applyBorder="1" applyAlignment="1">
      <alignment horizontal="center" vertical="center" shrinkToFit="1"/>
      <protection/>
    </xf>
    <xf numFmtId="0" fontId="13" fillId="0" borderId="13" xfId="20" applyFont="1" applyBorder="1" applyAlignment="1">
      <alignment horizontal="center" vertical="center" shrinkToFit="1"/>
      <protection/>
    </xf>
    <xf numFmtId="0" fontId="13" fillId="0" borderId="24" xfId="20" applyFont="1" applyBorder="1" applyAlignment="1">
      <alignment horizontal="center" vertical="center" shrinkToFit="1"/>
      <protection/>
    </xf>
    <xf numFmtId="0" fontId="13" fillId="0" borderId="63" xfId="20" applyFont="1" applyBorder="1" applyAlignment="1">
      <alignment horizontal="center" vertical="center" wrapText="1" shrinkToFit="1"/>
      <protection/>
    </xf>
    <xf numFmtId="0" fontId="13" fillId="0" borderId="10" xfId="20" applyFont="1" applyBorder="1" applyAlignment="1">
      <alignment horizontal="center" vertical="center" wrapText="1" shrinkToFit="1"/>
      <protection/>
    </xf>
    <xf numFmtId="0" fontId="13" fillId="0" borderId="14" xfId="20" applyFont="1" applyBorder="1" applyAlignment="1">
      <alignment horizontal="center" vertical="center" wrapText="1" shrinkToFit="1"/>
      <protection/>
    </xf>
    <xf numFmtId="0" fontId="13" fillId="0" borderId="13" xfId="20" applyFont="1" applyBorder="1" applyAlignment="1">
      <alignment horizontal="center" vertical="center" wrapText="1" shrinkToFit="1"/>
      <protection/>
    </xf>
    <xf numFmtId="0" fontId="13" fillId="0" borderId="12" xfId="20" applyFont="1" applyBorder="1" applyAlignment="1">
      <alignment horizontal="center" vertical="center" wrapText="1" shrinkToFit="1"/>
      <protection/>
    </xf>
    <xf numFmtId="0" fontId="13" fillId="0" borderId="24" xfId="20" applyFont="1" applyBorder="1" applyAlignment="1">
      <alignment horizontal="center" vertical="center" wrapText="1" shrinkToFit="1"/>
      <protection/>
    </xf>
    <xf numFmtId="0" fontId="13" fillId="9" borderId="23" xfId="20" applyFont="1" applyFill="1" applyBorder="1" applyAlignment="1">
      <alignment horizontal="center"/>
      <protection/>
    </xf>
    <xf numFmtId="0" fontId="13" fillId="9" borderId="9" xfId="20" applyFont="1" applyFill="1" applyBorder="1" applyAlignment="1">
      <alignment horizontal="center"/>
      <protection/>
    </xf>
    <xf numFmtId="0" fontId="13" fillId="9" borderId="8" xfId="20" applyFont="1" applyFill="1" applyBorder="1" applyAlignment="1">
      <alignment horizontal="center"/>
      <protection/>
    </xf>
    <xf numFmtId="176" fontId="13" fillId="0" borderId="23" xfId="20" applyNumberFormat="1" applyFont="1" applyBorder="1" applyAlignment="1">
      <alignment horizontal="right"/>
      <protection/>
    </xf>
    <xf numFmtId="176" fontId="13" fillId="0" borderId="9" xfId="20" applyNumberFormat="1" applyFont="1" applyBorder="1" applyAlignment="1">
      <alignment horizontal="right"/>
      <protection/>
    </xf>
    <xf numFmtId="176" fontId="13" fillId="0" borderId="8" xfId="20" applyNumberFormat="1" applyFont="1" applyBorder="1" applyAlignment="1">
      <alignment horizontal="right"/>
      <protection/>
    </xf>
    <xf numFmtId="0" fontId="13" fillId="0" borderId="50" xfId="0" applyFont="1" applyFill="1" applyBorder="1" applyAlignment="1">
      <alignment horizontal="center" vertical="center"/>
    </xf>
    <xf numFmtId="0" fontId="13" fillId="9" borderId="23" xfId="0" applyFont="1" applyFill="1" applyBorder="1" applyAlignment="1">
      <alignment horizontal="center" vertical="center"/>
    </xf>
    <xf numFmtId="0" fontId="13" fillId="9" borderId="9" xfId="0" applyFont="1" applyFill="1" applyBorder="1" applyAlignment="1">
      <alignment horizontal="center" vertical="center"/>
    </xf>
    <xf numFmtId="0" fontId="13" fillId="9" borderId="8" xfId="0" applyFont="1" applyFill="1" applyBorder="1" applyAlignment="1">
      <alignment horizontal="center" vertical="center"/>
    </xf>
    <xf numFmtId="0" fontId="13" fillId="10" borderId="23"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23" xfId="20" applyFont="1" applyFill="1" applyBorder="1" applyAlignment="1">
      <alignment horizontal="center"/>
      <protection/>
    </xf>
    <xf numFmtId="0" fontId="13" fillId="10" borderId="9" xfId="20" applyFont="1" applyFill="1" applyBorder="1" applyAlignment="1">
      <alignment horizontal="center"/>
      <protection/>
    </xf>
    <xf numFmtId="0" fontId="13" fillId="10" borderId="8" xfId="20" applyFont="1" applyFill="1" applyBorder="1" applyAlignment="1">
      <alignment horizontal="center"/>
      <protection/>
    </xf>
    <xf numFmtId="177" fontId="13" fillId="0" borderId="23" xfId="20" applyNumberFormat="1" applyFont="1" applyBorder="1" applyAlignment="1">
      <alignment horizontal="center" vertical="center"/>
      <protection/>
    </xf>
    <xf numFmtId="177" fontId="13" fillId="0" borderId="9" xfId="20" applyNumberFormat="1" applyFont="1" applyBorder="1" applyAlignment="1">
      <alignment horizontal="center" vertical="center"/>
      <protection/>
    </xf>
    <xf numFmtId="177" fontId="13" fillId="0" borderId="8" xfId="20" applyNumberFormat="1" applyFont="1" applyBorder="1" applyAlignment="1">
      <alignment horizontal="center" vertical="center"/>
      <protection/>
    </xf>
    <xf numFmtId="176" fontId="13" fillId="0" borderId="23" xfId="20" applyNumberFormat="1" applyFont="1" applyFill="1" applyBorder="1" applyAlignment="1">
      <alignment horizontal="center" vertical="center"/>
      <protection/>
    </xf>
    <xf numFmtId="176" fontId="13" fillId="0" borderId="9" xfId="20" applyNumberFormat="1" applyFont="1" applyFill="1" applyBorder="1" applyAlignment="1">
      <alignment horizontal="center" vertical="center"/>
      <protection/>
    </xf>
    <xf numFmtId="176" fontId="13" fillId="0" borderId="8" xfId="20" applyNumberFormat="1" applyFont="1" applyFill="1" applyBorder="1" applyAlignment="1">
      <alignment horizontal="center" vertical="center"/>
      <protection/>
    </xf>
    <xf numFmtId="0" fontId="13" fillId="10" borderId="23" xfId="20" applyFont="1" applyFill="1" applyBorder="1" applyAlignment="1">
      <alignment horizontal="center" vertical="center"/>
      <protection/>
    </xf>
    <xf numFmtId="0" fontId="13" fillId="10" borderId="9" xfId="20" applyFont="1" applyFill="1" applyBorder="1" applyAlignment="1">
      <alignment horizontal="center" vertical="center"/>
      <protection/>
    </xf>
    <xf numFmtId="0" fontId="13" fillId="10" borderId="8" xfId="20" applyFont="1" applyFill="1" applyBorder="1" applyAlignment="1">
      <alignment horizontal="center" vertical="center"/>
      <protection/>
    </xf>
    <xf numFmtId="0" fontId="13" fillId="11" borderId="23"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23" xfId="20" applyFont="1" applyFill="1" applyBorder="1" applyAlignment="1">
      <alignment horizontal="center" vertical="center" shrinkToFit="1"/>
      <protection/>
    </xf>
    <xf numFmtId="0" fontId="13" fillId="11" borderId="9" xfId="20" applyFont="1" applyFill="1" applyBorder="1" applyAlignment="1">
      <alignment horizontal="center" vertical="center" shrinkToFit="1"/>
      <protection/>
    </xf>
    <xf numFmtId="0" fontId="13" fillId="11" borderId="8" xfId="20" applyFont="1" applyFill="1" applyBorder="1" applyAlignment="1">
      <alignment horizontal="center" vertical="center" shrinkToFit="1"/>
      <protection/>
    </xf>
    <xf numFmtId="178" fontId="13" fillId="0" borderId="23" xfId="20" applyNumberFormat="1" applyFont="1" applyFill="1" applyBorder="1" applyAlignment="1">
      <alignment horizontal="center"/>
      <protection/>
    </xf>
    <xf numFmtId="178" fontId="13" fillId="0" borderId="9" xfId="20" applyNumberFormat="1" applyFont="1" applyFill="1" applyBorder="1" applyAlignment="1">
      <alignment horizontal="center"/>
      <protection/>
    </xf>
    <xf numFmtId="178" fontId="13" fillId="0" borderId="8" xfId="20" applyNumberFormat="1" applyFont="1" applyFill="1" applyBorder="1" applyAlignment="1">
      <alignment horizontal="center"/>
      <protection/>
    </xf>
    <xf numFmtId="0" fontId="13" fillId="0" borderId="50" xfId="0" applyFont="1" applyBorder="1" applyAlignment="1" quotePrefix="1">
      <alignment horizontal="center" vertical="center"/>
    </xf>
    <xf numFmtId="0" fontId="13" fillId="0" borderId="49" xfId="0" applyFont="1" applyBorder="1" applyAlignment="1">
      <alignment horizontal="center" vertical="center"/>
    </xf>
    <xf numFmtId="177" fontId="13" fillId="0" borderId="23" xfId="20" applyNumberFormat="1" applyFont="1" applyFill="1" applyBorder="1" applyAlignment="1">
      <alignment horizontal="center"/>
      <protection/>
    </xf>
    <xf numFmtId="177" fontId="13" fillId="0" borderId="8" xfId="20" applyNumberFormat="1" applyFont="1" applyFill="1" applyBorder="1" applyAlignment="1">
      <alignment horizontal="center"/>
      <protection/>
    </xf>
    <xf numFmtId="0" fontId="13" fillId="11" borderId="23" xfId="0" applyFont="1" applyFill="1" applyBorder="1" applyAlignment="1">
      <alignment horizontal="center" shrinkToFit="1"/>
    </xf>
    <xf numFmtId="0" fontId="13" fillId="11" borderId="9" xfId="0" applyFont="1" applyFill="1" applyBorder="1" applyAlignment="1">
      <alignment horizontal="center" shrinkToFit="1"/>
    </xf>
    <xf numFmtId="0" fontId="13" fillId="11" borderId="8" xfId="0" applyFont="1" applyFill="1" applyBorder="1" applyAlignment="1">
      <alignment horizontal="center" shrinkToFit="1"/>
    </xf>
    <xf numFmtId="0" fontId="21" fillId="11" borderId="23" xfId="0" applyFont="1" applyFill="1" applyBorder="1" applyAlignment="1">
      <alignment horizontal="center"/>
    </xf>
    <xf numFmtId="0" fontId="21" fillId="11" borderId="8" xfId="0" applyFont="1" applyFill="1" applyBorder="1" applyAlignment="1">
      <alignment horizontal="center"/>
    </xf>
    <xf numFmtId="0" fontId="13" fillId="11" borderId="10"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3" xfId="0" applyFont="1" applyFill="1" applyBorder="1" applyAlignment="1">
      <alignment horizontal="distributed"/>
    </xf>
    <xf numFmtId="0" fontId="13" fillId="11" borderId="8" xfId="0" applyFont="1" applyFill="1" applyBorder="1" applyAlignment="1">
      <alignment horizontal="distributed"/>
    </xf>
    <xf numFmtId="176" fontId="13" fillId="11" borderId="166" xfId="0" applyNumberFormat="1" applyFont="1" applyFill="1" applyBorder="1" applyAlignment="1">
      <alignment horizontal="center" vertical="center"/>
    </xf>
    <xf numFmtId="176" fontId="13" fillId="11" borderId="85" xfId="0" applyNumberFormat="1" applyFont="1" applyFill="1" applyBorder="1" applyAlignment="1">
      <alignment horizontal="center" vertical="center"/>
    </xf>
    <xf numFmtId="176" fontId="13" fillId="11" borderId="173" xfId="0" applyNumberFormat="1" applyFont="1" applyFill="1" applyBorder="1" applyAlignment="1">
      <alignment horizontal="center" vertical="center"/>
    </xf>
    <xf numFmtId="176" fontId="13" fillId="11" borderId="46" xfId="20" applyNumberFormat="1" applyFont="1" applyFill="1" applyBorder="1" applyAlignment="1">
      <alignment horizontal="left" vertical="center"/>
      <protection/>
    </xf>
    <xf numFmtId="176" fontId="13" fillId="11" borderId="0" xfId="0" applyNumberFormat="1" applyFont="1" applyFill="1" applyBorder="1" applyAlignment="1">
      <alignment horizontal="left" vertical="center"/>
    </xf>
    <xf numFmtId="176" fontId="13" fillId="13" borderId="175" xfId="0" applyNumberFormat="1" applyFont="1" applyFill="1" applyBorder="1" applyAlignment="1">
      <alignment horizontal="left" vertical="center"/>
    </xf>
    <xf numFmtId="176" fontId="13" fillId="11" borderId="68" xfId="0" applyNumberFormat="1" applyFont="1" applyFill="1" applyBorder="1" applyAlignment="1">
      <alignment horizontal="center" vertical="center"/>
    </xf>
    <xf numFmtId="176" fontId="13" fillId="11" borderId="0" xfId="0" applyNumberFormat="1" applyFont="1" applyFill="1" applyBorder="1" applyAlignment="1">
      <alignment horizontal="center" vertical="center"/>
    </xf>
    <xf numFmtId="176" fontId="13" fillId="11" borderId="70" xfId="0" applyNumberFormat="1" applyFont="1" applyFill="1" applyBorder="1" applyAlignment="1">
      <alignment horizontal="center" vertical="center"/>
    </xf>
    <xf numFmtId="176" fontId="13" fillId="11" borderId="81" xfId="0" applyNumberFormat="1" applyFont="1" applyFill="1" applyBorder="1" applyAlignment="1">
      <alignment horizontal="center" vertical="center"/>
    </xf>
    <xf numFmtId="176" fontId="13" fillId="11" borderId="159" xfId="0" applyNumberFormat="1" applyFont="1" applyFill="1" applyBorder="1" applyAlignment="1">
      <alignment horizontal="center" vertical="center"/>
    </xf>
    <xf numFmtId="176" fontId="13" fillId="11" borderId="166" xfId="20" applyNumberFormat="1" applyFont="1" applyFill="1" applyBorder="1" applyAlignment="1">
      <alignment horizontal="center" vertical="center" textRotation="90"/>
      <protection/>
    </xf>
    <xf numFmtId="176" fontId="13" fillId="11" borderId="46" xfId="0" applyNumberFormat="1" applyFont="1" applyFill="1" applyBorder="1" applyAlignment="1">
      <alignment horizontal="center" vertical="center" textRotation="90"/>
    </xf>
    <xf numFmtId="176" fontId="13" fillId="11" borderId="57" xfId="0" applyNumberFormat="1" applyFont="1" applyFill="1" applyBorder="1" applyAlignment="1">
      <alignment horizontal="center" vertical="center" textRotation="90"/>
    </xf>
    <xf numFmtId="176" fontId="13" fillId="11" borderId="113" xfId="20" applyNumberFormat="1" applyFont="1" applyFill="1" applyBorder="1" applyAlignment="1">
      <alignment horizontal="center" vertical="center" textRotation="90"/>
      <protection/>
    </xf>
    <xf numFmtId="176" fontId="13" fillId="11" borderId="65" xfId="0" applyNumberFormat="1" applyFont="1" applyFill="1" applyBorder="1" applyAlignment="1">
      <alignment horizontal="center" vertical="center" textRotation="90"/>
    </xf>
    <xf numFmtId="176" fontId="13" fillId="11" borderId="175" xfId="0" applyNumberFormat="1" applyFont="1" applyFill="1" applyBorder="1" applyAlignment="1">
      <alignment horizontal="center" vertical="center" textRotation="90"/>
    </xf>
    <xf numFmtId="176" fontId="13" fillId="11" borderId="68" xfId="20" applyNumberFormat="1" applyFont="1" applyFill="1" applyBorder="1" applyAlignment="1">
      <alignment horizontal="center" textRotation="90"/>
      <protection/>
    </xf>
    <xf numFmtId="176" fontId="13" fillId="11" borderId="160" xfId="20" applyNumberFormat="1" applyFont="1" applyFill="1" applyBorder="1" applyAlignment="1">
      <alignment horizontal="center" textRotation="90"/>
      <protection/>
    </xf>
    <xf numFmtId="176" fontId="0" fillId="11" borderId="191" xfId="0" applyNumberFormat="1" applyFont="1" applyFill="1" applyBorder="1" applyAlignment="1">
      <alignment horizontal="center" textRotation="90"/>
    </xf>
    <xf numFmtId="176" fontId="0" fillId="11" borderId="192" xfId="0" applyNumberFormat="1" applyFont="1" applyFill="1" applyBorder="1" applyAlignment="1">
      <alignment horizontal="center" textRotation="90"/>
    </xf>
    <xf numFmtId="176" fontId="13" fillId="11" borderId="166" xfId="20" applyNumberFormat="1" applyFont="1" applyFill="1" applyBorder="1" applyAlignment="1">
      <alignment horizontal="center" vertical="top" textRotation="90"/>
      <protection/>
    </xf>
    <xf numFmtId="176" fontId="13" fillId="11" borderId="178" xfId="0" applyNumberFormat="1" applyFont="1" applyFill="1" applyBorder="1" applyAlignment="1">
      <alignment horizontal="center" vertical="top" textRotation="90"/>
    </xf>
    <xf numFmtId="176" fontId="13" fillId="11" borderId="158" xfId="0" applyNumberFormat="1" applyFont="1" applyFill="1" applyBorder="1" applyAlignment="1">
      <alignment horizontal="center" vertical="center"/>
    </xf>
    <xf numFmtId="176" fontId="13" fillId="11" borderId="193" xfId="0" applyNumberFormat="1" applyFont="1" applyFill="1" applyBorder="1" applyAlignment="1">
      <alignment horizontal="center" vertical="center"/>
    </xf>
    <xf numFmtId="0" fontId="0" fillId="0" borderId="0" xfId="0" applyFont="1" applyBorder="1" applyAlignment="1">
      <alignment horizontal="center" vertical="center" textRotation="90"/>
    </xf>
  </cellXfs>
  <cellStyles count="7">
    <cellStyle name="Normal" xfId="0"/>
    <cellStyle name="Percent" xfId="15"/>
    <cellStyle name="Comma [0]" xfId="16"/>
    <cellStyle name="Comma" xfId="17"/>
    <cellStyle name="Currency [0]" xfId="18"/>
    <cellStyle name="Currency" xfId="19"/>
    <cellStyle name="標準_Sheet1" xfId="20"/>
  </cellStyles>
  <dxfs count="2">
    <dxf>
      <font>
        <color rgb="FF000000"/>
      </font>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9</xdr:row>
      <xdr:rowOff>142875</xdr:rowOff>
    </xdr:from>
    <xdr:to>
      <xdr:col>24</xdr:col>
      <xdr:colOff>0</xdr:colOff>
      <xdr:row>13</xdr:row>
      <xdr:rowOff>76200</xdr:rowOff>
    </xdr:to>
    <xdr:sp>
      <xdr:nvSpPr>
        <xdr:cNvPr id="1" name="AutoShape 1"/>
        <xdr:cNvSpPr>
          <a:spLocks/>
        </xdr:cNvSpPr>
      </xdr:nvSpPr>
      <xdr:spPr>
        <a:xfrm>
          <a:off x="2428875" y="1762125"/>
          <a:ext cx="168592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適用示方書、道路規格、交差条件、橋梁形式、活荷重、橋長、幅員、使用材料の選定
</a:t>
          </a:r>
        </a:p>
      </xdr:txBody>
    </xdr:sp>
    <xdr:clientData/>
  </xdr:twoCellAnchor>
  <xdr:twoCellAnchor>
    <xdr:from>
      <xdr:col>14</xdr:col>
      <xdr:colOff>19050</xdr:colOff>
      <xdr:row>20</xdr:row>
      <xdr:rowOff>152400</xdr:rowOff>
    </xdr:from>
    <xdr:to>
      <xdr:col>24</xdr:col>
      <xdr:colOff>9525</xdr:colOff>
      <xdr:row>24</xdr:row>
      <xdr:rowOff>114300</xdr:rowOff>
    </xdr:to>
    <xdr:sp>
      <xdr:nvSpPr>
        <xdr:cNvPr id="2" name="AutoShape 2"/>
        <xdr:cNvSpPr>
          <a:spLocks/>
        </xdr:cNvSpPr>
      </xdr:nvSpPr>
      <xdr:spPr>
        <a:xfrm>
          <a:off x="2419350" y="3657600"/>
          <a:ext cx="170497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解析方法（荷重分配）、荷重強度、
主版断面の仮定、
主桁・横桁の反力・断面力算出</a:t>
          </a:r>
        </a:p>
      </xdr:txBody>
    </xdr:sp>
    <xdr:clientData/>
  </xdr:twoCellAnchor>
  <xdr:twoCellAnchor>
    <xdr:from>
      <xdr:col>14</xdr:col>
      <xdr:colOff>19050</xdr:colOff>
      <xdr:row>32</xdr:row>
      <xdr:rowOff>85725</xdr:rowOff>
    </xdr:from>
    <xdr:to>
      <xdr:col>24</xdr:col>
      <xdr:colOff>9525</xdr:colOff>
      <xdr:row>36</xdr:row>
      <xdr:rowOff>19050</xdr:rowOff>
    </xdr:to>
    <xdr:sp>
      <xdr:nvSpPr>
        <xdr:cNvPr id="3" name="AutoShape 3"/>
        <xdr:cNvSpPr>
          <a:spLocks/>
        </xdr:cNvSpPr>
      </xdr:nvSpPr>
      <xdr:spPr>
        <a:xfrm>
          <a:off x="2419350" y="5648325"/>
          <a:ext cx="170497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主桁の計算
</a:t>
          </a:r>
          <a:r>
            <a:rPr lang="en-US" cap="none" sz="800" b="0" i="0" u="none" baseline="0">
              <a:latin typeface="ＭＳ Ｐゴシック"/>
              <a:ea typeface="ＭＳ Ｐゴシック"/>
              <a:cs typeface="ＭＳ Ｐゴシック"/>
            </a:rPr>
            <a:t>曲げ応力度算出、合成応力度
せん断力の照査、主版断面・ＰＣ鋼材量・せん断補強鉄筋の決定</a:t>
          </a:r>
        </a:p>
      </xdr:txBody>
    </xdr:sp>
    <xdr:clientData/>
  </xdr:twoCellAnchor>
  <xdr:twoCellAnchor>
    <xdr:from>
      <xdr:col>14</xdr:col>
      <xdr:colOff>19050</xdr:colOff>
      <xdr:row>38</xdr:row>
      <xdr:rowOff>38100</xdr:rowOff>
    </xdr:from>
    <xdr:to>
      <xdr:col>24</xdr:col>
      <xdr:colOff>9525</xdr:colOff>
      <xdr:row>43</xdr:row>
      <xdr:rowOff>0</xdr:rowOff>
    </xdr:to>
    <xdr:sp>
      <xdr:nvSpPr>
        <xdr:cNvPr id="4" name="AutoShape 4"/>
        <xdr:cNvSpPr>
          <a:spLocks/>
        </xdr:cNvSpPr>
      </xdr:nvSpPr>
      <xdr:spPr>
        <a:xfrm>
          <a:off x="2419350" y="6629400"/>
          <a:ext cx="1704975" cy="8191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支点横桁の計算
</a:t>
          </a:r>
          <a:r>
            <a:rPr lang="en-US" cap="none" sz="800" b="0" i="0" u="none" baseline="0">
              <a:latin typeface="ＭＳ Ｐゴシック"/>
              <a:ea typeface="ＭＳ Ｐゴシック"/>
              <a:cs typeface="ＭＳ Ｐゴシック"/>
            </a:rPr>
            <a:t>荷重･断面諸定数・断面力の算出、鉄筋配置、曲げモーメント・せん断力に対する検証、
地震時の端横桁の検証
設計図への反映</a:t>
          </a:r>
        </a:p>
      </xdr:txBody>
    </xdr:sp>
    <xdr:clientData/>
  </xdr:twoCellAnchor>
  <xdr:twoCellAnchor>
    <xdr:from>
      <xdr:col>14</xdr:col>
      <xdr:colOff>9525</xdr:colOff>
      <xdr:row>45</xdr:row>
      <xdr:rowOff>19050</xdr:rowOff>
    </xdr:from>
    <xdr:to>
      <xdr:col>24</xdr:col>
      <xdr:colOff>19050</xdr:colOff>
      <xdr:row>50</xdr:row>
      <xdr:rowOff>133350</xdr:rowOff>
    </xdr:to>
    <xdr:sp>
      <xdr:nvSpPr>
        <xdr:cNvPr id="5" name="AutoShape 6"/>
        <xdr:cNvSpPr>
          <a:spLocks/>
        </xdr:cNvSpPr>
      </xdr:nvSpPr>
      <xdr:spPr>
        <a:xfrm>
          <a:off x="2409825" y="7810500"/>
          <a:ext cx="1724025" cy="9715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支承の計算
</a:t>
          </a:r>
          <a:r>
            <a:rPr lang="en-US" cap="none" sz="800" b="0" i="0" u="none" baseline="0">
              <a:latin typeface="ＭＳ Ｐゴシック"/>
              <a:ea typeface="ＭＳ Ｐゴシック"/>
              <a:cs typeface="ＭＳ Ｐゴシック"/>
            </a:rPr>
            <a:t>支承タイプ・形式･材質の決定、条件、反力･移動量の算出、部材寸法の仮定ゴム本体の応力度・歪、耐力照査、構成部材の耐力照査、アンカーボルトの材質・径・応力度・定着長設計図への反映</a:t>
          </a:r>
        </a:p>
      </xdr:txBody>
    </xdr:sp>
    <xdr:clientData/>
  </xdr:twoCellAnchor>
  <xdr:twoCellAnchor>
    <xdr:from>
      <xdr:col>14</xdr:col>
      <xdr:colOff>28575</xdr:colOff>
      <xdr:row>15</xdr:row>
      <xdr:rowOff>95250</xdr:rowOff>
    </xdr:from>
    <xdr:to>
      <xdr:col>24</xdr:col>
      <xdr:colOff>0</xdr:colOff>
      <xdr:row>18</xdr:row>
      <xdr:rowOff>133350</xdr:rowOff>
    </xdr:to>
    <xdr:sp>
      <xdr:nvSpPr>
        <xdr:cNvPr id="6" name="AutoShape 7"/>
        <xdr:cNvSpPr>
          <a:spLocks/>
        </xdr:cNvSpPr>
      </xdr:nvSpPr>
      <xdr:spPr>
        <a:xfrm>
          <a:off x="2428875" y="2743200"/>
          <a:ext cx="1685925" cy="5524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張出長、部材厚、荷重強度・曲げモーメントの算定、配筋の仮定
コンクリート・鉄筋応力度の照査
</a:t>
          </a:r>
        </a:p>
      </xdr:txBody>
    </xdr:sp>
    <xdr:clientData/>
  </xdr:twoCellAnchor>
  <xdr:twoCellAnchor>
    <xdr:from>
      <xdr:col>14</xdr:col>
      <xdr:colOff>28575</xdr:colOff>
      <xdr:row>52</xdr:row>
      <xdr:rowOff>152400</xdr:rowOff>
    </xdr:from>
    <xdr:to>
      <xdr:col>24</xdr:col>
      <xdr:colOff>0</xdr:colOff>
      <xdr:row>57</xdr:row>
      <xdr:rowOff>0</xdr:rowOff>
    </xdr:to>
    <xdr:sp>
      <xdr:nvSpPr>
        <xdr:cNvPr id="7" name="AutoShape 8"/>
        <xdr:cNvSpPr>
          <a:spLocks/>
        </xdr:cNvSpPr>
      </xdr:nvSpPr>
      <xdr:spPr>
        <a:xfrm>
          <a:off x="2428875" y="9144000"/>
          <a:ext cx="1685925" cy="7048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落橋防止システム</a:t>
          </a:r>
          <a:r>
            <a:rPr lang="en-US" cap="none" sz="800" b="0" i="0" u="none" baseline="0">
              <a:latin typeface="ＭＳ Ｐゴシック"/>
              <a:ea typeface="ＭＳ Ｐゴシック"/>
              <a:cs typeface="ＭＳ Ｐゴシック"/>
            </a:rPr>
            <a:t>
落橋防止システム選定、設計水平力算出桁掛長の確保、PCケーブル・アンカーバーの配置、耐力照査
変位制限・段落防止構造</a:t>
          </a:r>
        </a:p>
      </xdr:txBody>
    </xdr:sp>
    <xdr:clientData/>
  </xdr:twoCellAnchor>
  <xdr:twoCellAnchor>
    <xdr:from>
      <xdr:col>14</xdr:col>
      <xdr:colOff>38100</xdr:colOff>
      <xdr:row>26</xdr:row>
      <xdr:rowOff>123825</xdr:rowOff>
    </xdr:from>
    <xdr:to>
      <xdr:col>24</xdr:col>
      <xdr:colOff>9525</xdr:colOff>
      <xdr:row>30</xdr:row>
      <xdr:rowOff>47625</xdr:rowOff>
    </xdr:to>
    <xdr:sp>
      <xdr:nvSpPr>
        <xdr:cNvPr id="8" name="AutoShape 9"/>
        <xdr:cNvSpPr>
          <a:spLocks/>
        </xdr:cNvSpPr>
      </xdr:nvSpPr>
      <xdr:spPr>
        <a:xfrm>
          <a:off x="2438400" y="4657725"/>
          <a:ext cx="1685925"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PC鋼材の選定、PC鋼材の本数・配置、導入直後・有効プレストレスの計算,PC鋼材応力度</a:t>
          </a:r>
        </a:p>
      </xdr:txBody>
    </xdr:sp>
    <xdr:clientData/>
  </xdr:twoCellAnchor>
  <xdr:twoCellAnchor>
    <xdr:from>
      <xdr:col>29</xdr:col>
      <xdr:colOff>0</xdr:colOff>
      <xdr:row>8</xdr:row>
      <xdr:rowOff>133350</xdr:rowOff>
    </xdr:from>
    <xdr:to>
      <xdr:col>38</xdr:col>
      <xdr:colOff>161925</xdr:colOff>
      <xdr:row>13</xdr:row>
      <xdr:rowOff>114300</xdr:rowOff>
    </xdr:to>
    <xdr:sp>
      <xdr:nvSpPr>
        <xdr:cNvPr id="9" name="AutoShape 11"/>
        <xdr:cNvSpPr>
          <a:spLocks/>
        </xdr:cNvSpPr>
      </xdr:nvSpPr>
      <xdr:spPr>
        <a:xfrm>
          <a:off x="4972050" y="1581150"/>
          <a:ext cx="1704975" cy="838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交差条件と橋脚・橋台位置、支間長、版厚、舗装・添加物・高欄・遮音壁等橋面条件、PC鋼材・鉄筋・コンクリート強度の選定は適切か、許容応力度・使用材料の物性値の設定は適切か
</a:t>
          </a:r>
        </a:p>
      </xdr:txBody>
    </xdr:sp>
    <xdr:clientData/>
  </xdr:twoCellAnchor>
  <xdr:twoCellAnchor>
    <xdr:from>
      <xdr:col>28</xdr:col>
      <xdr:colOff>161925</xdr:colOff>
      <xdr:row>14</xdr:row>
      <xdr:rowOff>19050</xdr:rowOff>
    </xdr:from>
    <xdr:to>
      <xdr:col>39</xdr:col>
      <xdr:colOff>9525</xdr:colOff>
      <xdr:row>19</xdr:row>
      <xdr:rowOff>9525</xdr:rowOff>
    </xdr:to>
    <xdr:sp>
      <xdr:nvSpPr>
        <xdr:cNvPr id="10" name="AutoShape 12"/>
        <xdr:cNvSpPr>
          <a:spLocks/>
        </xdr:cNvSpPr>
      </xdr:nvSpPr>
      <xdr:spPr>
        <a:xfrm>
          <a:off x="4962525" y="2495550"/>
          <a:ext cx="1733550" cy="8477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張出し床版支長と付け根厚は適切か、想定した鉄筋配置・間隔は適正か
応力度は適正か、張り出し端部・バチ部の解析法・応力度は適正か
設計図との整合</a:t>
          </a:r>
        </a:p>
      </xdr:txBody>
    </xdr:sp>
    <xdr:clientData/>
  </xdr:twoCellAnchor>
  <xdr:twoCellAnchor>
    <xdr:from>
      <xdr:col>28</xdr:col>
      <xdr:colOff>161925</xdr:colOff>
      <xdr:row>20</xdr:row>
      <xdr:rowOff>66675</xdr:rowOff>
    </xdr:from>
    <xdr:to>
      <xdr:col>39</xdr:col>
      <xdr:colOff>9525</xdr:colOff>
      <xdr:row>24</xdr:row>
      <xdr:rowOff>152400</xdr:rowOff>
    </xdr:to>
    <xdr:sp>
      <xdr:nvSpPr>
        <xdr:cNvPr id="11" name="AutoShape 13"/>
        <xdr:cNvSpPr>
          <a:spLocks/>
        </xdr:cNvSpPr>
      </xdr:nvSpPr>
      <xdr:spPr>
        <a:xfrm>
          <a:off x="4962525" y="3571875"/>
          <a:ext cx="1733550" cy="7715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主版断面形状、ボイド径・間隔・ウエブ幅・主版幅の関係、解析方法と荷重分配方法、橋面荷重・載荷位置は適正か、入力は適正か。
出力は適正か。</a:t>
          </a:r>
        </a:p>
      </xdr:txBody>
    </xdr:sp>
    <xdr:clientData/>
  </xdr:twoCellAnchor>
  <xdr:twoCellAnchor>
    <xdr:from>
      <xdr:col>29</xdr:col>
      <xdr:colOff>0</xdr:colOff>
      <xdr:row>25</xdr:row>
      <xdr:rowOff>152400</xdr:rowOff>
    </xdr:from>
    <xdr:to>
      <xdr:col>39</xdr:col>
      <xdr:colOff>19050</xdr:colOff>
      <xdr:row>30</xdr:row>
      <xdr:rowOff>133350</xdr:rowOff>
    </xdr:to>
    <xdr:sp>
      <xdr:nvSpPr>
        <xdr:cNvPr id="12" name="AutoShape 14"/>
        <xdr:cNvSpPr>
          <a:spLocks/>
        </xdr:cNvSpPr>
      </xdr:nvSpPr>
      <xdr:spPr>
        <a:xfrm>
          <a:off x="4972050" y="4514850"/>
          <a:ext cx="1733550" cy="838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使用ＰＣ鋼材は適切か、定着部の配置間隔・縁端距離･ケーブル角度･径間中央の配置・鋼材間隔･かぶりは適切か。初期導入力は適正か。プレストレスは適正に算出されているか。
</a:t>
          </a:r>
        </a:p>
      </xdr:txBody>
    </xdr:sp>
    <xdr:clientData/>
  </xdr:twoCellAnchor>
  <xdr:twoCellAnchor>
    <xdr:from>
      <xdr:col>29</xdr:col>
      <xdr:colOff>0</xdr:colOff>
      <xdr:row>32</xdr:row>
      <xdr:rowOff>28575</xdr:rowOff>
    </xdr:from>
    <xdr:to>
      <xdr:col>39</xdr:col>
      <xdr:colOff>9525</xdr:colOff>
      <xdr:row>36</xdr:row>
      <xdr:rowOff>152400</xdr:rowOff>
    </xdr:to>
    <xdr:sp>
      <xdr:nvSpPr>
        <xdr:cNvPr id="13" name="AutoShape 15"/>
        <xdr:cNvSpPr>
          <a:spLocks/>
        </xdr:cNvSpPr>
      </xdr:nvSpPr>
      <xdr:spPr>
        <a:xfrm>
          <a:off x="4972050" y="5591175"/>
          <a:ext cx="1724025" cy="8096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死荷重時・設計荷重時・終局荷重時部の応力度・安全度は適正か。
部材寸法・PC鋼材種別・配置・本数、鉄筋径と配置ピッチは適正か
設計図との整合
</a:t>
          </a:r>
        </a:p>
      </xdr:txBody>
    </xdr:sp>
    <xdr:clientData/>
  </xdr:twoCellAnchor>
  <xdr:twoCellAnchor>
    <xdr:from>
      <xdr:col>29</xdr:col>
      <xdr:colOff>0</xdr:colOff>
      <xdr:row>38</xdr:row>
      <xdr:rowOff>0</xdr:rowOff>
    </xdr:from>
    <xdr:to>
      <xdr:col>39</xdr:col>
      <xdr:colOff>9525</xdr:colOff>
      <xdr:row>42</xdr:row>
      <xdr:rowOff>114300</xdr:rowOff>
    </xdr:to>
    <xdr:sp>
      <xdr:nvSpPr>
        <xdr:cNvPr id="14" name="AutoShape 16"/>
        <xdr:cNvSpPr>
          <a:spLocks/>
        </xdr:cNvSpPr>
      </xdr:nvSpPr>
      <xdr:spPr>
        <a:xfrm>
          <a:off x="4972050" y="6591300"/>
          <a:ext cx="1724025" cy="8001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部材寸法・鉄筋のピッチ・かぶりは設計図と整合しているか。
断面力・応力度・安全度の算出は適正か。応力度・安全度は適切か。
地震時の補強は適切か。
</a:t>
          </a:r>
        </a:p>
      </xdr:txBody>
    </xdr:sp>
    <xdr:clientData/>
  </xdr:twoCellAnchor>
  <xdr:twoCellAnchor>
    <xdr:from>
      <xdr:col>28</xdr:col>
      <xdr:colOff>142875</xdr:colOff>
      <xdr:row>45</xdr:row>
      <xdr:rowOff>76200</xdr:rowOff>
    </xdr:from>
    <xdr:to>
      <xdr:col>38</xdr:col>
      <xdr:colOff>152400</xdr:colOff>
      <xdr:row>50</xdr:row>
      <xdr:rowOff>95250</xdr:rowOff>
    </xdr:to>
    <xdr:sp>
      <xdr:nvSpPr>
        <xdr:cNvPr id="15" name="AutoShape 18"/>
        <xdr:cNvSpPr>
          <a:spLocks/>
        </xdr:cNvSpPr>
      </xdr:nvSpPr>
      <xdr:spPr>
        <a:xfrm>
          <a:off x="4943475" y="7867650"/>
          <a:ext cx="1724025" cy="8763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支承の選定(道路橋示方書・同解説Ⅴ　P245)　設計用数値は適切か、
各部位の照査結果は適正か　アンカーバーの埋め込み長は適正か
設計図との整合。</a:t>
          </a:r>
        </a:p>
      </xdr:txBody>
    </xdr:sp>
    <xdr:clientData/>
  </xdr:twoCellAnchor>
  <xdr:twoCellAnchor>
    <xdr:from>
      <xdr:col>29</xdr:col>
      <xdr:colOff>0</xdr:colOff>
      <xdr:row>53</xdr:row>
      <xdr:rowOff>38100</xdr:rowOff>
    </xdr:from>
    <xdr:to>
      <xdr:col>39</xdr:col>
      <xdr:colOff>0</xdr:colOff>
      <xdr:row>56</xdr:row>
      <xdr:rowOff>123825</xdr:rowOff>
    </xdr:to>
    <xdr:sp>
      <xdr:nvSpPr>
        <xdr:cNvPr id="16" name="AutoShape 19"/>
        <xdr:cNvSpPr>
          <a:spLocks/>
        </xdr:cNvSpPr>
      </xdr:nvSpPr>
      <xdr:spPr>
        <a:xfrm>
          <a:off x="4972050" y="9201150"/>
          <a:ext cx="1714500" cy="6000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道路橋示方書・同解説Ⅴ(P262)
によるシステムの構成か、設計用数値・計算手順・結果は適正か
設計図との整合。</a:t>
          </a:r>
        </a:p>
      </xdr:txBody>
    </xdr:sp>
    <xdr:clientData/>
  </xdr:twoCellAnchor>
  <xdr:twoCellAnchor>
    <xdr:from>
      <xdr:col>0</xdr:col>
      <xdr:colOff>47625</xdr:colOff>
      <xdr:row>30</xdr:row>
      <xdr:rowOff>0</xdr:rowOff>
    </xdr:from>
    <xdr:to>
      <xdr:col>12</xdr:col>
      <xdr:colOff>133350</xdr:colOff>
      <xdr:row>38</xdr:row>
      <xdr:rowOff>0</xdr:rowOff>
    </xdr:to>
    <xdr:sp>
      <xdr:nvSpPr>
        <xdr:cNvPr id="17" name="AutoShape 20"/>
        <xdr:cNvSpPr>
          <a:spLocks/>
        </xdr:cNvSpPr>
      </xdr:nvSpPr>
      <xdr:spPr>
        <a:xfrm>
          <a:off x="47625" y="5219700"/>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59</xdr:row>
      <xdr:rowOff>28575</xdr:rowOff>
    </xdr:from>
    <xdr:to>
      <xdr:col>19</xdr:col>
      <xdr:colOff>152400</xdr:colOff>
      <xdr:row>60</xdr:row>
      <xdr:rowOff>114300</xdr:rowOff>
    </xdr:to>
    <xdr:sp>
      <xdr:nvSpPr>
        <xdr:cNvPr id="18" name="AutoShape 21"/>
        <xdr:cNvSpPr>
          <a:spLocks/>
        </xdr:cNvSpPr>
      </xdr:nvSpPr>
      <xdr:spPr>
        <a:xfrm>
          <a:off x="3133725" y="10220325"/>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38100</xdr:rowOff>
    </xdr:from>
    <xdr:to>
      <xdr:col>19</xdr:col>
      <xdr:colOff>152400</xdr:colOff>
      <xdr:row>7</xdr:row>
      <xdr:rowOff>123825</xdr:rowOff>
    </xdr:to>
    <xdr:sp>
      <xdr:nvSpPr>
        <xdr:cNvPr id="19" name="AutoShape 22"/>
        <xdr:cNvSpPr>
          <a:spLocks/>
        </xdr:cNvSpPr>
      </xdr:nvSpPr>
      <xdr:spPr>
        <a:xfrm>
          <a:off x="3133725" y="114300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23</xdr:row>
      <xdr:rowOff>9525</xdr:rowOff>
    </xdr:from>
    <xdr:to>
      <xdr:col>14</xdr:col>
      <xdr:colOff>9525</xdr:colOff>
      <xdr:row>23</xdr:row>
      <xdr:rowOff>9525</xdr:rowOff>
    </xdr:to>
    <xdr:sp>
      <xdr:nvSpPr>
        <xdr:cNvPr id="20" name="Line 23"/>
        <xdr:cNvSpPr>
          <a:spLocks/>
        </xdr:cNvSpPr>
      </xdr:nvSpPr>
      <xdr:spPr>
        <a:xfrm>
          <a:off x="1104900" y="4029075"/>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28</xdr:row>
      <xdr:rowOff>57150</xdr:rowOff>
    </xdr:from>
    <xdr:to>
      <xdr:col>14</xdr:col>
      <xdr:colOff>9525</xdr:colOff>
      <xdr:row>28</xdr:row>
      <xdr:rowOff>57150</xdr:rowOff>
    </xdr:to>
    <xdr:sp>
      <xdr:nvSpPr>
        <xdr:cNvPr id="21" name="Line 24"/>
        <xdr:cNvSpPr>
          <a:spLocks/>
        </xdr:cNvSpPr>
      </xdr:nvSpPr>
      <xdr:spPr>
        <a:xfrm>
          <a:off x="1114425" y="4933950"/>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39</xdr:row>
      <xdr:rowOff>123825</xdr:rowOff>
    </xdr:from>
    <xdr:to>
      <xdr:col>14</xdr:col>
      <xdr:colOff>28575</xdr:colOff>
      <xdr:row>39</xdr:row>
      <xdr:rowOff>123825</xdr:rowOff>
    </xdr:to>
    <xdr:sp>
      <xdr:nvSpPr>
        <xdr:cNvPr id="22" name="Line 25"/>
        <xdr:cNvSpPr>
          <a:spLocks/>
        </xdr:cNvSpPr>
      </xdr:nvSpPr>
      <xdr:spPr>
        <a:xfrm>
          <a:off x="1114425" y="6886575"/>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22</xdr:row>
      <xdr:rowOff>0</xdr:rowOff>
    </xdr:from>
    <xdr:to>
      <xdr:col>25</xdr:col>
      <xdr:colOff>19050</xdr:colOff>
      <xdr:row>22</xdr:row>
      <xdr:rowOff>0</xdr:rowOff>
    </xdr:to>
    <xdr:sp>
      <xdr:nvSpPr>
        <xdr:cNvPr id="23" name="Line 26"/>
        <xdr:cNvSpPr>
          <a:spLocks/>
        </xdr:cNvSpPr>
      </xdr:nvSpPr>
      <xdr:spPr>
        <a:xfrm>
          <a:off x="4143375" y="3848100"/>
          <a:ext cx="161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40</xdr:row>
      <xdr:rowOff>9525</xdr:rowOff>
    </xdr:from>
    <xdr:to>
      <xdr:col>25</xdr:col>
      <xdr:colOff>9525</xdr:colOff>
      <xdr:row>40</xdr:row>
      <xdr:rowOff>9525</xdr:rowOff>
    </xdr:to>
    <xdr:sp>
      <xdr:nvSpPr>
        <xdr:cNvPr id="24" name="Line 27"/>
        <xdr:cNvSpPr>
          <a:spLocks/>
        </xdr:cNvSpPr>
      </xdr:nvSpPr>
      <xdr:spPr>
        <a:xfrm flipH="1">
          <a:off x="4124325" y="6943725"/>
          <a:ext cx="1714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xdr:row>
      <xdr:rowOff>9525</xdr:rowOff>
    </xdr:from>
    <xdr:to>
      <xdr:col>28</xdr:col>
      <xdr:colOff>133350</xdr:colOff>
      <xdr:row>12</xdr:row>
      <xdr:rowOff>28575</xdr:rowOff>
    </xdr:to>
    <xdr:sp>
      <xdr:nvSpPr>
        <xdr:cNvPr id="25" name="AutoShape 28"/>
        <xdr:cNvSpPr>
          <a:spLocks/>
        </xdr:cNvSpPr>
      </xdr:nvSpPr>
      <xdr:spPr>
        <a:xfrm>
          <a:off x="4629150" y="19716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47</xdr:row>
      <xdr:rowOff>123825</xdr:rowOff>
    </xdr:from>
    <xdr:to>
      <xdr:col>9</xdr:col>
      <xdr:colOff>123825</xdr:colOff>
      <xdr:row>51</xdr:row>
      <xdr:rowOff>66675</xdr:rowOff>
    </xdr:to>
    <xdr:sp>
      <xdr:nvSpPr>
        <xdr:cNvPr id="26" name="Rectangle 30"/>
        <xdr:cNvSpPr>
          <a:spLocks/>
        </xdr:cNvSpPr>
      </xdr:nvSpPr>
      <xdr:spPr>
        <a:xfrm>
          <a:off x="771525" y="8258175"/>
          <a:ext cx="895350" cy="628650"/>
        </a:xfrm>
        <a:prstGeom prst="rect">
          <a:avLst/>
        </a:prstGeom>
        <a:solidFill>
          <a:srgbClr val="FFFFFF"/>
        </a:solidFill>
        <a:ln w="19050"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6</xdr:col>
      <xdr:colOff>95250</xdr:colOff>
      <xdr:row>23</xdr:row>
      <xdr:rowOff>9525</xdr:rowOff>
    </xdr:from>
    <xdr:to>
      <xdr:col>6</xdr:col>
      <xdr:colOff>95250</xdr:colOff>
      <xdr:row>30</xdr:row>
      <xdr:rowOff>0</xdr:rowOff>
    </xdr:to>
    <xdr:sp>
      <xdr:nvSpPr>
        <xdr:cNvPr id="27" name="Line 31"/>
        <xdr:cNvSpPr>
          <a:spLocks/>
        </xdr:cNvSpPr>
      </xdr:nvSpPr>
      <xdr:spPr>
        <a:xfrm flipV="1">
          <a:off x="1123950" y="4029075"/>
          <a:ext cx="0" cy="1190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34</xdr:row>
      <xdr:rowOff>0</xdr:rowOff>
    </xdr:from>
    <xdr:to>
      <xdr:col>13</xdr:col>
      <xdr:colOff>161925</xdr:colOff>
      <xdr:row>34</xdr:row>
      <xdr:rowOff>0</xdr:rowOff>
    </xdr:to>
    <xdr:sp>
      <xdr:nvSpPr>
        <xdr:cNvPr id="28" name="Line 32"/>
        <xdr:cNvSpPr>
          <a:spLocks/>
        </xdr:cNvSpPr>
      </xdr:nvSpPr>
      <xdr:spPr>
        <a:xfrm>
          <a:off x="2162175" y="5905500"/>
          <a:ext cx="2286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28</xdr:row>
      <xdr:rowOff>152400</xdr:rowOff>
    </xdr:from>
    <xdr:to>
      <xdr:col>13</xdr:col>
      <xdr:colOff>76200</xdr:colOff>
      <xdr:row>34</xdr:row>
      <xdr:rowOff>9525</xdr:rowOff>
    </xdr:to>
    <xdr:sp>
      <xdr:nvSpPr>
        <xdr:cNvPr id="29" name="Line 33"/>
        <xdr:cNvSpPr>
          <a:spLocks/>
        </xdr:cNvSpPr>
      </xdr:nvSpPr>
      <xdr:spPr>
        <a:xfrm>
          <a:off x="2305050" y="5029200"/>
          <a:ext cx="0" cy="885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38</xdr:row>
      <xdr:rowOff>19050</xdr:rowOff>
    </xdr:from>
    <xdr:to>
      <xdr:col>6</xdr:col>
      <xdr:colOff>95250</xdr:colOff>
      <xdr:row>39</xdr:row>
      <xdr:rowOff>114300</xdr:rowOff>
    </xdr:to>
    <xdr:sp>
      <xdr:nvSpPr>
        <xdr:cNvPr id="30" name="Line 35"/>
        <xdr:cNvSpPr>
          <a:spLocks/>
        </xdr:cNvSpPr>
      </xdr:nvSpPr>
      <xdr:spPr>
        <a:xfrm>
          <a:off x="1123950" y="6610350"/>
          <a:ext cx="0" cy="266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49</xdr:row>
      <xdr:rowOff>104775</xdr:rowOff>
    </xdr:from>
    <xdr:to>
      <xdr:col>14</xdr:col>
      <xdr:colOff>19050</xdr:colOff>
      <xdr:row>49</xdr:row>
      <xdr:rowOff>104775</xdr:rowOff>
    </xdr:to>
    <xdr:sp>
      <xdr:nvSpPr>
        <xdr:cNvPr id="31" name="Line 36"/>
        <xdr:cNvSpPr>
          <a:spLocks/>
        </xdr:cNvSpPr>
      </xdr:nvSpPr>
      <xdr:spPr>
        <a:xfrm>
          <a:off x="1666875" y="8582025"/>
          <a:ext cx="7524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51</xdr:row>
      <xdr:rowOff>66675</xdr:rowOff>
    </xdr:from>
    <xdr:to>
      <xdr:col>7</xdr:col>
      <xdr:colOff>133350</xdr:colOff>
      <xdr:row>55</xdr:row>
      <xdr:rowOff>76200</xdr:rowOff>
    </xdr:to>
    <xdr:sp>
      <xdr:nvSpPr>
        <xdr:cNvPr id="32" name="Line 37"/>
        <xdr:cNvSpPr>
          <a:spLocks/>
        </xdr:cNvSpPr>
      </xdr:nvSpPr>
      <xdr:spPr>
        <a:xfrm>
          <a:off x="1333500" y="8886825"/>
          <a:ext cx="0" cy="6953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55</xdr:row>
      <xdr:rowOff>66675</xdr:rowOff>
    </xdr:from>
    <xdr:to>
      <xdr:col>14</xdr:col>
      <xdr:colOff>0</xdr:colOff>
      <xdr:row>55</xdr:row>
      <xdr:rowOff>66675</xdr:rowOff>
    </xdr:to>
    <xdr:sp>
      <xdr:nvSpPr>
        <xdr:cNvPr id="33" name="Line 38"/>
        <xdr:cNvSpPr>
          <a:spLocks/>
        </xdr:cNvSpPr>
      </xdr:nvSpPr>
      <xdr:spPr>
        <a:xfrm>
          <a:off x="1333500" y="9572625"/>
          <a:ext cx="106680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22</xdr:row>
      <xdr:rowOff>9525</xdr:rowOff>
    </xdr:from>
    <xdr:to>
      <xdr:col>25</xdr:col>
      <xdr:colOff>9525</xdr:colOff>
      <xdr:row>54</xdr:row>
      <xdr:rowOff>76200</xdr:rowOff>
    </xdr:to>
    <xdr:sp>
      <xdr:nvSpPr>
        <xdr:cNvPr id="34" name="Line 39"/>
        <xdr:cNvSpPr>
          <a:spLocks/>
        </xdr:cNvSpPr>
      </xdr:nvSpPr>
      <xdr:spPr>
        <a:xfrm flipH="1">
          <a:off x="4286250" y="3857625"/>
          <a:ext cx="9525" cy="55530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48</xdr:row>
      <xdr:rowOff>0</xdr:rowOff>
    </xdr:from>
    <xdr:to>
      <xdr:col>24</xdr:col>
      <xdr:colOff>161925</xdr:colOff>
      <xdr:row>48</xdr:row>
      <xdr:rowOff>0</xdr:rowOff>
    </xdr:to>
    <xdr:sp>
      <xdr:nvSpPr>
        <xdr:cNvPr id="35" name="Line 40"/>
        <xdr:cNvSpPr>
          <a:spLocks/>
        </xdr:cNvSpPr>
      </xdr:nvSpPr>
      <xdr:spPr>
        <a:xfrm>
          <a:off x="4133850" y="8305800"/>
          <a:ext cx="14287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16</xdr:row>
      <xdr:rowOff>19050</xdr:rowOff>
    </xdr:from>
    <xdr:to>
      <xdr:col>28</xdr:col>
      <xdr:colOff>133350</xdr:colOff>
      <xdr:row>17</xdr:row>
      <xdr:rowOff>38100</xdr:rowOff>
    </xdr:to>
    <xdr:sp>
      <xdr:nvSpPr>
        <xdr:cNvPr id="36" name="AutoShape 49"/>
        <xdr:cNvSpPr>
          <a:spLocks/>
        </xdr:cNvSpPr>
      </xdr:nvSpPr>
      <xdr:spPr>
        <a:xfrm>
          <a:off x="4629150" y="283845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22</xdr:row>
      <xdr:rowOff>38100</xdr:rowOff>
    </xdr:from>
    <xdr:to>
      <xdr:col>28</xdr:col>
      <xdr:colOff>142875</xdr:colOff>
      <xdr:row>23</xdr:row>
      <xdr:rowOff>57150</xdr:rowOff>
    </xdr:to>
    <xdr:sp>
      <xdr:nvSpPr>
        <xdr:cNvPr id="37" name="AutoShape 50"/>
        <xdr:cNvSpPr>
          <a:spLocks/>
        </xdr:cNvSpPr>
      </xdr:nvSpPr>
      <xdr:spPr>
        <a:xfrm>
          <a:off x="4638675" y="388620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27</xdr:row>
      <xdr:rowOff>85725</xdr:rowOff>
    </xdr:from>
    <xdr:to>
      <xdr:col>28</xdr:col>
      <xdr:colOff>142875</xdr:colOff>
      <xdr:row>28</xdr:row>
      <xdr:rowOff>104775</xdr:rowOff>
    </xdr:to>
    <xdr:sp>
      <xdr:nvSpPr>
        <xdr:cNvPr id="38" name="AutoShape 51"/>
        <xdr:cNvSpPr>
          <a:spLocks/>
        </xdr:cNvSpPr>
      </xdr:nvSpPr>
      <xdr:spPr>
        <a:xfrm>
          <a:off x="4638675" y="47910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34</xdr:row>
      <xdr:rowOff>0</xdr:rowOff>
    </xdr:from>
    <xdr:to>
      <xdr:col>28</xdr:col>
      <xdr:colOff>142875</xdr:colOff>
      <xdr:row>35</xdr:row>
      <xdr:rowOff>19050</xdr:rowOff>
    </xdr:to>
    <xdr:sp>
      <xdr:nvSpPr>
        <xdr:cNvPr id="39" name="AutoShape 52"/>
        <xdr:cNvSpPr>
          <a:spLocks/>
        </xdr:cNvSpPr>
      </xdr:nvSpPr>
      <xdr:spPr>
        <a:xfrm>
          <a:off x="4638675" y="590550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39</xdr:row>
      <xdr:rowOff>152400</xdr:rowOff>
    </xdr:from>
    <xdr:to>
      <xdr:col>28</xdr:col>
      <xdr:colOff>123825</xdr:colOff>
      <xdr:row>41</xdr:row>
      <xdr:rowOff>0</xdr:rowOff>
    </xdr:to>
    <xdr:sp>
      <xdr:nvSpPr>
        <xdr:cNvPr id="40" name="AutoShape 53"/>
        <xdr:cNvSpPr>
          <a:spLocks/>
        </xdr:cNvSpPr>
      </xdr:nvSpPr>
      <xdr:spPr>
        <a:xfrm>
          <a:off x="4619625" y="691515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47</xdr:row>
      <xdr:rowOff>0</xdr:rowOff>
    </xdr:from>
    <xdr:to>
      <xdr:col>28</xdr:col>
      <xdr:colOff>142875</xdr:colOff>
      <xdr:row>48</xdr:row>
      <xdr:rowOff>19050</xdr:rowOff>
    </xdr:to>
    <xdr:sp>
      <xdr:nvSpPr>
        <xdr:cNvPr id="41" name="AutoShape 55"/>
        <xdr:cNvSpPr>
          <a:spLocks/>
        </xdr:cNvSpPr>
      </xdr:nvSpPr>
      <xdr:spPr>
        <a:xfrm>
          <a:off x="4638675" y="813435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54</xdr:row>
      <xdr:rowOff>47625</xdr:rowOff>
    </xdr:from>
    <xdr:to>
      <xdr:col>28</xdr:col>
      <xdr:colOff>142875</xdr:colOff>
      <xdr:row>55</xdr:row>
      <xdr:rowOff>66675</xdr:rowOff>
    </xdr:to>
    <xdr:sp>
      <xdr:nvSpPr>
        <xdr:cNvPr id="42" name="AutoShape 56"/>
        <xdr:cNvSpPr>
          <a:spLocks/>
        </xdr:cNvSpPr>
      </xdr:nvSpPr>
      <xdr:spPr>
        <a:xfrm>
          <a:off x="4638675" y="938212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76200</xdr:rowOff>
    </xdr:from>
    <xdr:to>
      <xdr:col>19</xdr:col>
      <xdr:colOff>0</xdr:colOff>
      <xdr:row>15</xdr:row>
      <xdr:rowOff>95250</xdr:rowOff>
    </xdr:to>
    <xdr:sp>
      <xdr:nvSpPr>
        <xdr:cNvPr id="43" name="Line 57"/>
        <xdr:cNvSpPr>
          <a:spLocks/>
        </xdr:cNvSpPr>
      </xdr:nvSpPr>
      <xdr:spPr>
        <a:xfrm>
          <a:off x="3257550" y="238125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152400</xdr:rowOff>
    </xdr:from>
    <xdr:to>
      <xdr:col>19</xdr:col>
      <xdr:colOff>0</xdr:colOff>
      <xdr:row>21</xdr:row>
      <xdr:rowOff>0</xdr:rowOff>
    </xdr:to>
    <xdr:sp>
      <xdr:nvSpPr>
        <xdr:cNvPr id="44" name="Line 58"/>
        <xdr:cNvSpPr>
          <a:spLocks/>
        </xdr:cNvSpPr>
      </xdr:nvSpPr>
      <xdr:spPr>
        <a:xfrm>
          <a:off x="3257550" y="33147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19050</xdr:rowOff>
    </xdr:from>
    <xdr:to>
      <xdr:col>19</xdr:col>
      <xdr:colOff>0</xdr:colOff>
      <xdr:row>59</xdr:row>
      <xdr:rowOff>38100</xdr:rowOff>
    </xdr:to>
    <xdr:sp>
      <xdr:nvSpPr>
        <xdr:cNvPr id="45" name="Line 60"/>
        <xdr:cNvSpPr>
          <a:spLocks/>
        </xdr:cNvSpPr>
      </xdr:nvSpPr>
      <xdr:spPr>
        <a:xfrm>
          <a:off x="3257550" y="98679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133350</xdr:rowOff>
    </xdr:from>
    <xdr:to>
      <xdr:col>19</xdr:col>
      <xdr:colOff>0</xdr:colOff>
      <xdr:row>52</xdr:row>
      <xdr:rowOff>152400</xdr:rowOff>
    </xdr:to>
    <xdr:sp>
      <xdr:nvSpPr>
        <xdr:cNvPr id="46" name="Line 61"/>
        <xdr:cNvSpPr>
          <a:spLocks/>
        </xdr:cNvSpPr>
      </xdr:nvSpPr>
      <xdr:spPr>
        <a:xfrm>
          <a:off x="3257550" y="878205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43</xdr:row>
      <xdr:rowOff>19050</xdr:rowOff>
    </xdr:from>
    <xdr:to>
      <xdr:col>19</xdr:col>
      <xdr:colOff>9525</xdr:colOff>
      <xdr:row>45</xdr:row>
      <xdr:rowOff>38100</xdr:rowOff>
    </xdr:to>
    <xdr:sp>
      <xdr:nvSpPr>
        <xdr:cNvPr id="47" name="Line 62"/>
        <xdr:cNvSpPr>
          <a:spLocks/>
        </xdr:cNvSpPr>
      </xdr:nvSpPr>
      <xdr:spPr>
        <a:xfrm>
          <a:off x="3267075" y="74676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38100</xdr:rowOff>
    </xdr:from>
    <xdr:to>
      <xdr:col>19</xdr:col>
      <xdr:colOff>0</xdr:colOff>
      <xdr:row>38</xdr:row>
      <xdr:rowOff>57150</xdr:rowOff>
    </xdr:to>
    <xdr:sp>
      <xdr:nvSpPr>
        <xdr:cNvPr id="48" name="Line 63"/>
        <xdr:cNvSpPr>
          <a:spLocks/>
        </xdr:cNvSpPr>
      </xdr:nvSpPr>
      <xdr:spPr>
        <a:xfrm>
          <a:off x="3257550" y="62865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76200</xdr:rowOff>
    </xdr:from>
    <xdr:to>
      <xdr:col>19</xdr:col>
      <xdr:colOff>0</xdr:colOff>
      <xdr:row>32</xdr:row>
      <xdr:rowOff>95250</xdr:rowOff>
    </xdr:to>
    <xdr:sp>
      <xdr:nvSpPr>
        <xdr:cNvPr id="49" name="Line 64"/>
        <xdr:cNvSpPr>
          <a:spLocks/>
        </xdr:cNvSpPr>
      </xdr:nvSpPr>
      <xdr:spPr>
        <a:xfrm>
          <a:off x="3257550" y="52959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24</xdr:row>
      <xdr:rowOff>114300</xdr:rowOff>
    </xdr:from>
    <xdr:to>
      <xdr:col>19</xdr:col>
      <xdr:colOff>0</xdr:colOff>
      <xdr:row>26</xdr:row>
      <xdr:rowOff>133350</xdr:rowOff>
    </xdr:to>
    <xdr:sp>
      <xdr:nvSpPr>
        <xdr:cNvPr id="50" name="Line 65"/>
        <xdr:cNvSpPr>
          <a:spLocks/>
        </xdr:cNvSpPr>
      </xdr:nvSpPr>
      <xdr:spPr>
        <a:xfrm>
          <a:off x="3257550" y="43053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28</xdr:row>
      <xdr:rowOff>161925</xdr:rowOff>
    </xdr:from>
    <xdr:to>
      <xdr:col>14</xdr:col>
      <xdr:colOff>28575</xdr:colOff>
      <xdr:row>28</xdr:row>
      <xdr:rowOff>161925</xdr:rowOff>
    </xdr:to>
    <xdr:sp>
      <xdr:nvSpPr>
        <xdr:cNvPr id="51" name="Line 66"/>
        <xdr:cNvSpPr>
          <a:spLocks/>
        </xdr:cNvSpPr>
      </xdr:nvSpPr>
      <xdr:spPr>
        <a:xfrm>
          <a:off x="2295525" y="503872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54</xdr:row>
      <xdr:rowOff>57150</xdr:rowOff>
    </xdr:from>
    <xdr:to>
      <xdr:col>24</xdr:col>
      <xdr:colOff>152400</xdr:colOff>
      <xdr:row>54</xdr:row>
      <xdr:rowOff>57150</xdr:rowOff>
    </xdr:to>
    <xdr:sp>
      <xdr:nvSpPr>
        <xdr:cNvPr id="52" name="Line 68"/>
        <xdr:cNvSpPr>
          <a:spLocks/>
        </xdr:cNvSpPr>
      </xdr:nvSpPr>
      <xdr:spPr>
        <a:xfrm>
          <a:off x="4124325" y="9391650"/>
          <a:ext cx="14287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133350</xdr:rowOff>
    </xdr:from>
    <xdr:to>
      <xdr:col>19</xdr:col>
      <xdr:colOff>0</xdr:colOff>
      <xdr:row>9</xdr:row>
      <xdr:rowOff>152400</xdr:rowOff>
    </xdr:to>
    <xdr:sp>
      <xdr:nvSpPr>
        <xdr:cNvPr id="53" name="Line 69"/>
        <xdr:cNvSpPr>
          <a:spLocks/>
        </xdr:cNvSpPr>
      </xdr:nvSpPr>
      <xdr:spPr>
        <a:xfrm>
          <a:off x="3257550" y="14097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37</xdr:row>
      <xdr:rowOff>161925</xdr:rowOff>
    </xdr:from>
    <xdr:to>
      <xdr:col>12</xdr:col>
      <xdr:colOff>0</xdr:colOff>
      <xdr:row>39</xdr:row>
      <xdr:rowOff>0</xdr:rowOff>
    </xdr:to>
    <xdr:sp>
      <xdr:nvSpPr>
        <xdr:cNvPr id="1" name="Line 2"/>
        <xdr:cNvSpPr>
          <a:spLocks/>
        </xdr:cNvSpPr>
      </xdr:nvSpPr>
      <xdr:spPr>
        <a:xfrm>
          <a:off x="514350" y="6667500"/>
          <a:ext cx="15525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37</xdr:row>
      <xdr:rowOff>47625</xdr:rowOff>
    </xdr:from>
    <xdr:to>
      <xdr:col>16</xdr:col>
      <xdr:colOff>19050</xdr:colOff>
      <xdr:row>37</xdr:row>
      <xdr:rowOff>47625</xdr:rowOff>
    </xdr:to>
    <xdr:sp>
      <xdr:nvSpPr>
        <xdr:cNvPr id="2" name="Line 3"/>
        <xdr:cNvSpPr>
          <a:spLocks/>
        </xdr:cNvSpPr>
      </xdr:nvSpPr>
      <xdr:spPr>
        <a:xfrm>
          <a:off x="581025" y="6553200"/>
          <a:ext cx="2190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xdr:row>
      <xdr:rowOff>161925</xdr:rowOff>
    </xdr:from>
    <xdr:to>
      <xdr:col>7</xdr:col>
      <xdr:colOff>0</xdr:colOff>
      <xdr:row>37</xdr:row>
      <xdr:rowOff>47625</xdr:rowOff>
    </xdr:to>
    <xdr:sp>
      <xdr:nvSpPr>
        <xdr:cNvPr id="3" name="Line 4"/>
        <xdr:cNvSpPr>
          <a:spLocks/>
        </xdr:cNvSpPr>
      </xdr:nvSpPr>
      <xdr:spPr>
        <a:xfrm flipV="1">
          <a:off x="1200150" y="6153150"/>
          <a:ext cx="0" cy="4000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123825</xdr:rowOff>
    </xdr:from>
    <xdr:to>
      <xdr:col>5</xdr:col>
      <xdr:colOff>0</xdr:colOff>
      <xdr:row>43</xdr:row>
      <xdr:rowOff>9525</xdr:rowOff>
    </xdr:to>
    <xdr:sp>
      <xdr:nvSpPr>
        <xdr:cNvPr id="4" name="Line 5"/>
        <xdr:cNvSpPr>
          <a:spLocks/>
        </xdr:cNvSpPr>
      </xdr:nvSpPr>
      <xdr:spPr>
        <a:xfrm flipV="1">
          <a:off x="857250" y="6629400"/>
          <a:ext cx="0" cy="923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24</xdr:row>
      <xdr:rowOff>0</xdr:rowOff>
    </xdr:from>
    <xdr:to>
      <xdr:col>70</xdr:col>
      <xdr:colOff>0</xdr:colOff>
      <xdr:row>26</xdr:row>
      <xdr:rowOff>0</xdr:rowOff>
    </xdr:to>
    <xdr:sp>
      <xdr:nvSpPr>
        <xdr:cNvPr id="5" name="Line 78"/>
        <xdr:cNvSpPr>
          <a:spLocks/>
        </xdr:cNvSpPr>
      </xdr:nvSpPr>
      <xdr:spPr>
        <a:xfrm>
          <a:off x="10810875" y="4219575"/>
          <a:ext cx="12001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44</xdr:row>
      <xdr:rowOff>0</xdr:rowOff>
    </xdr:from>
    <xdr:to>
      <xdr:col>68</xdr:col>
      <xdr:colOff>9525</xdr:colOff>
      <xdr:row>45</xdr:row>
      <xdr:rowOff>0</xdr:rowOff>
    </xdr:to>
    <xdr:sp>
      <xdr:nvSpPr>
        <xdr:cNvPr id="6" name="Line 79"/>
        <xdr:cNvSpPr>
          <a:spLocks/>
        </xdr:cNvSpPr>
      </xdr:nvSpPr>
      <xdr:spPr>
        <a:xfrm>
          <a:off x="10810875" y="7724775"/>
          <a:ext cx="866775"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36</xdr:col>
      <xdr:colOff>0</xdr:colOff>
      <xdr:row>16</xdr:row>
      <xdr:rowOff>0</xdr:rowOff>
    </xdr:to>
    <xdr:sp>
      <xdr:nvSpPr>
        <xdr:cNvPr id="7" name="Line 80"/>
        <xdr:cNvSpPr>
          <a:spLocks/>
        </xdr:cNvSpPr>
      </xdr:nvSpPr>
      <xdr:spPr>
        <a:xfrm>
          <a:off x="4295775" y="2438400"/>
          <a:ext cx="18859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0</xdr:rowOff>
    </xdr:from>
    <xdr:to>
      <xdr:col>5</xdr:col>
      <xdr:colOff>0</xdr:colOff>
      <xdr:row>51</xdr:row>
      <xdr:rowOff>0</xdr:rowOff>
    </xdr:to>
    <xdr:sp>
      <xdr:nvSpPr>
        <xdr:cNvPr id="8" name="Line 83"/>
        <xdr:cNvSpPr>
          <a:spLocks/>
        </xdr:cNvSpPr>
      </xdr:nvSpPr>
      <xdr:spPr>
        <a:xfrm>
          <a:off x="171450" y="8220075"/>
          <a:ext cx="6858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47625</xdr:colOff>
      <xdr:row>14</xdr:row>
      <xdr:rowOff>19050</xdr:rowOff>
    </xdr:from>
    <xdr:to>
      <xdr:col>70</xdr:col>
      <xdr:colOff>0</xdr:colOff>
      <xdr:row>14</xdr:row>
      <xdr:rowOff>19050</xdr:rowOff>
    </xdr:to>
    <xdr:sp>
      <xdr:nvSpPr>
        <xdr:cNvPr id="9" name="Line 85"/>
        <xdr:cNvSpPr>
          <a:spLocks/>
        </xdr:cNvSpPr>
      </xdr:nvSpPr>
      <xdr:spPr>
        <a:xfrm>
          <a:off x="11887200" y="2457450"/>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85725</xdr:colOff>
      <xdr:row>12</xdr:row>
      <xdr:rowOff>57150</xdr:rowOff>
    </xdr:from>
    <xdr:to>
      <xdr:col>79</xdr:col>
      <xdr:colOff>104775</xdr:colOff>
      <xdr:row>12</xdr:row>
      <xdr:rowOff>57150</xdr:rowOff>
    </xdr:to>
    <xdr:sp>
      <xdr:nvSpPr>
        <xdr:cNvPr id="10" name="Line 86"/>
        <xdr:cNvSpPr>
          <a:spLocks/>
        </xdr:cNvSpPr>
      </xdr:nvSpPr>
      <xdr:spPr>
        <a:xfrm>
          <a:off x="12096750" y="2162175"/>
          <a:ext cx="1562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104775</xdr:colOff>
      <xdr:row>12</xdr:row>
      <xdr:rowOff>47625</xdr:rowOff>
    </xdr:from>
    <xdr:to>
      <xdr:col>82</xdr:col>
      <xdr:colOff>0</xdr:colOff>
      <xdr:row>12</xdr:row>
      <xdr:rowOff>47625</xdr:rowOff>
    </xdr:to>
    <xdr:sp>
      <xdr:nvSpPr>
        <xdr:cNvPr id="11" name="Line 87"/>
        <xdr:cNvSpPr>
          <a:spLocks/>
        </xdr:cNvSpPr>
      </xdr:nvSpPr>
      <xdr:spPr>
        <a:xfrm>
          <a:off x="13658850" y="2152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12</xdr:row>
      <xdr:rowOff>47625</xdr:rowOff>
    </xdr:from>
    <xdr:to>
      <xdr:col>82</xdr:col>
      <xdr:colOff>0</xdr:colOff>
      <xdr:row>14</xdr:row>
      <xdr:rowOff>0</xdr:rowOff>
    </xdr:to>
    <xdr:sp>
      <xdr:nvSpPr>
        <xdr:cNvPr id="12" name="Line 88"/>
        <xdr:cNvSpPr>
          <a:spLocks/>
        </xdr:cNvSpPr>
      </xdr:nvSpPr>
      <xdr:spPr>
        <a:xfrm>
          <a:off x="14068425" y="215265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9</xdr:row>
      <xdr:rowOff>66675</xdr:rowOff>
    </xdr:from>
    <xdr:to>
      <xdr:col>82</xdr:col>
      <xdr:colOff>0</xdr:colOff>
      <xdr:row>12</xdr:row>
      <xdr:rowOff>0</xdr:rowOff>
    </xdr:to>
    <xdr:sp>
      <xdr:nvSpPr>
        <xdr:cNvPr id="13" name="Line 89"/>
        <xdr:cNvSpPr>
          <a:spLocks/>
        </xdr:cNvSpPr>
      </xdr:nvSpPr>
      <xdr:spPr>
        <a:xfrm>
          <a:off x="14068425" y="1695450"/>
          <a:ext cx="0" cy="4095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10</xdr:row>
      <xdr:rowOff>0</xdr:rowOff>
    </xdr:from>
    <xdr:to>
      <xdr:col>71</xdr:col>
      <xdr:colOff>0</xdr:colOff>
      <xdr:row>12</xdr:row>
      <xdr:rowOff>57150</xdr:rowOff>
    </xdr:to>
    <xdr:sp>
      <xdr:nvSpPr>
        <xdr:cNvPr id="14" name="Line 90"/>
        <xdr:cNvSpPr>
          <a:spLocks/>
        </xdr:cNvSpPr>
      </xdr:nvSpPr>
      <xdr:spPr>
        <a:xfrm>
          <a:off x="12182475" y="1781175"/>
          <a:ext cx="0" cy="3810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9</xdr:row>
      <xdr:rowOff>0</xdr:rowOff>
    </xdr:from>
    <xdr:to>
      <xdr:col>79</xdr:col>
      <xdr:colOff>0</xdr:colOff>
      <xdr:row>9</xdr:row>
      <xdr:rowOff>0</xdr:rowOff>
    </xdr:to>
    <xdr:sp>
      <xdr:nvSpPr>
        <xdr:cNvPr id="15" name="Line 91"/>
        <xdr:cNvSpPr>
          <a:spLocks/>
        </xdr:cNvSpPr>
      </xdr:nvSpPr>
      <xdr:spPr>
        <a:xfrm>
          <a:off x="11944350" y="162877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9</xdr:row>
      <xdr:rowOff>0</xdr:rowOff>
    </xdr:from>
    <xdr:to>
      <xdr:col>69</xdr:col>
      <xdr:colOff>104775</xdr:colOff>
      <xdr:row>14</xdr:row>
      <xdr:rowOff>19050</xdr:rowOff>
    </xdr:to>
    <xdr:sp>
      <xdr:nvSpPr>
        <xdr:cNvPr id="16" name="Line 92"/>
        <xdr:cNvSpPr>
          <a:spLocks/>
        </xdr:cNvSpPr>
      </xdr:nvSpPr>
      <xdr:spPr>
        <a:xfrm>
          <a:off x="11944350" y="1628775"/>
          <a:ext cx="0" cy="8286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7</xdr:row>
      <xdr:rowOff>0</xdr:rowOff>
    </xdr:from>
    <xdr:to>
      <xdr:col>80</xdr:col>
      <xdr:colOff>0</xdr:colOff>
      <xdr:row>7</xdr:row>
      <xdr:rowOff>0</xdr:rowOff>
    </xdr:to>
    <xdr:sp>
      <xdr:nvSpPr>
        <xdr:cNvPr id="17" name="Line 93"/>
        <xdr:cNvSpPr>
          <a:spLocks/>
        </xdr:cNvSpPr>
      </xdr:nvSpPr>
      <xdr:spPr>
        <a:xfrm>
          <a:off x="11839575" y="1295400"/>
          <a:ext cx="1885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18</xdr:row>
      <xdr:rowOff>0</xdr:rowOff>
    </xdr:from>
    <xdr:to>
      <xdr:col>68</xdr:col>
      <xdr:colOff>114300</xdr:colOff>
      <xdr:row>18</xdr:row>
      <xdr:rowOff>0</xdr:rowOff>
    </xdr:to>
    <xdr:sp>
      <xdr:nvSpPr>
        <xdr:cNvPr id="18" name="Line 94"/>
        <xdr:cNvSpPr>
          <a:spLocks/>
        </xdr:cNvSpPr>
      </xdr:nvSpPr>
      <xdr:spPr>
        <a:xfrm>
          <a:off x="10982325" y="31908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161925</xdr:rowOff>
    </xdr:from>
    <xdr:to>
      <xdr:col>68</xdr:col>
      <xdr:colOff>0</xdr:colOff>
      <xdr:row>12</xdr:row>
      <xdr:rowOff>0</xdr:rowOff>
    </xdr:to>
    <xdr:sp>
      <xdr:nvSpPr>
        <xdr:cNvPr id="19" name="Line 95"/>
        <xdr:cNvSpPr>
          <a:spLocks/>
        </xdr:cNvSpPr>
      </xdr:nvSpPr>
      <xdr:spPr>
        <a:xfrm>
          <a:off x="11668125" y="1943100"/>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9525</xdr:colOff>
      <xdr:row>14</xdr:row>
      <xdr:rowOff>0</xdr:rowOff>
    </xdr:from>
    <xdr:to>
      <xdr:col>68</xdr:col>
      <xdr:colOff>9525</xdr:colOff>
      <xdr:row>15</xdr:row>
      <xdr:rowOff>152400</xdr:rowOff>
    </xdr:to>
    <xdr:sp>
      <xdr:nvSpPr>
        <xdr:cNvPr id="20" name="Line 96"/>
        <xdr:cNvSpPr>
          <a:spLocks/>
        </xdr:cNvSpPr>
      </xdr:nvSpPr>
      <xdr:spPr>
        <a:xfrm>
          <a:off x="11677650" y="2438400"/>
          <a:ext cx="0" cy="3714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11</xdr:row>
      <xdr:rowOff>0</xdr:rowOff>
    </xdr:from>
    <xdr:to>
      <xdr:col>66</xdr:col>
      <xdr:colOff>0</xdr:colOff>
      <xdr:row>12</xdr:row>
      <xdr:rowOff>0</xdr:rowOff>
    </xdr:to>
    <xdr:sp>
      <xdr:nvSpPr>
        <xdr:cNvPr id="21" name="Line 97"/>
        <xdr:cNvSpPr>
          <a:spLocks/>
        </xdr:cNvSpPr>
      </xdr:nvSpPr>
      <xdr:spPr>
        <a:xfrm>
          <a:off x="11325225" y="1943100"/>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13</xdr:row>
      <xdr:rowOff>0</xdr:rowOff>
    </xdr:from>
    <xdr:to>
      <xdr:col>66</xdr:col>
      <xdr:colOff>0</xdr:colOff>
      <xdr:row>18</xdr:row>
      <xdr:rowOff>0</xdr:rowOff>
    </xdr:to>
    <xdr:sp>
      <xdr:nvSpPr>
        <xdr:cNvPr id="22" name="Line 98"/>
        <xdr:cNvSpPr>
          <a:spLocks/>
        </xdr:cNvSpPr>
      </xdr:nvSpPr>
      <xdr:spPr>
        <a:xfrm>
          <a:off x="11325225" y="2266950"/>
          <a:ext cx="0" cy="9239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12</xdr:row>
      <xdr:rowOff>0</xdr:rowOff>
    </xdr:from>
    <xdr:to>
      <xdr:col>64</xdr:col>
      <xdr:colOff>0</xdr:colOff>
      <xdr:row>18</xdr:row>
      <xdr:rowOff>0</xdr:rowOff>
    </xdr:to>
    <xdr:sp>
      <xdr:nvSpPr>
        <xdr:cNvPr id="23" name="Line 99"/>
        <xdr:cNvSpPr>
          <a:spLocks/>
        </xdr:cNvSpPr>
      </xdr:nvSpPr>
      <xdr:spPr>
        <a:xfrm>
          <a:off x="10982325" y="2105025"/>
          <a:ext cx="0" cy="1085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85725</xdr:colOff>
      <xdr:row>8</xdr:row>
      <xdr:rowOff>0</xdr:rowOff>
    </xdr:from>
    <xdr:to>
      <xdr:col>69</xdr:col>
      <xdr:colOff>0</xdr:colOff>
      <xdr:row>8</xdr:row>
      <xdr:rowOff>0</xdr:rowOff>
    </xdr:to>
    <xdr:sp>
      <xdr:nvSpPr>
        <xdr:cNvPr id="24" name="Line 100"/>
        <xdr:cNvSpPr>
          <a:spLocks/>
        </xdr:cNvSpPr>
      </xdr:nvSpPr>
      <xdr:spPr>
        <a:xfrm>
          <a:off x="11582400" y="1447800"/>
          <a:ext cx="2571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8</xdr:row>
      <xdr:rowOff>0</xdr:rowOff>
    </xdr:from>
    <xdr:to>
      <xdr:col>71</xdr:col>
      <xdr:colOff>152400</xdr:colOff>
      <xdr:row>8</xdr:row>
      <xdr:rowOff>0</xdr:rowOff>
    </xdr:to>
    <xdr:sp>
      <xdr:nvSpPr>
        <xdr:cNvPr id="25" name="Line 101"/>
        <xdr:cNvSpPr>
          <a:spLocks/>
        </xdr:cNvSpPr>
      </xdr:nvSpPr>
      <xdr:spPr>
        <a:xfrm>
          <a:off x="12011025" y="1447800"/>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17</xdr:row>
      <xdr:rowOff>95250</xdr:rowOff>
    </xdr:from>
    <xdr:to>
      <xdr:col>79</xdr:col>
      <xdr:colOff>0</xdr:colOff>
      <xdr:row>17</xdr:row>
      <xdr:rowOff>95250</xdr:rowOff>
    </xdr:to>
    <xdr:sp>
      <xdr:nvSpPr>
        <xdr:cNvPr id="26" name="Line 102"/>
        <xdr:cNvSpPr>
          <a:spLocks/>
        </xdr:cNvSpPr>
      </xdr:nvSpPr>
      <xdr:spPr>
        <a:xfrm>
          <a:off x="11925300" y="3105150"/>
          <a:ext cx="1628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38100</xdr:colOff>
      <xdr:row>17</xdr:row>
      <xdr:rowOff>57150</xdr:rowOff>
    </xdr:from>
    <xdr:to>
      <xdr:col>82</xdr:col>
      <xdr:colOff>19050</xdr:colOff>
      <xdr:row>17</xdr:row>
      <xdr:rowOff>57150</xdr:rowOff>
    </xdr:to>
    <xdr:sp>
      <xdr:nvSpPr>
        <xdr:cNvPr id="27" name="Line 103"/>
        <xdr:cNvSpPr>
          <a:spLocks/>
        </xdr:cNvSpPr>
      </xdr:nvSpPr>
      <xdr:spPr>
        <a:xfrm>
          <a:off x="13592175" y="30670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16</xdr:row>
      <xdr:rowOff>9525</xdr:rowOff>
    </xdr:from>
    <xdr:to>
      <xdr:col>82</xdr:col>
      <xdr:colOff>0</xdr:colOff>
      <xdr:row>17</xdr:row>
      <xdr:rowOff>57150</xdr:rowOff>
    </xdr:to>
    <xdr:sp>
      <xdr:nvSpPr>
        <xdr:cNvPr id="28" name="Line 104"/>
        <xdr:cNvSpPr>
          <a:spLocks/>
        </xdr:cNvSpPr>
      </xdr:nvSpPr>
      <xdr:spPr>
        <a:xfrm>
          <a:off x="14068425" y="2838450"/>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17</xdr:row>
      <xdr:rowOff>133350</xdr:rowOff>
    </xdr:from>
    <xdr:to>
      <xdr:col>82</xdr:col>
      <xdr:colOff>0</xdr:colOff>
      <xdr:row>19</xdr:row>
      <xdr:rowOff>66675</xdr:rowOff>
    </xdr:to>
    <xdr:sp>
      <xdr:nvSpPr>
        <xdr:cNvPr id="29" name="Line 105"/>
        <xdr:cNvSpPr>
          <a:spLocks/>
        </xdr:cNvSpPr>
      </xdr:nvSpPr>
      <xdr:spPr>
        <a:xfrm>
          <a:off x="14068425" y="314325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18</xdr:row>
      <xdr:rowOff>0</xdr:rowOff>
    </xdr:from>
    <xdr:to>
      <xdr:col>84</xdr:col>
      <xdr:colOff>9525</xdr:colOff>
      <xdr:row>18</xdr:row>
      <xdr:rowOff>0</xdr:rowOff>
    </xdr:to>
    <xdr:sp>
      <xdr:nvSpPr>
        <xdr:cNvPr id="30" name="Line 106"/>
        <xdr:cNvSpPr>
          <a:spLocks/>
        </xdr:cNvSpPr>
      </xdr:nvSpPr>
      <xdr:spPr>
        <a:xfrm>
          <a:off x="13792200" y="3190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85725</xdr:colOff>
      <xdr:row>17</xdr:row>
      <xdr:rowOff>0</xdr:rowOff>
    </xdr:from>
    <xdr:to>
      <xdr:col>84</xdr:col>
      <xdr:colOff>28575</xdr:colOff>
      <xdr:row>17</xdr:row>
      <xdr:rowOff>0</xdr:rowOff>
    </xdr:to>
    <xdr:sp>
      <xdr:nvSpPr>
        <xdr:cNvPr id="31" name="Line 107"/>
        <xdr:cNvSpPr>
          <a:spLocks/>
        </xdr:cNvSpPr>
      </xdr:nvSpPr>
      <xdr:spPr>
        <a:xfrm>
          <a:off x="13811250" y="30099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95250</xdr:colOff>
      <xdr:row>13</xdr:row>
      <xdr:rowOff>9525</xdr:rowOff>
    </xdr:from>
    <xdr:to>
      <xdr:col>83</xdr:col>
      <xdr:colOff>161925</xdr:colOff>
      <xdr:row>13</xdr:row>
      <xdr:rowOff>9525</xdr:rowOff>
    </xdr:to>
    <xdr:sp>
      <xdr:nvSpPr>
        <xdr:cNvPr id="32" name="Line 108"/>
        <xdr:cNvSpPr>
          <a:spLocks/>
        </xdr:cNvSpPr>
      </xdr:nvSpPr>
      <xdr:spPr>
        <a:xfrm>
          <a:off x="13820775" y="22764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13</xdr:row>
      <xdr:rowOff>9525</xdr:rowOff>
    </xdr:from>
    <xdr:to>
      <xdr:col>84</xdr:col>
      <xdr:colOff>0</xdr:colOff>
      <xdr:row>17</xdr:row>
      <xdr:rowOff>0</xdr:rowOff>
    </xdr:to>
    <xdr:sp>
      <xdr:nvSpPr>
        <xdr:cNvPr id="33" name="Line 109"/>
        <xdr:cNvSpPr>
          <a:spLocks/>
        </xdr:cNvSpPr>
      </xdr:nvSpPr>
      <xdr:spPr>
        <a:xfrm>
          <a:off x="14411325" y="2276475"/>
          <a:ext cx="0" cy="7334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10</xdr:row>
      <xdr:rowOff>9525</xdr:rowOff>
    </xdr:from>
    <xdr:to>
      <xdr:col>84</xdr:col>
      <xdr:colOff>0</xdr:colOff>
      <xdr:row>12</xdr:row>
      <xdr:rowOff>9525</xdr:rowOff>
    </xdr:to>
    <xdr:sp>
      <xdr:nvSpPr>
        <xdr:cNvPr id="34" name="Line 110"/>
        <xdr:cNvSpPr>
          <a:spLocks/>
        </xdr:cNvSpPr>
      </xdr:nvSpPr>
      <xdr:spPr>
        <a:xfrm>
          <a:off x="14411325" y="1790700"/>
          <a:ext cx="0" cy="3238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18</xdr:row>
      <xdr:rowOff>0</xdr:rowOff>
    </xdr:from>
    <xdr:to>
      <xdr:col>84</xdr:col>
      <xdr:colOff>0</xdr:colOff>
      <xdr:row>20</xdr:row>
      <xdr:rowOff>19050</xdr:rowOff>
    </xdr:to>
    <xdr:sp>
      <xdr:nvSpPr>
        <xdr:cNvPr id="35" name="Line 111"/>
        <xdr:cNvSpPr>
          <a:spLocks/>
        </xdr:cNvSpPr>
      </xdr:nvSpPr>
      <xdr:spPr>
        <a:xfrm>
          <a:off x="14411325" y="3190875"/>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22</xdr:row>
      <xdr:rowOff>0</xdr:rowOff>
    </xdr:from>
    <xdr:to>
      <xdr:col>74</xdr:col>
      <xdr:colOff>0</xdr:colOff>
      <xdr:row>22</xdr:row>
      <xdr:rowOff>0</xdr:rowOff>
    </xdr:to>
    <xdr:sp>
      <xdr:nvSpPr>
        <xdr:cNvPr id="36" name="Line 112"/>
        <xdr:cNvSpPr>
          <a:spLocks/>
        </xdr:cNvSpPr>
      </xdr:nvSpPr>
      <xdr:spPr>
        <a:xfrm>
          <a:off x="11839575" y="3876675"/>
          <a:ext cx="857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22</xdr:row>
      <xdr:rowOff>9525</xdr:rowOff>
    </xdr:from>
    <xdr:to>
      <xdr:col>80</xdr:col>
      <xdr:colOff>0</xdr:colOff>
      <xdr:row>22</xdr:row>
      <xdr:rowOff>9525</xdr:rowOff>
    </xdr:to>
    <xdr:sp>
      <xdr:nvSpPr>
        <xdr:cNvPr id="37" name="Line 113"/>
        <xdr:cNvSpPr>
          <a:spLocks/>
        </xdr:cNvSpPr>
      </xdr:nvSpPr>
      <xdr:spPr>
        <a:xfrm>
          <a:off x="12696825" y="38862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10</xdr:row>
      <xdr:rowOff>0</xdr:rowOff>
    </xdr:from>
    <xdr:to>
      <xdr:col>78</xdr:col>
      <xdr:colOff>152400</xdr:colOff>
      <xdr:row>10</xdr:row>
      <xdr:rowOff>0</xdr:rowOff>
    </xdr:to>
    <xdr:sp>
      <xdr:nvSpPr>
        <xdr:cNvPr id="38" name="Line 114"/>
        <xdr:cNvSpPr>
          <a:spLocks/>
        </xdr:cNvSpPr>
      </xdr:nvSpPr>
      <xdr:spPr>
        <a:xfrm>
          <a:off x="12192000" y="1781175"/>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20</xdr:row>
      <xdr:rowOff>0</xdr:rowOff>
    </xdr:from>
    <xdr:to>
      <xdr:col>79</xdr:col>
      <xdr:colOff>0</xdr:colOff>
      <xdr:row>20</xdr:row>
      <xdr:rowOff>0</xdr:rowOff>
    </xdr:to>
    <xdr:sp>
      <xdr:nvSpPr>
        <xdr:cNvPr id="39" name="Line 115"/>
        <xdr:cNvSpPr>
          <a:spLocks/>
        </xdr:cNvSpPr>
      </xdr:nvSpPr>
      <xdr:spPr>
        <a:xfrm>
          <a:off x="12011025" y="353377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17</xdr:row>
      <xdr:rowOff>95250</xdr:rowOff>
    </xdr:from>
    <xdr:to>
      <xdr:col>70</xdr:col>
      <xdr:colOff>9525</xdr:colOff>
      <xdr:row>19</xdr:row>
      <xdr:rowOff>161925</xdr:rowOff>
    </xdr:to>
    <xdr:sp>
      <xdr:nvSpPr>
        <xdr:cNvPr id="40" name="Line 116"/>
        <xdr:cNvSpPr>
          <a:spLocks/>
        </xdr:cNvSpPr>
      </xdr:nvSpPr>
      <xdr:spPr>
        <a:xfrm>
          <a:off x="12011025" y="3105150"/>
          <a:ext cx="9525" cy="4191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37</xdr:row>
      <xdr:rowOff>133350</xdr:rowOff>
    </xdr:from>
    <xdr:to>
      <xdr:col>10</xdr:col>
      <xdr:colOff>47625</xdr:colOff>
      <xdr:row>38</xdr:row>
      <xdr:rowOff>57150</xdr:rowOff>
    </xdr:to>
    <xdr:sp>
      <xdr:nvSpPr>
        <xdr:cNvPr id="41" name="Line 159"/>
        <xdr:cNvSpPr>
          <a:spLocks/>
        </xdr:cNvSpPr>
      </xdr:nvSpPr>
      <xdr:spPr>
        <a:xfrm>
          <a:off x="781050" y="6638925"/>
          <a:ext cx="990600" cy="952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9</xdr:row>
      <xdr:rowOff>9525</xdr:rowOff>
    </xdr:from>
    <xdr:to>
      <xdr:col>46</xdr:col>
      <xdr:colOff>133350</xdr:colOff>
      <xdr:row>9</xdr:row>
      <xdr:rowOff>95250</xdr:rowOff>
    </xdr:to>
    <xdr:sp>
      <xdr:nvSpPr>
        <xdr:cNvPr id="42" name="AutoShape 160"/>
        <xdr:cNvSpPr>
          <a:spLocks/>
        </xdr:cNvSpPr>
      </xdr:nvSpPr>
      <xdr:spPr>
        <a:xfrm>
          <a:off x="7934325" y="163830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9</xdr:row>
      <xdr:rowOff>9525</xdr:rowOff>
    </xdr:from>
    <xdr:to>
      <xdr:col>35</xdr:col>
      <xdr:colOff>133350</xdr:colOff>
      <xdr:row>9</xdr:row>
      <xdr:rowOff>95250</xdr:rowOff>
    </xdr:to>
    <xdr:sp>
      <xdr:nvSpPr>
        <xdr:cNvPr id="43" name="AutoShape 161"/>
        <xdr:cNvSpPr>
          <a:spLocks/>
        </xdr:cNvSpPr>
      </xdr:nvSpPr>
      <xdr:spPr>
        <a:xfrm>
          <a:off x="6048375" y="163830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36</xdr:row>
      <xdr:rowOff>0</xdr:rowOff>
    </xdr:from>
    <xdr:to>
      <xdr:col>6</xdr:col>
      <xdr:colOff>9525</xdr:colOff>
      <xdr:row>38</xdr:row>
      <xdr:rowOff>0</xdr:rowOff>
    </xdr:to>
    <xdr:sp>
      <xdr:nvSpPr>
        <xdr:cNvPr id="1" name="Line 2"/>
        <xdr:cNvSpPr>
          <a:spLocks/>
        </xdr:cNvSpPr>
      </xdr:nvSpPr>
      <xdr:spPr>
        <a:xfrm>
          <a:off x="323850" y="6296025"/>
          <a:ext cx="6858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14</xdr:col>
      <xdr:colOff>0</xdr:colOff>
      <xdr:row>8</xdr:row>
      <xdr:rowOff>0</xdr:rowOff>
    </xdr:to>
    <xdr:sp>
      <xdr:nvSpPr>
        <xdr:cNvPr id="2" name="Line 3"/>
        <xdr:cNvSpPr>
          <a:spLocks/>
        </xdr:cNvSpPr>
      </xdr:nvSpPr>
      <xdr:spPr>
        <a:xfrm>
          <a:off x="314325" y="895350"/>
          <a:ext cx="20193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161925</xdr:rowOff>
    </xdr:from>
    <xdr:to>
      <xdr:col>25</xdr:col>
      <xdr:colOff>0</xdr:colOff>
      <xdr:row>54</xdr:row>
      <xdr:rowOff>0</xdr:rowOff>
    </xdr:to>
    <xdr:sp>
      <xdr:nvSpPr>
        <xdr:cNvPr id="3" name="Line 4"/>
        <xdr:cNvSpPr>
          <a:spLocks/>
        </xdr:cNvSpPr>
      </xdr:nvSpPr>
      <xdr:spPr>
        <a:xfrm>
          <a:off x="2676525" y="9324975"/>
          <a:ext cx="1447800" cy="161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52</xdr:row>
      <xdr:rowOff>47625</xdr:rowOff>
    </xdr:from>
    <xdr:to>
      <xdr:col>29</xdr:col>
      <xdr:colOff>19050</xdr:colOff>
      <xdr:row>52</xdr:row>
      <xdr:rowOff>47625</xdr:rowOff>
    </xdr:to>
    <xdr:sp>
      <xdr:nvSpPr>
        <xdr:cNvPr id="4" name="Line 5"/>
        <xdr:cNvSpPr>
          <a:spLocks/>
        </xdr:cNvSpPr>
      </xdr:nvSpPr>
      <xdr:spPr>
        <a:xfrm>
          <a:off x="2743200" y="9210675"/>
          <a:ext cx="2057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171450</xdr:rowOff>
    </xdr:from>
    <xdr:to>
      <xdr:col>20</xdr:col>
      <xdr:colOff>0</xdr:colOff>
      <xdr:row>52</xdr:row>
      <xdr:rowOff>47625</xdr:rowOff>
    </xdr:to>
    <xdr:sp>
      <xdr:nvSpPr>
        <xdr:cNvPr id="5" name="Line 6"/>
        <xdr:cNvSpPr>
          <a:spLocks/>
        </xdr:cNvSpPr>
      </xdr:nvSpPr>
      <xdr:spPr>
        <a:xfrm flipV="1">
          <a:off x="3343275" y="8591550"/>
          <a:ext cx="0" cy="6191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52</xdr:row>
      <xdr:rowOff>171450</xdr:rowOff>
    </xdr:from>
    <xdr:to>
      <xdr:col>18</xdr:col>
      <xdr:colOff>0</xdr:colOff>
      <xdr:row>58</xdr:row>
      <xdr:rowOff>9525</xdr:rowOff>
    </xdr:to>
    <xdr:sp>
      <xdr:nvSpPr>
        <xdr:cNvPr id="6" name="Line 7"/>
        <xdr:cNvSpPr>
          <a:spLocks/>
        </xdr:cNvSpPr>
      </xdr:nvSpPr>
      <xdr:spPr>
        <a:xfrm flipV="1">
          <a:off x="3000375" y="933450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16</xdr:col>
      <xdr:colOff>0</xdr:colOff>
      <xdr:row>52</xdr:row>
      <xdr:rowOff>161925</xdr:rowOff>
    </xdr:to>
    <xdr:sp>
      <xdr:nvSpPr>
        <xdr:cNvPr id="7" name="Line 9"/>
        <xdr:cNvSpPr>
          <a:spLocks/>
        </xdr:cNvSpPr>
      </xdr:nvSpPr>
      <xdr:spPr>
        <a:xfrm>
          <a:off x="2676525" y="91630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58</xdr:row>
      <xdr:rowOff>0</xdr:rowOff>
    </xdr:from>
    <xdr:to>
      <xdr:col>31</xdr:col>
      <xdr:colOff>9525</xdr:colOff>
      <xdr:row>58</xdr:row>
      <xdr:rowOff>0</xdr:rowOff>
    </xdr:to>
    <xdr:sp>
      <xdr:nvSpPr>
        <xdr:cNvPr id="8" name="Line 10"/>
        <xdr:cNvSpPr>
          <a:spLocks/>
        </xdr:cNvSpPr>
      </xdr:nvSpPr>
      <xdr:spPr>
        <a:xfrm>
          <a:off x="3000375" y="10258425"/>
          <a:ext cx="213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52</xdr:row>
      <xdr:rowOff>123825</xdr:rowOff>
    </xdr:from>
    <xdr:to>
      <xdr:col>24</xdr:col>
      <xdr:colOff>0</xdr:colOff>
      <xdr:row>53</xdr:row>
      <xdr:rowOff>47625</xdr:rowOff>
    </xdr:to>
    <xdr:sp>
      <xdr:nvSpPr>
        <xdr:cNvPr id="9" name="Line 13"/>
        <xdr:cNvSpPr>
          <a:spLocks/>
        </xdr:cNvSpPr>
      </xdr:nvSpPr>
      <xdr:spPr>
        <a:xfrm>
          <a:off x="2867025" y="9286875"/>
          <a:ext cx="1123950" cy="1238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12</xdr:row>
      <xdr:rowOff>19050</xdr:rowOff>
    </xdr:from>
    <xdr:to>
      <xdr:col>9</xdr:col>
      <xdr:colOff>57150</xdr:colOff>
      <xdr:row>12</xdr:row>
      <xdr:rowOff>114300</xdr:rowOff>
    </xdr:to>
    <xdr:sp>
      <xdr:nvSpPr>
        <xdr:cNvPr id="1" name="AutoShape 1"/>
        <xdr:cNvSpPr>
          <a:spLocks/>
        </xdr:cNvSpPr>
      </xdr:nvSpPr>
      <xdr:spPr>
        <a:xfrm>
          <a:off x="1524000" y="204787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12</xdr:row>
      <xdr:rowOff>19050</xdr:rowOff>
    </xdr:from>
    <xdr:to>
      <xdr:col>28</xdr:col>
      <xdr:colOff>38100</xdr:colOff>
      <xdr:row>12</xdr:row>
      <xdr:rowOff>114300</xdr:rowOff>
    </xdr:to>
    <xdr:sp>
      <xdr:nvSpPr>
        <xdr:cNvPr id="2" name="AutoShape 2"/>
        <xdr:cNvSpPr>
          <a:spLocks/>
        </xdr:cNvSpPr>
      </xdr:nvSpPr>
      <xdr:spPr>
        <a:xfrm>
          <a:off x="4762500" y="204787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29</xdr:col>
      <xdr:colOff>9525</xdr:colOff>
      <xdr:row>7</xdr:row>
      <xdr:rowOff>0</xdr:rowOff>
    </xdr:to>
    <xdr:sp>
      <xdr:nvSpPr>
        <xdr:cNvPr id="3" name="Line 3"/>
        <xdr:cNvSpPr>
          <a:spLocks/>
        </xdr:cNvSpPr>
      </xdr:nvSpPr>
      <xdr:spPr>
        <a:xfrm>
          <a:off x="1371600" y="1285875"/>
          <a:ext cx="3609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0</xdr:rowOff>
    </xdr:from>
    <xdr:to>
      <xdr:col>10</xdr:col>
      <xdr:colOff>0</xdr:colOff>
      <xdr:row>15</xdr:row>
      <xdr:rowOff>0</xdr:rowOff>
    </xdr:to>
    <xdr:sp>
      <xdr:nvSpPr>
        <xdr:cNvPr id="4" name="Line 4"/>
        <xdr:cNvSpPr>
          <a:spLocks/>
        </xdr:cNvSpPr>
      </xdr:nvSpPr>
      <xdr:spPr>
        <a:xfrm>
          <a:off x="1362075" y="2543175"/>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15</xdr:row>
      <xdr:rowOff>0</xdr:rowOff>
    </xdr:from>
    <xdr:to>
      <xdr:col>18</xdr:col>
      <xdr:colOff>0</xdr:colOff>
      <xdr:row>15</xdr:row>
      <xdr:rowOff>0</xdr:rowOff>
    </xdr:to>
    <xdr:sp>
      <xdr:nvSpPr>
        <xdr:cNvPr id="5" name="Line 5"/>
        <xdr:cNvSpPr>
          <a:spLocks/>
        </xdr:cNvSpPr>
      </xdr:nvSpPr>
      <xdr:spPr>
        <a:xfrm>
          <a:off x="1704975" y="2543175"/>
          <a:ext cx="13811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15</xdr:row>
      <xdr:rowOff>0</xdr:rowOff>
    </xdr:from>
    <xdr:to>
      <xdr:col>19</xdr:col>
      <xdr:colOff>0</xdr:colOff>
      <xdr:row>15</xdr:row>
      <xdr:rowOff>0</xdr:rowOff>
    </xdr:to>
    <xdr:sp>
      <xdr:nvSpPr>
        <xdr:cNvPr id="6" name="Line 6"/>
        <xdr:cNvSpPr>
          <a:spLocks/>
        </xdr:cNvSpPr>
      </xdr:nvSpPr>
      <xdr:spPr>
        <a:xfrm>
          <a:off x="3076575" y="2543175"/>
          <a:ext cx="180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15</xdr:row>
      <xdr:rowOff>0</xdr:rowOff>
    </xdr:from>
    <xdr:to>
      <xdr:col>27</xdr:col>
      <xdr:colOff>28575</xdr:colOff>
      <xdr:row>15</xdr:row>
      <xdr:rowOff>0</xdr:rowOff>
    </xdr:to>
    <xdr:sp>
      <xdr:nvSpPr>
        <xdr:cNvPr id="7" name="Line 7"/>
        <xdr:cNvSpPr>
          <a:spLocks/>
        </xdr:cNvSpPr>
      </xdr:nvSpPr>
      <xdr:spPr>
        <a:xfrm>
          <a:off x="3276600" y="2543175"/>
          <a:ext cx="13811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15</xdr:row>
      <xdr:rowOff>0</xdr:rowOff>
    </xdr:from>
    <xdr:to>
      <xdr:col>29</xdr:col>
      <xdr:colOff>19050</xdr:colOff>
      <xdr:row>15</xdr:row>
      <xdr:rowOff>0</xdr:rowOff>
    </xdr:to>
    <xdr:sp>
      <xdr:nvSpPr>
        <xdr:cNvPr id="8" name="Line 8"/>
        <xdr:cNvSpPr>
          <a:spLocks/>
        </xdr:cNvSpPr>
      </xdr:nvSpPr>
      <xdr:spPr>
        <a:xfrm>
          <a:off x="4638675" y="2543175"/>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10</xdr:col>
      <xdr:colOff>0</xdr:colOff>
      <xdr:row>25</xdr:row>
      <xdr:rowOff>9525</xdr:rowOff>
    </xdr:to>
    <xdr:sp>
      <xdr:nvSpPr>
        <xdr:cNvPr id="9" name="Line 34"/>
        <xdr:cNvSpPr>
          <a:spLocks/>
        </xdr:cNvSpPr>
      </xdr:nvSpPr>
      <xdr:spPr>
        <a:xfrm>
          <a:off x="1200150" y="4010025"/>
          <a:ext cx="514350" cy="142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24</xdr:row>
      <xdr:rowOff>9525</xdr:rowOff>
    </xdr:from>
    <xdr:to>
      <xdr:col>37</xdr:col>
      <xdr:colOff>161925</xdr:colOff>
      <xdr:row>25</xdr:row>
      <xdr:rowOff>171450</xdr:rowOff>
    </xdr:to>
    <xdr:sp>
      <xdr:nvSpPr>
        <xdr:cNvPr id="10" name="Line 36"/>
        <xdr:cNvSpPr>
          <a:spLocks/>
        </xdr:cNvSpPr>
      </xdr:nvSpPr>
      <xdr:spPr>
        <a:xfrm>
          <a:off x="6505575" y="4019550"/>
          <a:ext cx="0" cy="2952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0</xdr:rowOff>
    </xdr:from>
    <xdr:to>
      <xdr:col>38</xdr:col>
      <xdr:colOff>0</xdr:colOff>
      <xdr:row>23</xdr:row>
      <xdr:rowOff>0</xdr:rowOff>
    </xdr:to>
    <xdr:sp>
      <xdr:nvSpPr>
        <xdr:cNvPr id="11" name="Line 37"/>
        <xdr:cNvSpPr>
          <a:spLocks/>
        </xdr:cNvSpPr>
      </xdr:nvSpPr>
      <xdr:spPr>
        <a:xfrm>
          <a:off x="6515100" y="3571875"/>
          <a:ext cx="0" cy="342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34</xdr:col>
      <xdr:colOff>0</xdr:colOff>
      <xdr:row>20</xdr:row>
      <xdr:rowOff>0</xdr:rowOff>
    </xdr:to>
    <xdr:sp>
      <xdr:nvSpPr>
        <xdr:cNvPr id="12" name="Line 38"/>
        <xdr:cNvSpPr>
          <a:spLocks/>
        </xdr:cNvSpPr>
      </xdr:nvSpPr>
      <xdr:spPr>
        <a:xfrm>
          <a:off x="1200150" y="3400425"/>
          <a:ext cx="4629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xdr:row>
      <xdr:rowOff>0</xdr:rowOff>
    </xdr:from>
    <xdr:to>
      <xdr:col>5</xdr:col>
      <xdr:colOff>0</xdr:colOff>
      <xdr:row>23</xdr:row>
      <xdr:rowOff>0</xdr:rowOff>
    </xdr:to>
    <xdr:sp>
      <xdr:nvSpPr>
        <xdr:cNvPr id="13" name="Line 40"/>
        <xdr:cNvSpPr>
          <a:spLocks/>
        </xdr:cNvSpPr>
      </xdr:nvSpPr>
      <xdr:spPr>
        <a:xfrm>
          <a:off x="857250" y="374332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31</xdr:row>
      <xdr:rowOff>0</xdr:rowOff>
    </xdr:from>
    <xdr:to>
      <xdr:col>10</xdr:col>
      <xdr:colOff>9525</xdr:colOff>
      <xdr:row>31</xdr:row>
      <xdr:rowOff>0</xdr:rowOff>
    </xdr:to>
    <xdr:sp>
      <xdr:nvSpPr>
        <xdr:cNvPr id="14" name="Line 42"/>
        <xdr:cNvSpPr>
          <a:spLocks/>
        </xdr:cNvSpPr>
      </xdr:nvSpPr>
      <xdr:spPr>
        <a:xfrm>
          <a:off x="1209675" y="519112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31</xdr:row>
      <xdr:rowOff>0</xdr:rowOff>
    </xdr:from>
    <xdr:to>
      <xdr:col>20</xdr:col>
      <xdr:colOff>28575</xdr:colOff>
      <xdr:row>31</xdr:row>
      <xdr:rowOff>0</xdr:rowOff>
    </xdr:to>
    <xdr:sp>
      <xdr:nvSpPr>
        <xdr:cNvPr id="15" name="Line 43"/>
        <xdr:cNvSpPr>
          <a:spLocks/>
        </xdr:cNvSpPr>
      </xdr:nvSpPr>
      <xdr:spPr>
        <a:xfrm>
          <a:off x="1733550" y="5191125"/>
          <a:ext cx="17240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31</xdr:row>
      <xdr:rowOff>0</xdr:rowOff>
    </xdr:from>
    <xdr:to>
      <xdr:col>30</xdr:col>
      <xdr:colOff>0</xdr:colOff>
      <xdr:row>31</xdr:row>
      <xdr:rowOff>0</xdr:rowOff>
    </xdr:to>
    <xdr:sp>
      <xdr:nvSpPr>
        <xdr:cNvPr id="16" name="Line 44"/>
        <xdr:cNvSpPr>
          <a:spLocks/>
        </xdr:cNvSpPr>
      </xdr:nvSpPr>
      <xdr:spPr>
        <a:xfrm>
          <a:off x="3429000" y="5191125"/>
          <a:ext cx="17145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31</xdr:row>
      <xdr:rowOff>0</xdr:rowOff>
    </xdr:from>
    <xdr:to>
      <xdr:col>34</xdr:col>
      <xdr:colOff>0</xdr:colOff>
      <xdr:row>31</xdr:row>
      <xdr:rowOff>0</xdr:rowOff>
    </xdr:to>
    <xdr:sp>
      <xdr:nvSpPr>
        <xdr:cNvPr id="17" name="Line 45"/>
        <xdr:cNvSpPr>
          <a:spLocks/>
        </xdr:cNvSpPr>
      </xdr:nvSpPr>
      <xdr:spPr>
        <a:xfrm>
          <a:off x="5143500" y="519112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21</xdr:row>
      <xdr:rowOff>85725</xdr:rowOff>
    </xdr:from>
    <xdr:to>
      <xdr:col>26</xdr:col>
      <xdr:colOff>95250</xdr:colOff>
      <xdr:row>22</xdr:row>
      <xdr:rowOff>161925</xdr:rowOff>
    </xdr:to>
    <xdr:sp>
      <xdr:nvSpPr>
        <xdr:cNvPr id="18" name="Line 46"/>
        <xdr:cNvSpPr>
          <a:spLocks/>
        </xdr:cNvSpPr>
      </xdr:nvSpPr>
      <xdr:spPr>
        <a:xfrm>
          <a:off x="4552950" y="3657600"/>
          <a:ext cx="0" cy="2476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27</xdr:row>
      <xdr:rowOff>47625</xdr:rowOff>
    </xdr:from>
    <xdr:to>
      <xdr:col>11</xdr:col>
      <xdr:colOff>66675</xdr:colOff>
      <xdr:row>29</xdr:row>
      <xdr:rowOff>57150</xdr:rowOff>
    </xdr:to>
    <xdr:sp>
      <xdr:nvSpPr>
        <xdr:cNvPr id="19" name="Line 48"/>
        <xdr:cNvSpPr>
          <a:spLocks/>
        </xdr:cNvSpPr>
      </xdr:nvSpPr>
      <xdr:spPr>
        <a:xfrm>
          <a:off x="1952625" y="45529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0</xdr:rowOff>
    </xdr:from>
    <xdr:to>
      <xdr:col>11</xdr:col>
      <xdr:colOff>66675</xdr:colOff>
      <xdr:row>29</xdr:row>
      <xdr:rowOff>0</xdr:rowOff>
    </xdr:to>
    <xdr:sp>
      <xdr:nvSpPr>
        <xdr:cNvPr id="20" name="Line 49"/>
        <xdr:cNvSpPr>
          <a:spLocks/>
        </xdr:cNvSpPr>
      </xdr:nvSpPr>
      <xdr:spPr>
        <a:xfrm>
          <a:off x="1714500" y="4848225"/>
          <a:ext cx="2381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29</xdr:row>
      <xdr:rowOff>0</xdr:rowOff>
    </xdr:from>
    <xdr:to>
      <xdr:col>23</xdr:col>
      <xdr:colOff>9525</xdr:colOff>
      <xdr:row>29</xdr:row>
      <xdr:rowOff>0</xdr:rowOff>
    </xdr:to>
    <xdr:sp>
      <xdr:nvSpPr>
        <xdr:cNvPr id="21" name="Line 50"/>
        <xdr:cNvSpPr>
          <a:spLocks/>
        </xdr:cNvSpPr>
      </xdr:nvSpPr>
      <xdr:spPr>
        <a:xfrm>
          <a:off x="1962150" y="4848225"/>
          <a:ext cx="1990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30</xdr:row>
      <xdr:rowOff>0</xdr:rowOff>
    </xdr:from>
    <xdr:to>
      <xdr:col>32</xdr:col>
      <xdr:colOff>0</xdr:colOff>
      <xdr:row>30</xdr:row>
      <xdr:rowOff>0</xdr:rowOff>
    </xdr:to>
    <xdr:sp>
      <xdr:nvSpPr>
        <xdr:cNvPr id="22" name="Line 51"/>
        <xdr:cNvSpPr>
          <a:spLocks/>
        </xdr:cNvSpPr>
      </xdr:nvSpPr>
      <xdr:spPr>
        <a:xfrm>
          <a:off x="5143500" y="5019675"/>
          <a:ext cx="3429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29</xdr:col>
      <xdr:colOff>0</xdr:colOff>
      <xdr:row>30</xdr:row>
      <xdr:rowOff>0</xdr:rowOff>
    </xdr:to>
    <xdr:sp>
      <xdr:nvSpPr>
        <xdr:cNvPr id="23" name="Line 52"/>
        <xdr:cNvSpPr>
          <a:spLocks/>
        </xdr:cNvSpPr>
      </xdr:nvSpPr>
      <xdr:spPr>
        <a:xfrm>
          <a:off x="3086100" y="5019675"/>
          <a:ext cx="1885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xdr:row>
      <xdr:rowOff>0</xdr:rowOff>
    </xdr:from>
    <xdr:to>
      <xdr:col>31</xdr:col>
      <xdr:colOff>9525</xdr:colOff>
      <xdr:row>29</xdr:row>
      <xdr:rowOff>0</xdr:rowOff>
    </xdr:to>
    <xdr:sp>
      <xdr:nvSpPr>
        <xdr:cNvPr id="24" name="Line 53"/>
        <xdr:cNvSpPr>
          <a:spLocks/>
        </xdr:cNvSpPr>
      </xdr:nvSpPr>
      <xdr:spPr>
        <a:xfrm>
          <a:off x="5143500" y="4848225"/>
          <a:ext cx="180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29</xdr:row>
      <xdr:rowOff>0</xdr:rowOff>
    </xdr:from>
    <xdr:to>
      <xdr:col>34</xdr:col>
      <xdr:colOff>0</xdr:colOff>
      <xdr:row>29</xdr:row>
      <xdr:rowOff>0</xdr:rowOff>
    </xdr:to>
    <xdr:sp>
      <xdr:nvSpPr>
        <xdr:cNvPr id="25" name="Line 54"/>
        <xdr:cNvSpPr>
          <a:spLocks/>
        </xdr:cNvSpPr>
      </xdr:nvSpPr>
      <xdr:spPr>
        <a:xfrm>
          <a:off x="5314950" y="484822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27</xdr:row>
      <xdr:rowOff>133350</xdr:rowOff>
    </xdr:from>
    <xdr:to>
      <xdr:col>30</xdr:col>
      <xdr:colOff>0</xdr:colOff>
      <xdr:row>29</xdr:row>
      <xdr:rowOff>38100</xdr:rowOff>
    </xdr:to>
    <xdr:sp>
      <xdr:nvSpPr>
        <xdr:cNvPr id="26" name="Line 55"/>
        <xdr:cNvSpPr>
          <a:spLocks/>
        </xdr:cNvSpPr>
      </xdr:nvSpPr>
      <xdr:spPr>
        <a:xfrm>
          <a:off x="5143500" y="46386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23</xdr:row>
      <xdr:rowOff>76200</xdr:rowOff>
    </xdr:from>
    <xdr:to>
      <xdr:col>5</xdr:col>
      <xdr:colOff>38100</xdr:colOff>
      <xdr:row>24</xdr:row>
      <xdr:rowOff>9525</xdr:rowOff>
    </xdr:to>
    <xdr:sp>
      <xdr:nvSpPr>
        <xdr:cNvPr id="27" name="Oval 56"/>
        <xdr:cNvSpPr>
          <a:spLocks/>
        </xdr:cNvSpPr>
      </xdr:nvSpPr>
      <xdr:spPr>
        <a:xfrm>
          <a:off x="866775" y="39909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23</xdr:row>
      <xdr:rowOff>66675</xdr:rowOff>
    </xdr:from>
    <xdr:to>
      <xdr:col>26</xdr:col>
      <xdr:colOff>76200</xdr:colOff>
      <xdr:row>25</xdr:row>
      <xdr:rowOff>123825</xdr:rowOff>
    </xdr:to>
    <xdr:sp>
      <xdr:nvSpPr>
        <xdr:cNvPr id="28" name="Line 57"/>
        <xdr:cNvSpPr>
          <a:spLocks/>
        </xdr:cNvSpPr>
      </xdr:nvSpPr>
      <xdr:spPr>
        <a:xfrm>
          <a:off x="4533900" y="3981450"/>
          <a:ext cx="0" cy="285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104775</xdr:rowOff>
    </xdr:from>
    <xdr:to>
      <xdr:col>8</xdr:col>
      <xdr:colOff>0</xdr:colOff>
      <xdr:row>15</xdr:row>
      <xdr:rowOff>47625</xdr:rowOff>
    </xdr:to>
    <xdr:sp>
      <xdr:nvSpPr>
        <xdr:cNvPr id="29" name="Line 59"/>
        <xdr:cNvSpPr>
          <a:spLocks/>
        </xdr:cNvSpPr>
      </xdr:nvSpPr>
      <xdr:spPr>
        <a:xfrm>
          <a:off x="1371600" y="21336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95250</xdr:rowOff>
    </xdr:from>
    <xdr:to>
      <xdr:col>10</xdr:col>
      <xdr:colOff>0</xdr:colOff>
      <xdr:row>15</xdr:row>
      <xdr:rowOff>28575</xdr:rowOff>
    </xdr:to>
    <xdr:sp>
      <xdr:nvSpPr>
        <xdr:cNvPr id="30" name="Line 60"/>
        <xdr:cNvSpPr>
          <a:spLocks/>
        </xdr:cNvSpPr>
      </xdr:nvSpPr>
      <xdr:spPr>
        <a:xfrm>
          <a:off x="1714500" y="212407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xdr:row>
      <xdr:rowOff>142875</xdr:rowOff>
    </xdr:from>
    <xdr:to>
      <xdr:col>18</xdr:col>
      <xdr:colOff>0</xdr:colOff>
      <xdr:row>15</xdr:row>
      <xdr:rowOff>76200</xdr:rowOff>
    </xdr:to>
    <xdr:sp>
      <xdr:nvSpPr>
        <xdr:cNvPr id="31" name="Line 63"/>
        <xdr:cNvSpPr>
          <a:spLocks/>
        </xdr:cNvSpPr>
      </xdr:nvSpPr>
      <xdr:spPr>
        <a:xfrm>
          <a:off x="3086100" y="21717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123825</xdr:rowOff>
    </xdr:from>
    <xdr:to>
      <xdr:col>19</xdr:col>
      <xdr:colOff>0</xdr:colOff>
      <xdr:row>15</xdr:row>
      <xdr:rowOff>57150</xdr:rowOff>
    </xdr:to>
    <xdr:sp>
      <xdr:nvSpPr>
        <xdr:cNvPr id="32" name="Line 64"/>
        <xdr:cNvSpPr>
          <a:spLocks/>
        </xdr:cNvSpPr>
      </xdr:nvSpPr>
      <xdr:spPr>
        <a:xfrm>
          <a:off x="3257550" y="215265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142875</xdr:rowOff>
    </xdr:from>
    <xdr:to>
      <xdr:col>27</xdr:col>
      <xdr:colOff>0</xdr:colOff>
      <xdr:row>15</xdr:row>
      <xdr:rowOff>76200</xdr:rowOff>
    </xdr:to>
    <xdr:sp>
      <xdr:nvSpPr>
        <xdr:cNvPr id="33" name="Line 65"/>
        <xdr:cNvSpPr>
          <a:spLocks/>
        </xdr:cNvSpPr>
      </xdr:nvSpPr>
      <xdr:spPr>
        <a:xfrm>
          <a:off x="4629150" y="21717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12</xdr:row>
      <xdr:rowOff>104775</xdr:rowOff>
    </xdr:from>
    <xdr:to>
      <xdr:col>29</xdr:col>
      <xdr:colOff>0</xdr:colOff>
      <xdr:row>15</xdr:row>
      <xdr:rowOff>38100</xdr:rowOff>
    </xdr:to>
    <xdr:sp>
      <xdr:nvSpPr>
        <xdr:cNvPr id="34" name="Line 66"/>
        <xdr:cNvSpPr>
          <a:spLocks/>
        </xdr:cNvSpPr>
      </xdr:nvSpPr>
      <xdr:spPr>
        <a:xfrm>
          <a:off x="4972050" y="21336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24</xdr:row>
      <xdr:rowOff>19050</xdr:rowOff>
    </xdr:from>
    <xdr:to>
      <xdr:col>33</xdr:col>
      <xdr:colOff>161925</xdr:colOff>
      <xdr:row>26</xdr:row>
      <xdr:rowOff>0</xdr:rowOff>
    </xdr:to>
    <xdr:sp>
      <xdr:nvSpPr>
        <xdr:cNvPr id="35" name="Line 69"/>
        <xdr:cNvSpPr>
          <a:spLocks/>
        </xdr:cNvSpPr>
      </xdr:nvSpPr>
      <xdr:spPr>
        <a:xfrm flipV="1">
          <a:off x="5133975" y="4029075"/>
          <a:ext cx="685800" cy="295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26</xdr:row>
      <xdr:rowOff>0</xdr:rowOff>
    </xdr:from>
    <xdr:to>
      <xdr:col>26</xdr:col>
      <xdr:colOff>95250</xdr:colOff>
      <xdr:row>26</xdr:row>
      <xdr:rowOff>171450</xdr:rowOff>
    </xdr:to>
    <xdr:sp>
      <xdr:nvSpPr>
        <xdr:cNvPr id="36" name="Line 70"/>
        <xdr:cNvSpPr>
          <a:spLocks/>
        </xdr:cNvSpPr>
      </xdr:nvSpPr>
      <xdr:spPr>
        <a:xfrm>
          <a:off x="4552950" y="4324350"/>
          <a:ext cx="0" cy="1714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26</xdr:row>
      <xdr:rowOff>9525</xdr:rowOff>
    </xdr:from>
    <xdr:to>
      <xdr:col>31</xdr:col>
      <xdr:colOff>0</xdr:colOff>
      <xdr:row>29</xdr:row>
      <xdr:rowOff>28575</xdr:rowOff>
    </xdr:to>
    <xdr:sp>
      <xdr:nvSpPr>
        <xdr:cNvPr id="37" name="Line 71"/>
        <xdr:cNvSpPr>
          <a:spLocks/>
        </xdr:cNvSpPr>
      </xdr:nvSpPr>
      <xdr:spPr>
        <a:xfrm>
          <a:off x="5314950" y="43338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26</xdr:row>
      <xdr:rowOff>0</xdr:rowOff>
    </xdr:from>
    <xdr:to>
      <xdr:col>9</xdr:col>
      <xdr:colOff>38100</xdr:colOff>
      <xdr:row>26</xdr:row>
      <xdr:rowOff>0</xdr:rowOff>
    </xdr:to>
    <xdr:sp>
      <xdr:nvSpPr>
        <xdr:cNvPr id="38" name="Line 75"/>
        <xdr:cNvSpPr>
          <a:spLocks/>
        </xdr:cNvSpPr>
      </xdr:nvSpPr>
      <xdr:spPr>
        <a:xfrm>
          <a:off x="323850" y="43243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23</xdr:row>
      <xdr:rowOff>0</xdr:rowOff>
    </xdr:from>
    <xdr:to>
      <xdr:col>2</xdr:col>
      <xdr:colOff>0</xdr:colOff>
      <xdr:row>26</xdr:row>
      <xdr:rowOff>0</xdr:rowOff>
    </xdr:to>
    <xdr:sp>
      <xdr:nvSpPr>
        <xdr:cNvPr id="39" name="Line 76"/>
        <xdr:cNvSpPr>
          <a:spLocks/>
        </xdr:cNvSpPr>
      </xdr:nvSpPr>
      <xdr:spPr>
        <a:xfrm>
          <a:off x="342900" y="3914775"/>
          <a:ext cx="0" cy="4095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5</xdr:col>
      <xdr:colOff>0</xdr:colOff>
      <xdr:row>26</xdr:row>
      <xdr:rowOff>9525</xdr:rowOff>
    </xdr:to>
    <xdr:sp>
      <xdr:nvSpPr>
        <xdr:cNvPr id="40" name="Line 77"/>
        <xdr:cNvSpPr>
          <a:spLocks/>
        </xdr:cNvSpPr>
      </xdr:nvSpPr>
      <xdr:spPr>
        <a:xfrm>
          <a:off x="857250" y="4143375"/>
          <a:ext cx="0" cy="1905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95250</xdr:rowOff>
    </xdr:from>
    <xdr:to>
      <xdr:col>7</xdr:col>
      <xdr:colOff>0</xdr:colOff>
      <xdr:row>31</xdr:row>
      <xdr:rowOff>28575</xdr:rowOff>
    </xdr:to>
    <xdr:sp>
      <xdr:nvSpPr>
        <xdr:cNvPr id="41" name="Line 78"/>
        <xdr:cNvSpPr>
          <a:spLocks/>
        </xdr:cNvSpPr>
      </xdr:nvSpPr>
      <xdr:spPr>
        <a:xfrm>
          <a:off x="1200150" y="4105275"/>
          <a:ext cx="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104775</xdr:rowOff>
    </xdr:from>
    <xdr:to>
      <xdr:col>10</xdr:col>
      <xdr:colOff>0</xdr:colOff>
      <xdr:row>31</xdr:row>
      <xdr:rowOff>28575</xdr:rowOff>
    </xdr:to>
    <xdr:sp>
      <xdr:nvSpPr>
        <xdr:cNvPr id="42" name="Line 79"/>
        <xdr:cNvSpPr>
          <a:spLocks/>
        </xdr:cNvSpPr>
      </xdr:nvSpPr>
      <xdr:spPr>
        <a:xfrm>
          <a:off x="1714500" y="4429125"/>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23925" y="290512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62000" y="305752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47700" y="299085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15"/>
        <xdr:cNvSpPr>
          <a:spLocks/>
        </xdr:cNvSpPr>
      </xdr:nvSpPr>
      <xdr:spPr>
        <a:xfrm>
          <a:off x="1752600" y="3228975"/>
          <a:ext cx="0" cy="2095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16"/>
        <xdr:cNvSpPr>
          <a:spLocks/>
        </xdr:cNvSpPr>
      </xdr:nvSpPr>
      <xdr:spPr>
        <a:xfrm>
          <a:off x="2676525" y="3876675"/>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19"/>
        <xdr:cNvSpPr>
          <a:spLocks/>
        </xdr:cNvSpPr>
      </xdr:nvSpPr>
      <xdr:spPr>
        <a:xfrm>
          <a:off x="6305550" y="3171825"/>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20"/>
        <xdr:cNvSpPr>
          <a:spLocks/>
        </xdr:cNvSpPr>
      </xdr:nvSpPr>
      <xdr:spPr>
        <a:xfrm>
          <a:off x="6210300" y="3248025"/>
          <a:ext cx="0" cy="2286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21"/>
        <xdr:cNvSpPr>
          <a:spLocks/>
        </xdr:cNvSpPr>
      </xdr:nvSpPr>
      <xdr:spPr>
        <a:xfrm>
          <a:off x="6048375" y="3095625"/>
          <a:ext cx="0" cy="3905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22"/>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95250</xdr:rowOff>
    </xdr:to>
    <xdr:sp>
      <xdr:nvSpPr>
        <xdr:cNvPr id="10" name="Line 23"/>
        <xdr:cNvSpPr>
          <a:spLocks/>
        </xdr:cNvSpPr>
      </xdr:nvSpPr>
      <xdr:spPr>
        <a:xfrm>
          <a:off x="1333500" y="3343275"/>
          <a:ext cx="0" cy="952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33"/>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38"/>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39"/>
        <xdr:cNvSpPr>
          <a:spLocks/>
        </xdr:cNvSpPr>
      </xdr:nvSpPr>
      <xdr:spPr>
        <a:xfrm>
          <a:off x="2771775" y="39624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40"/>
        <xdr:cNvSpPr>
          <a:spLocks/>
        </xdr:cNvSpPr>
      </xdr:nvSpPr>
      <xdr:spPr>
        <a:xfrm>
          <a:off x="314325" y="526732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41"/>
        <xdr:cNvSpPr>
          <a:spLocks/>
        </xdr:cNvSpPr>
      </xdr:nvSpPr>
      <xdr:spPr>
        <a:xfrm>
          <a:off x="314325" y="526732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50"/>
        <xdr:cNvSpPr>
          <a:spLocks/>
        </xdr:cNvSpPr>
      </xdr:nvSpPr>
      <xdr:spPr>
        <a:xfrm>
          <a:off x="1847850" y="179070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51"/>
        <xdr:cNvSpPr>
          <a:spLocks/>
        </xdr:cNvSpPr>
      </xdr:nvSpPr>
      <xdr:spPr>
        <a:xfrm>
          <a:off x="5962650" y="16192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54"/>
        <xdr:cNvSpPr>
          <a:spLocks/>
        </xdr:cNvSpPr>
      </xdr:nvSpPr>
      <xdr:spPr>
        <a:xfrm>
          <a:off x="1676400" y="178117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56"/>
        <xdr:cNvSpPr>
          <a:spLocks/>
        </xdr:cNvSpPr>
      </xdr:nvSpPr>
      <xdr:spPr>
        <a:xfrm>
          <a:off x="990600" y="17907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57"/>
        <xdr:cNvSpPr>
          <a:spLocks/>
        </xdr:cNvSpPr>
      </xdr:nvSpPr>
      <xdr:spPr>
        <a:xfrm>
          <a:off x="1838325" y="18002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58"/>
        <xdr:cNvSpPr>
          <a:spLocks/>
        </xdr:cNvSpPr>
      </xdr:nvSpPr>
      <xdr:spPr>
        <a:xfrm>
          <a:off x="647700" y="161925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59"/>
        <xdr:cNvSpPr>
          <a:spLocks/>
        </xdr:cNvSpPr>
      </xdr:nvSpPr>
      <xdr:spPr>
        <a:xfrm>
          <a:off x="647700" y="144780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60"/>
        <xdr:cNvSpPr>
          <a:spLocks/>
        </xdr:cNvSpPr>
      </xdr:nvSpPr>
      <xdr:spPr>
        <a:xfrm>
          <a:off x="981075" y="161925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38</xdr:row>
      <xdr:rowOff>9525</xdr:rowOff>
    </xdr:from>
    <xdr:to>
      <xdr:col>25</xdr:col>
      <xdr:colOff>133350</xdr:colOff>
      <xdr:row>38</xdr:row>
      <xdr:rowOff>95250</xdr:rowOff>
    </xdr:to>
    <xdr:sp>
      <xdr:nvSpPr>
        <xdr:cNvPr id="1" name="AutoShape 43"/>
        <xdr:cNvSpPr>
          <a:spLocks/>
        </xdr:cNvSpPr>
      </xdr:nvSpPr>
      <xdr:spPr>
        <a:xfrm>
          <a:off x="4257675" y="6543675"/>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38</xdr:row>
      <xdr:rowOff>9525</xdr:rowOff>
    </xdr:from>
    <xdr:to>
      <xdr:col>14</xdr:col>
      <xdr:colOff>133350</xdr:colOff>
      <xdr:row>38</xdr:row>
      <xdr:rowOff>95250</xdr:rowOff>
    </xdr:to>
    <xdr:sp>
      <xdr:nvSpPr>
        <xdr:cNvPr id="2" name="AutoShape 44"/>
        <xdr:cNvSpPr>
          <a:spLocks/>
        </xdr:cNvSpPr>
      </xdr:nvSpPr>
      <xdr:spPr>
        <a:xfrm>
          <a:off x="2371725" y="6543675"/>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xdr:row>
      <xdr:rowOff>9525</xdr:rowOff>
    </xdr:from>
    <xdr:to>
      <xdr:col>25</xdr:col>
      <xdr:colOff>133350</xdr:colOff>
      <xdr:row>8</xdr:row>
      <xdr:rowOff>95250</xdr:rowOff>
    </xdr:to>
    <xdr:sp>
      <xdr:nvSpPr>
        <xdr:cNvPr id="1" name="AutoShape 1"/>
        <xdr:cNvSpPr>
          <a:spLocks/>
        </xdr:cNvSpPr>
      </xdr:nvSpPr>
      <xdr:spPr>
        <a:xfrm>
          <a:off x="4286250" y="1476375"/>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xdr:row>
      <xdr:rowOff>9525</xdr:rowOff>
    </xdr:from>
    <xdr:to>
      <xdr:col>14</xdr:col>
      <xdr:colOff>133350</xdr:colOff>
      <xdr:row>8</xdr:row>
      <xdr:rowOff>95250</xdr:rowOff>
    </xdr:to>
    <xdr:sp>
      <xdr:nvSpPr>
        <xdr:cNvPr id="2" name="AutoShape 2"/>
        <xdr:cNvSpPr>
          <a:spLocks/>
        </xdr:cNvSpPr>
      </xdr:nvSpPr>
      <xdr:spPr>
        <a:xfrm>
          <a:off x="2400300" y="1476375"/>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15</xdr:row>
      <xdr:rowOff>9525</xdr:rowOff>
    </xdr:from>
    <xdr:to>
      <xdr:col>28</xdr:col>
      <xdr:colOff>47625</xdr:colOff>
      <xdr:row>15</xdr:row>
      <xdr:rowOff>114300</xdr:rowOff>
    </xdr:to>
    <xdr:sp>
      <xdr:nvSpPr>
        <xdr:cNvPr id="1" name="AutoShape 1"/>
        <xdr:cNvSpPr>
          <a:spLocks/>
        </xdr:cNvSpPr>
      </xdr:nvSpPr>
      <xdr:spPr>
        <a:xfrm>
          <a:off x="4686300" y="2514600"/>
          <a:ext cx="114300" cy="10477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15</xdr:row>
      <xdr:rowOff>28575</xdr:rowOff>
    </xdr:from>
    <xdr:to>
      <xdr:col>32</xdr:col>
      <xdr:colOff>57150</xdr:colOff>
      <xdr:row>15</xdr:row>
      <xdr:rowOff>114300</xdr:rowOff>
    </xdr:to>
    <xdr:sp>
      <xdr:nvSpPr>
        <xdr:cNvPr id="2" name="AutoShape 2"/>
        <xdr:cNvSpPr>
          <a:spLocks/>
        </xdr:cNvSpPr>
      </xdr:nvSpPr>
      <xdr:spPr>
        <a:xfrm>
          <a:off x="5400675" y="2533650"/>
          <a:ext cx="9525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15</xdr:row>
      <xdr:rowOff>19050</xdr:rowOff>
    </xdr:from>
    <xdr:to>
      <xdr:col>36</xdr:col>
      <xdr:colOff>57150</xdr:colOff>
      <xdr:row>15</xdr:row>
      <xdr:rowOff>104775</xdr:rowOff>
    </xdr:to>
    <xdr:sp>
      <xdr:nvSpPr>
        <xdr:cNvPr id="3" name="AutoShape 3"/>
        <xdr:cNvSpPr>
          <a:spLocks/>
        </xdr:cNvSpPr>
      </xdr:nvSpPr>
      <xdr:spPr>
        <a:xfrm>
          <a:off x="6067425" y="2524125"/>
          <a:ext cx="1143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13</xdr:row>
      <xdr:rowOff>0</xdr:rowOff>
    </xdr:from>
    <xdr:to>
      <xdr:col>39</xdr:col>
      <xdr:colOff>0</xdr:colOff>
      <xdr:row>14</xdr:row>
      <xdr:rowOff>0</xdr:rowOff>
    </xdr:to>
    <xdr:sp>
      <xdr:nvSpPr>
        <xdr:cNvPr id="4" name="Line 5"/>
        <xdr:cNvSpPr>
          <a:spLocks/>
        </xdr:cNvSpPr>
      </xdr:nvSpPr>
      <xdr:spPr>
        <a:xfrm flipV="1">
          <a:off x="6305550" y="2219325"/>
          <a:ext cx="4572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17</xdr:row>
      <xdr:rowOff>0</xdr:rowOff>
    </xdr:from>
    <xdr:to>
      <xdr:col>36</xdr:col>
      <xdr:colOff>0</xdr:colOff>
      <xdr:row>17</xdr:row>
      <xdr:rowOff>0</xdr:rowOff>
    </xdr:to>
    <xdr:sp>
      <xdr:nvSpPr>
        <xdr:cNvPr id="5" name="Line 6"/>
        <xdr:cNvSpPr>
          <a:spLocks/>
        </xdr:cNvSpPr>
      </xdr:nvSpPr>
      <xdr:spPr>
        <a:xfrm>
          <a:off x="4752975" y="2847975"/>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19</xdr:row>
      <xdr:rowOff>0</xdr:rowOff>
    </xdr:from>
    <xdr:to>
      <xdr:col>36</xdr:col>
      <xdr:colOff>9525</xdr:colOff>
      <xdr:row>19</xdr:row>
      <xdr:rowOff>0</xdr:rowOff>
    </xdr:to>
    <xdr:sp>
      <xdr:nvSpPr>
        <xdr:cNvPr id="6" name="Line 7"/>
        <xdr:cNvSpPr>
          <a:spLocks/>
        </xdr:cNvSpPr>
      </xdr:nvSpPr>
      <xdr:spPr>
        <a:xfrm>
          <a:off x="4762500" y="3190875"/>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13</xdr:row>
      <xdr:rowOff>19050</xdr:rowOff>
    </xdr:from>
    <xdr:to>
      <xdr:col>8</xdr:col>
      <xdr:colOff>0</xdr:colOff>
      <xdr:row>13</xdr:row>
      <xdr:rowOff>19050</xdr:rowOff>
    </xdr:to>
    <xdr:sp>
      <xdr:nvSpPr>
        <xdr:cNvPr id="7" name="Line 8"/>
        <xdr:cNvSpPr>
          <a:spLocks/>
        </xdr:cNvSpPr>
      </xdr:nvSpPr>
      <xdr:spPr>
        <a:xfrm>
          <a:off x="1200150" y="2238375"/>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11</xdr:row>
      <xdr:rowOff>57150</xdr:rowOff>
    </xdr:from>
    <xdr:to>
      <xdr:col>17</xdr:col>
      <xdr:colOff>104775</xdr:colOff>
      <xdr:row>11</xdr:row>
      <xdr:rowOff>57150</xdr:rowOff>
    </xdr:to>
    <xdr:sp>
      <xdr:nvSpPr>
        <xdr:cNvPr id="8" name="Line 9"/>
        <xdr:cNvSpPr>
          <a:spLocks/>
        </xdr:cNvSpPr>
      </xdr:nvSpPr>
      <xdr:spPr>
        <a:xfrm>
          <a:off x="1409700" y="2047875"/>
          <a:ext cx="1562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11</xdr:row>
      <xdr:rowOff>47625</xdr:rowOff>
    </xdr:from>
    <xdr:to>
      <xdr:col>20</xdr:col>
      <xdr:colOff>0</xdr:colOff>
      <xdr:row>11</xdr:row>
      <xdr:rowOff>47625</xdr:rowOff>
    </xdr:to>
    <xdr:sp>
      <xdr:nvSpPr>
        <xdr:cNvPr id="9" name="Line 10"/>
        <xdr:cNvSpPr>
          <a:spLocks/>
        </xdr:cNvSpPr>
      </xdr:nvSpPr>
      <xdr:spPr>
        <a:xfrm>
          <a:off x="2971800" y="20383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47625</xdr:rowOff>
    </xdr:from>
    <xdr:to>
      <xdr:col>20</xdr:col>
      <xdr:colOff>0</xdr:colOff>
      <xdr:row>13</xdr:row>
      <xdr:rowOff>0</xdr:rowOff>
    </xdr:to>
    <xdr:sp>
      <xdr:nvSpPr>
        <xdr:cNvPr id="10" name="Line 11"/>
        <xdr:cNvSpPr>
          <a:spLocks/>
        </xdr:cNvSpPr>
      </xdr:nvSpPr>
      <xdr:spPr>
        <a:xfrm>
          <a:off x="3381375" y="2038350"/>
          <a:ext cx="0" cy="1809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xdr:row>
      <xdr:rowOff>66675</xdr:rowOff>
    </xdr:from>
    <xdr:to>
      <xdr:col>20</xdr:col>
      <xdr:colOff>0</xdr:colOff>
      <xdr:row>11</xdr:row>
      <xdr:rowOff>0</xdr:rowOff>
    </xdr:to>
    <xdr:sp>
      <xdr:nvSpPr>
        <xdr:cNvPr id="11" name="Line 12"/>
        <xdr:cNvSpPr>
          <a:spLocks/>
        </xdr:cNvSpPr>
      </xdr:nvSpPr>
      <xdr:spPr>
        <a:xfrm>
          <a:off x="3381375" y="1524000"/>
          <a:ext cx="0" cy="4667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0</xdr:rowOff>
    </xdr:from>
    <xdr:to>
      <xdr:col>9</xdr:col>
      <xdr:colOff>0</xdr:colOff>
      <xdr:row>11</xdr:row>
      <xdr:rowOff>57150</xdr:rowOff>
    </xdr:to>
    <xdr:sp>
      <xdr:nvSpPr>
        <xdr:cNvPr id="12" name="Line 13"/>
        <xdr:cNvSpPr>
          <a:spLocks/>
        </xdr:cNvSpPr>
      </xdr:nvSpPr>
      <xdr:spPr>
        <a:xfrm>
          <a:off x="1495425" y="1638300"/>
          <a:ext cx="0" cy="4095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xdr:row>
      <xdr:rowOff>0</xdr:rowOff>
    </xdr:from>
    <xdr:to>
      <xdr:col>17</xdr:col>
      <xdr:colOff>0</xdr:colOff>
      <xdr:row>8</xdr:row>
      <xdr:rowOff>0</xdr:rowOff>
    </xdr:to>
    <xdr:sp>
      <xdr:nvSpPr>
        <xdr:cNvPr id="13" name="Line 14"/>
        <xdr:cNvSpPr>
          <a:spLocks/>
        </xdr:cNvSpPr>
      </xdr:nvSpPr>
      <xdr:spPr>
        <a:xfrm>
          <a:off x="1257300" y="14573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xdr:row>
      <xdr:rowOff>0</xdr:rowOff>
    </xdr:from>
    <xdr:to>
      <xdr:col>7</xdr:col>
      <xdr:colOff>104775</xdr:colOff>
      <xdr:row>13</xdr:row>
      <xdr:rowOff>19050</xdr:rowOff>
    </xdr:to>
    <xdr:sp>
      <xdr:nvSpPr>
        <xdr:cNvPr id="14" name="Line 15"/>
        <xdr:cNvSpPr>
          <a:spLocks/>
        </xdr:cNvSpPr>
      </xdr:nvSpPr>
      <xdr:spPr>
        <a:xfrm>
          <a:off x="1257300" y="1457325"/>
          <a:ext cx="0" cy="7810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18</xdr:col>
      <xdr:colOff>0</xdr:colOff>
      <xdr:row>6</xdr:row>
      <xdr:rowOff>0</xdr:rowOff>
    </xdr:to>
    <xdr:sp>
      <xdr:nvSpPr>
        <xdr:cNvPr id="15" name="Line 16"/>
        <xdr:cNvSpPr>
          <a:spLocks/>
        </xdr:cNvSpPr>
      </xdr:nvSpPr>
      <xdr:spPr>
        <a:xfrm>
          <a:off x="1152525" y="1114425"/>
          <a:ext cx="1885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6</xdr:col>
      <xdr:colOff>114300</xdr:colOff>
      <xdr:row>17</xdr:row>
      <xdr:rowOff>0</xdr:rowOff>
    </xdr:to>
    <xdr:sp>
      <xdr:nvSpPr>
        <xdr:cNvPr id="16" name="Line 17"/>
        <xdr:cNvSpPr>
          <a:spLocks/>
        </xdr:cNvSpPr>
      </xdr:nvSpPr>
      <xdr:spPr>
        <a:xfrm>
          <a:off x="295275" y="28479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161925</xdr:rowOff>
    </xdr:from>
    <xdr:to>
      <xdr:col>6</xdr:col>
      <xdr:colOff>0</xdr:colOff>
      <xdr:row>11</xdr:row>
      <xdr:rowOff>0</xdr:rowOff>
    </xdr:to>
    <xdr:sp>
      <xdr:nvSpPr>
        <xdr:cNvPr id="17" name="Line 18"/>
        <xdr:cNvSpPr>
          <a:spLocks/>
        </xdr:cNvSpPr>
      </xdr:nvSpPr>
      <xdr:spPr>
        <a:xfrm>
          <a:off x="981075" y="1800225"/>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13</xdr:row>
      <xdr:rowOff>0</xdr:rowOff>
    </xdr:from>
    <xdr:to>
      <xdr:col>6</xdr:col>
      <xdr:colOff>9525</xdr:colOff>
      <xdr:row>14</xdr:row>
      <xdr:rowOff>152400</xdr:rowOff>
    </xdr:to>
    <xdr:sp>
      <xdr:nvSpPr>
        <xdr:cNvPr id="18" name="Line 19"/>
        <xdr:cNvSpPr>
          <a:spLocks/>
        </xdr:cNvSpPr>
      </xdr:nvSpPr>
      <xdr:spPr>
        <a:xfrm>
          <a:off x="990600" y="2219325"/>
          <a:ext cx="0" cy="266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0</xdr:rowOff>
    </xdr:from>
    <xdr:to>
      <xdr:col>4</xdr:col>
      <xdr:colOff>0</xdr:colOff>
      <xdr:row>11</xdr:row>
      <xdr:rowOff>0</xdr:rowOff>
    </xdr:to>
    <xdr:sp>
      <xdr:nvSpPr>
        <xdr:cNvPr id="19" name="Line 20"/>
        <xdr:cNvSpPr>
          <a:spLocks/>
        </xdr:cNvSpPr>
      </xdr:nvSpPr>
      <xdr:spPr>
        <a:xfrm>
          <a:off x="638175" y="1809750"/>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0</xdr:colOff>
      <xdr:row>17</xdr:row>
      <xdr:rowOff>0</xdr:rowOff>
    </xdr:to>
    <xdr:sp>
      <xdr:nvSpPr>
        <xdr:cNvPr id="20" name="Line 21"/>
        <xdr:cNvSpPr>
          <a:spLocks/>
        </xdr:cNvSpPr>
      </xdr:nvSpPr>
      <xdr:spPr>
        <a:xfrm>
          <a:off x="638175" y="2133600"/>
          <a:ext cx="0" cy="714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2</xdr:col>
      <xdr:colOff>0</xdr:colOff>
      <xdr:row>17</xdr:row>
      <xdr:rowOff>0</xdr:rowOff>
    </xdr:to>
    <xdr:sp>
      <xdr:nvSpPr>
        <xdr:cNvPr id="21" name="Line 22"/>
        <xdr:cNvSpPr>
          <a:spLocks/>
        </xdr:cNvSpPr>
      </xdr:nvSpPr>
      <xdr:spPr>
        <a:xfrm>
          <a:off x="295275" y="1990725"/>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0</xdr:rowOff>
    </xdr:from>
    <xdr:to>
      <xdr:col>7</xdr:col>
      <xdr:colOff>0</xdr:colOff>
      <xdr:row>7</xdr:row>
      <xdr:rowOff>0</xdr:rowOff>
    </xdr:to>
    <xdr:sp>
      <xdr:nvSpPr>
        <xdr:cNvPr id="22" name="Line 23"/>
        <xdr:cNvSpPr>
          <a:spLocks/>
        </xdr:cNvSpPr>
      </xdr:nvSpPr>
      <xdr:spPr>
        <a:xfrm>
          <a:off x="895350" y="1285875"/>
          <a:ext cx="2571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9</xdr:col>
      <xdr:colOff>152400</xdr:colOff>
      <xdr:row>7</xdr:row>
      <xdr:rowOff>0</xdr:rowOff>
    </xdr:to>
    <xdr:sp>
      <xdr:nvSpPr>
        <xdr:cNvPr id="23" name="Line 24"/>
        <xdr:cNvSpPr>
          <a:spLocks/>
        </xdr:cNvSpPr>
      </xdr:nvSpPr>
      <xdr:spPr>
        <a:xfrm>
          <a:off x="1323975" y="1285875"/>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16</xdr:row>
      <xdr:rowOff>95250</xdr:rowOff>
    </xdr:from>
    <xdr:to>
      <xdr:col>17</xdr:col>
      <xdr:colOff>0</xdr:colOff>
      <xdr:row>16</xdr:row>
      <xdr:rowOff>95250</xdr:rowOff>
    </xdr:to>
    <xdr:sp>
      <xdr:nvSpPr>
        <xdr:cNvPr id="24" name="Line 25"/>
        <xdr:cNvSpPr>
          <a:spLocks/>
        </xdr:cNvSpPr>
      </xdr:nvSpPr>
      <xdr:spPr>
        <a:xfrm>
          <a:off x="1238250" y="2790825"/>
          <a:ext cx="1628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16</xdr:row>
      <xdr:rowOff>57150</xdr:rowOff>
    </xdr:from>
    <xdr:to>
      <xdr:col>20</xdr:col>
      <xdr:colOff>19050</xdr:colOff>
      <xdr:row>16</xdr:row>
      <xdr:rowOff>57150</xdr:rowOff>
    </xdr:to>
    <xdr:sp>
      <xdr:nvSpPr>
        <xdr:cNvPr id="25" name="Line 26"/>
        <xdr:cNvSpPr>
          <a:spLocks/>
        </xdr:cNvSpPr>
      </xdr:nvSpPr>
      <xdr:spPr>
        <a:xfrm>
          <a:off x="2905125" y="27527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57150</xdr:rowOff>
    </xdr:to>
    <xdr:sp>
      <xdr:nvSpPr>
        <xdr:cNvPr id="26" name="Line 27"/>
        <xdr:cNvSpPr>
          <a:spLocks/>
        </xdr:cNvSpPr>
      </xdr:nvSpPr>
      <xdr:spPr>
        <a:xfrm>
          <a:off x="3381375" y="251460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133350</xdr:rowOff>
    </xdr:from>
    <xdr:to>
      <xdr:col>20</xdr:col>
      <xdr:colOff>0</xdr:colOff>
      <xdr:row>18</xdr:row>
      <xdr:rowOff>66675</xdr:rowOff>
    </xdr:to>
    <xdr:sp>
      <xdr:nvSpPr>
        <xdr:cNvPr id="27" name="Line 28"/>
        <xdr:cNvSpPr>
          <a:spLocks/>
        </xdr:cNvSpPr>
      </xdr:nvSpPr>
      <xdr:spPr>
        <a:xfrm>
          <a:off x="3381375" y="2828925"/>
          <a:ext cx="0" cy="2571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17</xdr:row>
      <xdr:rowOff>0</xdr:rowOff>
    </xdr:from>
    <xdr:to>
      <xdr:col>22</xdr:col>
      <xdr:colOff>9525</xdr:colOff>
      <xdr:row>17</xdr:row>
      <xdr:rowOff>0</xdr:rowOff>
    </xdr:to>
    <xdr:sp>
      <xdr:nvSpPr>
        <xdr:cNvPr id="28" name="Line 29"/>
        <xdr:cNvSpPr>
          <a:spLocks/>
        </xdr:cNvSpPr>
      </xdr:nvSpPr>
      <xdr:spPr>
        <a:xfrm>
          <a:off x="3105150" y="28479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16</xdr:row>
      <xdr:rowOff>0</xdr:rowOff>
    </xdr:from>
    <xdr:to>
      <xdr:col>22</xdr:col>
      <xdr:colOff>28575</xdr:colOff>
      <xdr:row>16</xdr:row>
      <xdr:rowOff>0</xdr:rowOff>
    </xdr:to>
    <xdr:sp>
      <xdr:nvSpPr>
        <xdr:cNvPr id="29" name="Line 30"/>
        <xdr:cNvSpPr>
          <a:spLocks/>
        </xdr:cNvSpPr>
      </xdr:nvSpPr>
      <xdr:spPr>
        <a:xfrm>
          <a:off x="3124200" y="26955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12</xdr:row>
      <xdr:rowOff>9525</xdr:rowOff>
    </xdr:from>
    <xdr:to>
      <xdr:col>21</xdr:col>
      <xdr:colOff>161925</xdr:colOff>
      <xdr:row>12</xdr:row>
      <xdr:rowOff>9525</xdr:rowOff>
    </xdr:to>
    <xdr:sp>
      <xdr:nvSpPr>
        <xdr:cNvPr id="30" name="Line 31"/>
        <xdr:cNvSpPr>
          <a:spLocks/>
        </xdr:cNvSpPr>
      </xdr:nvSpPr>
      <xdr:spPr>
        <a:xfrm>
          <a:off x="3133725" y="21431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12</xdr:row>
      <xdr:rowOff>9525</xdr:rowOff>
    </xdr:from>
    <xdr:to>
      <xdr:col>22</xdr:col>
      <xdr:colOff>0</xdr:colOff>
      <xdr:row>16</xdr:row>
      <xdr:rowOff>0</xdr:rowOff>
    </xdr:to>
    <xdr:sp>
      <xdr:nvSpPr>
        <xdr:cNvPr id="31" name="Line 32"/>
        <xdr:cNvSpPr>
          <a:spLocks/>
        </xdr:cNvSpPr>
      </xdr:nvSpPr>
      <xdr:spPr>
        <a:xfrm>
          <a:off x="3724275" y="2143125"/>
          <a:ext cx="0" cy="552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xdr:row>
      <xdr:rowOff>9525</xdr:rowOff>
    </xdr:from>
    <xdr:to>
      <xdr:col>22</xdr:col>
      <xdr:colOff>0</xdr:colOff>
      <xdr:row>11</xdr:row>
      <xdr:rowOff>9525</xdr:rowOff>
    </xdr:to>
    <xdr:sp>
      <xdr:nvSpPr>
        <xdr:cNvPr id="32" name="Line 33"/>
        <xdr:cNvSpPr>
          <a:spLocks/>
        </xdr:cNvSpPr>
      </xdr:nvSpPr>
      <xdr:spPr>
        <a:xfrm>
          <a:off x="3724275" y="1647825"/>
          <a:ext cx="0" cy="3524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17</xdr:row>
      <xdr:rowOff>0</xdr:rowOff>
    </xdr:from>
    <xdr:to>
      <xdr:col>22</xdr:col>
      <xdr:colOff>0</xdr:colOff>
      <xdr:row>19</xdr:row>
      <xdr:rowOff>19050</xdr:rowOff>
    </xdr:to>
    <xdr:sp>
      <xdr:nvSpPr>
        <xdr:cNvPr id="33" name="Line 34"/>
        <xdr:cNvSpPr>
          <a:spLocks/>
        </xdr:cNvSpPr>
      </xdr:nvSpPr>
      <xdr:spPr>
        <a:xfrm>
          <a:off x="3724275" y="2847975"/>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12</xdr:col>
      <xdr:colOff>0</xdr:colOff>
      <xdr:row>21</xdr:row>
      <xdr:rowOff>0</xdr:rowOff>
    </xdr:to>
    <xdr:sp>
      <xdr:nvSpPr>
        <xdr:cNvPr id="34" name="Line 35"/>
        <xdr:cNvSpPr>
          <a:spLocks/>
        </xdr:cNvSpPr>
      </xdr:nvSpPr>
      <xdr:spPr>
        <a:xfrm>
          <a:off x="1152525" y="3533775"/>
          <a:ext cx="857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9525</xdr:rowOff>
    </xdr:from>
    <xdr:to>
      <xdr:col>18</xdr:col>
      <xdr:colOff>0</xdr:colOff>
      <xdr:row>21</xdr:row>
      <xdr:rowOff>9525</xdr:rowOff>
    </xdr:to>
    <xdr:sp>
      <xdr:nvSpPr>
        <xdr:cNvPr id="35" name="Line 36"/>
        <xdr:cNvSpPr>
          <a:spLocks/>
        </xdr:cNvSpPr>
      </xdr:nvSpPr>
      <xdr:spPr>
        <a:xfrm>
          <a:off x="2009775" y="35433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0</xdr:rowOff>
    </xdr:from>
    <xdr:to>
      <xdr:col>16</xdr:col>
      <xdr:colOff>152400</xdr:colOff>
      <xdr:row>9</xdr:row>
      <xdr:rowOff>0</xdr:rowOff>
    </xdr:to>
    <xdr:sp>
      <xdr:nvSpPr>
        <xdr:cNvPr id="36" name="Line 38"/>
        <xdr:cNvSpPr>
          <a:spLocks/>
        </xdr:cNvSpPr>
      </xdr:nvSpPr>
      <xdr:spPr>
        <a:xfrm>
          <a:off x="1504950" y="1638300"/>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17</xdr:col>
      <xdr:colOff>0</xdr:colOff>
      <xdr:row>19</xdr:row>
      <xdr:rowOff>0</xdr:rowOff>
    </xdr:to>
    <xdr:sp>
      <xdr:nvSpPr>
        <xdr:cNvPr id="37" name="Line 39"/>
        <xdr:cNvSpPr>
          <a:spLocks/>
        </xdr:cNvSpPr>
      </xdr:nvSpPr>
      <xdr:spPr>
        <a:xfrm>
          <a:off x="1323975" y="319087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xdr:row>
      <xdr:rowOff>0</xdr:rowOff>
    </xdr:from>
    <xdr:to>
      <xdr:col>27</xdr:col>
      <xdr:colOff>0</xdr:colOff>
      <xdr:row>14</xdr:row>
      <xdr:rowOff>0</xdr:rowOff>
    </xdr:to>
    <xdr:sp>
      <xdr:nvSpPr>
        <xdr:cNvPr id="38" name="Line 63"/>
        <xdr:cNvSpPr>
          <a:spLocks/>
        </xdr:cNvSpPr>
      </xdr:nvSpPr>
      <xdr:spPr>
        <a:xfrm>
          <a:off x="4238625" y="2219325"/>
          <a:ext cx="3429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95250</xdr:rowOff>
    </xdr:from>
    <xdr:to>
      <xdr:col>8</xdr:col>
      <xdr:colOff>9525</xdr:colOff>
      <xdr:row>18</xdr:row>
      <xdr:rowOff>161925</xdr:rowOff>
    </xdr:to>
    <xdr:sp>
      <xdr:nvSpPr>
        <xdr:cNvPr id="39" name="Line 64"/>
        <xdr:cNvSpPr>
          <a:spLocks/>
        </xdr:cNvSpPr>
      </xdr:nvSpPr>
      <xdr:spPr>
        <a:xfrm>
          <a:off x="1323975" y="2790825"/>
          <a:ext cx="9525" cy="3905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31</xdr:row>
      <xdr:rowOff>95250</xdr:rowOff>
    </xdr:from>
    <xdr:to>
      <xdr:col>8</xdr:col>
      <xdr:colOff>85725</xdr:colOff>
      <xdr:row>38</xdr:row>
      <xdr:rowOff>76200</xdr:rowOff>
    </xdr:to>
    <xdr:sp>
      <xdr:nvSpPr>
        <xdr:cNvPr id="1" name="Line 6"/>
        <xdr:cNvSpPr>
          <a:spLocks/>
        </xdr:cNvSpPr>
      </xdr:nvSpPr>
      <xdr:spPr>
        <a:xfrm>
          <a:off x="1457325" y="5505450"/>
          <a:ext cx="0" cy="12287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27</xdr:row>
      <xdr:rowOff>0</xdr:rowOff>
    </xdr:from>
    <xdr:to>
      <xdr:col>12</xdr:col>
      <xdr:colOff>0</xdr:colOff>
      <xdr:row>27</xdr:row>
      <xdr:rowOff>0</xdr:rowOff>
    </xdr:to>
    <xdr:sp>
      <xdr:nvSpPr>
        <xdr:cNvPr id="2" name="Line 7"/>
        <xdr:cNvSpPr>
          <a:spLocks/>
        </xdr:cNvSpPr>
      </xdr:nvSpPr>
      <xdr:spPr>
        <a:xfrm>
          <a:off x="1381125" y="4724400"/>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28</xdr:row>
      <xdr:rowOff>0</xdr:rowOff>
    </xdr:from>
    <xdr:to>
      <xdr:col>8</xdr:col>
      <xdr:colOff>85725</xdr:colOff>
      <xdr:row>29</xdr:row>
      <xdr:rowOff>161925</xdr:rowOff>
    </xdr:to>
    <xdr:sp>
      <xdr:nvSpPr>
        <xdr:cNvPr id="3" name="Line 8"/>
        <xdr:cNvSpPr>
          <a:spLocks/>
        </xdr:cNvSpPr>
      </xdr:nvSpPr>
      <xdr:spPr>
        <a:xfrm>
          <a:off x="1457325" y="48958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xdr:row>
      <xdr:rowOff>0</xdr:rowOff>
    </xdr:from>
    <xdr:to>
      <xdr:col>8</xdr:col>
      <xdr:colOff>9525</xdr:colOff>
      <xdr:row>28</xdr:row>
      <xdr:rowOff>0</xdr:rowOff>
    </xdr:to>
    <xdr:sp>
      <xdr:nvSpPr>
        <xdr:cNvPr id="4" name="Line 9"/>
        <xdr:cNvSpPr>
          <a:spLocks/>
        </xdr:cNvSpPr>
      </xdr:nvSpPr>
      <xdr:spPr>
        <a:xfrm>
          <a:off x="1028700" y="4895850"/>
          <a:ext cx="3524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28</xdr:row>
      <xdr:rowOff>0</xdr:rowOff>
    </xdr:from>
    <xdr:to>
      <xdr:col>12</xdr:col>
      <xdr:colOff>0</xdr:colOff>
      <xdr:row>28</xdr:row>
      <xdr:rowOff>0</xdr:rowOff>
    </xdr:to>
    <xdr:sp>
      <xdr:nvSpPr>
        <xdr:cNvPr id="5" name="Line 10"/>
        <xdr:cNvSpPr>
          <a:spLocks/>
        </xdr:cNvSpPr>
      </xdr:nvSpPr>
      <xdr:spPr>
        <a:xfrm>
          <a:off x="1457325" y="4895850"/>
          <a:ext cx="6000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30</xdr:row>
      <xdr:rowOff>0</xdr:rowOff>
    </xdr:to>
    <xdr:sp>
      <xdr:nvSpPr>
        <xdr:cNvPr id="6" name="Line 11"/>
        <xdr:cNvSpPr>
          <a:spLocks/>
        </xdr:cNvSpPr>
      </xdr:nvSpPr>
      <xdr:spPr>
        <a:xfrm>
          <a:off x="1714500" y="52387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0</xdr:rowOff>
    </xdr:from>
    <xdr:to>
      <xdr:col>12</xdr:col>
      <xdr:colOff>9525</xdr:colOff>
      <xdr:row>34</xdr:row>
      <xdr:rowOff>0</xdr:rowOff>
    </xdr:to>
    <xdr:sp>
      <xdr:nvSpPr>
        <xdr:cNvPr id="7" name="Line 12"/>
        <xdr:cNvSpPr>
          <a:spLocks/>
        </xdr:cNvSpPr>
      </xdr:nvSpPr>
      <xdr:spPr>
        <a:xfrm flipH="1" flipV="1">
          <a:off x="1714500" y="5581650"/>
          <a:ext cx="352425" cy="342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12</xdr:col>
      <xdr:colOff>0</xdr:colOff>
      <xdr:row>38</xdr:row>
      <xdr:rowOff>0</xdr:rowOff>
    </xdr:to>
    <xdr:sp>
      <xdr:nvSpPr>
        <xdr:cNvPr id="8" name="Line 13"/>
        <xdr:cNvSpPr>
          <a:spLocks/>
        </xdr:cNvSpPr>
      </xdr:nvSpPr>
      <xdr:spPr>
        <a:xfrm flipH="1">
          <a:off x="1714500" y="6276975"/>
          <a:ext cx="342900" cy="381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32</xdr:row>
      <xdr:rowOff>0</xdr:rowOff>
    </xdr:from>
    <xdr:to>
      <xdr:col>9</xdr:col>
      <xdr:colOff>161925</xdr:colOff>
      <xdr:row>38</xdr:row>
      <xdr:rowOff>0</xdr:rowOff>
    </xdr:to>
    <xdr:sp>
      <xdr:nvSpPr>
        <xdr:cNvPr id="9" name="Line 14"/>
        <xdr:cNvSpPr>
          <a:spLocks/>
        </xdr:cNvSpPr>
      </xdr:nvSpPr>
      <xdr:spPr>
        <a:xfrm>
          <a:off x="1704975" y="5581650"/>
          <a:ext cx="0" cy="10763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37</xdr:row>
      <xdr:rowOff>0</xdr:rowOff>
    </xdr:to>
    <xdr:sp>
      <xdr:nvSpPr>
        <xdr:cNvPr id="10" name="Line 15"/>
        <xdr:cNvSpPr>
          <a:spLocks/>
        </xdr:cNvSpPr>
      </xdr:nvSpPr>
      <xdr:spPr>
        <a:xfrm>
          <a:off x="4562475" y="6105525"/>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35</xdr:row>
      <xdr:rowOff>0</xdr:rowOff>
    </xdr:from>
    <xdr:to>
      <xdr:col>28</xdr:col>
      <xdr:colOff>9525</xdr:colOff>
      <xdr:row>37</xdr:row>
      <xdr:rowOff>0</xdr:rowOff>
    </xdr:to>
    <xdr:sp>
      <xdr:nvSpPr>
        <xdr:cNvPr id="11" name="Line 16"/>
        <xdr:cNvSpPr>
          <a:spLocks/>
        </xdr:cNvSpPr>
      </xdr:nvSpPr>
      <xdr:spPr>
        <a:xfrm>
          <a:off x="4743450" y="6105525"/>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35</xdr:row>
      <xdr:rowOff>0</xdr:rowOff>
    </xdr:from>
    <xdr:to>
      <xdr:col>29</xdr:col>
      <xdr:colOff>0</xdr:colOff>
      <xdr:row>37</xdr:row>
      <xdr:rowOff>0</xdr:rowOff>
    </xdr:to>
    <xdr:sp>
      <xdr:nvSpPr>
        <xdr:cNvPr id="12" name="Line 17"/>
        <xdr:cNvSpPr>
          <a:spLocks/>
        </xdr:cNvSpPr>
      </xdr:nvSpPr>
      <xdr:spPr>
        <a:xfrm>
          <a:off x="4905375" y="6105525"/>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34</xdr:row>
      <xdr:rowOff>0</xdr:rowOff>
    </xdr:from>
    <xdr:to>
      <xdr:col>28</xdr:col>
      <xdr:colOff>161925</xdr:colOff>
      <xdr:row>37</xdr:row>
      <xdr:rowOff>9525</xdr:rowOff>
    </xdr:to>
    <xdr:sp>
      <xdr:nvSpPr>
        <xdr:cNvPr id="13" name="Line 18"/>
        <xdr:cNvSpPr>
          <a:spLocks/>
        </xdr:cNvSpPr>
      </xdr:nvSpPr>
      <xdr:spPr>
        <a:xfrm>
          <a:off x="4391025" y="5924550"/>
          <a:ext cx="504825" cy="533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34</xdr:row>
      <xdr:rowOff>0</xdr:rowOff>
    </xdr:from>
    <xdr:to>
      <xdr:col>23</xdr:col>
      <xdr:colOff>0</xdr:colOff>
      <xdr:row>37</xdr:row>
      <xdr:rowOff>0</xdr:rowOff>
    </xdr:to>
    <xdr:sp>
      <xdr:nvSpPr>
        <xdr:cNvPr id="14" name="Line 20"/>
        <xdr:cNvSpPr>
          <a:spLocks/>
        </xdr:cNvSpPr>
      </xdr:nvSpPr>
      <xdr:spPr>
        <a:xfrm>
          <a:off x="3876675" y="5924550"/>
          <a:ext cx="0" cy="523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36</xdr:row>
      <xdr:rowOff>95250</xdr:rowOff>
    </xdr:from>
    <xdr:to>
      <xdr:col>35</xdr:col>
      <xdr:colOff>85725</xdr:colOff>
      <xdr:row>36</xdr:row>
      <xdr:rowOff>95250</xdr:rowOff>
    </xdr:to>
    <xdr:sp>
      <xdr:nvSpPr>
        <xdr:cNvPr id="15" name="Line 21"/>
        <xdr:cNvSpPr>
          <a:spLocks/>
        </xdr:cNvSpPr>
      </xdr:nvSpPr>
      <xdr:spPr>
        <a:xfrm>
          <a:off x="4467225" y="6372225"/>
          <a:ext cx="1552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36</xdr:row>
      <xdr:rowOff>104775</xdr:rowOff>
    </xdr:from>
    <xdr:to>
      <xdr:col>25</xdr:col>
      <xdr:colOff>104775</xdr:colOff>
      <xdr:row>36</xdr:row>
      <xdr:rowOff>104775</xdr:rowOff>
    </xdr:to>
    <xdr:sp>
      <xdr:nvSpPr>
        <xdr:cNvPr id="16" name="Line 22"/>
        <xdr:cNvSpPr>
          <a:spLocks/>
        </xdr:cNvSpPr>
      </xdr:nvSpPr>
      <xdr:spPr>
        <a:xfrm>
          <a:off x="4048125" y="63817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xdr:row>
      <xdr:rowOff>66675</xdr:rowOff>
    </xdr:from>
    <xdr:to>
      <xdr:col>24</xdr:col>
      <xdr:colOff>0</xdr:colOff>
      <xdr:row>36</xdr:row>
      <xdr:rowOff>114300</xdr:rowOff>
    </xdr:to>
    <xdr:sp>
      <xdr:nvSpPr>
        <xdr:cNvPr id="17" name="Line 23"/>
        <xdr:cNvSpPr>
          <a:spLocks/>
        </xdr:cNvSpPr>
      </xdr:nvSpPr>
      <xdr:spPr>
        <a:xfrm>
          <a:off x="4048125" y="6172200"/>
          <a:ext cx="0" cy="2190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37</xdr:row>
      <xdr:rowOff>0</xdr:rowOff>
    </xdr:from>
    <xdr:to>
      <xdr:col>24</xdr:col>
      <xdr:colOff>0</xdr:colOff>
      <xdr:row>39</xdr:row>
      <xdr:rowOff>123825</xdr:rowOff>
    </xdr:to>
    <xdr:sp>
      <xdr:nvSpPr>
        <xdr:cNvPr id="18" name="Line 24"/>
        <xdr:cNvSpPr>
          <a:spLocks/>
        </xdr:cNvSpPr>
      </xdr:nvSpPr>
      <xdr:spPr>
        <a:xfrm>
          <a:off x="4048125" y="6448425"/>
          <a:ext cx="0" cy="5048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36</xdr:row>
      <xdr:rowOff>85725</xdr:rowOff>
    </xdr:from>
    <xdr:to>
      <xdr:col>29</xdr:col>
      <xdr:colOff>161925</xdr:colOff>
      <xdr:row>40</xdr:row>
      <xdr:rowOff>9525</xdr:rowOff>
    </xdr:to>
    <xdr:sp>
      <xdr:nvSpPr>
        <xdr:cNvPr id="19" name="Line 25"/>
        <xdr:cNvSpPr>
          <a:spLocks/>
        </xdr:cNvSpPr>
      </xdr:nvSpPr>
      <xdr:spPr>
        <a:xfrm>
          <a:off x="5067300" y="6362700"/>
          <a:ext cx="0" cy="647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8</xdr:col>
      <xdr:colOff>0</xdr:colOff>
      <xdr:row>45</xdr:row>
      <xdr:rowOff>0</xdr:rowOff>
    </xdr:to>
    <xdr:sp>
      <xdr:nvSpPr>
        <xdr:cNvPr id="20" name="Line 26"/>
        <xdr:cNvSpPr>
          <a:spLocks/>
        </xdr:cNvSpPr>
      </xdr:nvSpPr>
      <xdr:spPr>
        <a:xfrm>
          <a:off x="342900" y="7524750"/>
          <a:ext cx="1028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43</xdr:row>
      <xdr:rowOff>0</xdr:rowOff>
    </xdr:from>
    <xdr:to>
      <xdr:col>25</xdr:col>
      <xdr:colOff>0</xdr:colOff>
      <xdr:row>45</xdr:row>
      <xdr:rowOff>0</xdr:rowOff>
    </xdr:to>
    <xdr:sp>
      <xdr:nvSpPr>
        <xdr:cNvPr id="21" name="Line 27"/>
        <xdr:cNvSpPr>
          <a:spLocks/>
        </xdr:cNvSpPr>
      </xdr:nvSpPr>
      <xdr:spPr>
        <a:xfrm>
          <a:off x="3362325" y="7524750"/>
          <a:ext cx="8572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xdr:row>
      <xdr:rowOff>161925</xdr:rowOff>
    </xdr:from>
    <xdr:to>
      <xdr:col>7</xdr:col>
      <xdr:colOff>0</xdr:colOff>
      <xdr:row>41</xdr:row>
      <xdr:rowOff>0</xdr:rowOff>
    </xdr:to>
    <xdr:sp>
      <xdr:nvSpPr>
        <xdr:cNvPr id="22" name="Line 28"/>
        <xdr:cNvSpPr>
          <a:spLocks/>
        </xdr:cNvSpPr>
      </xdr:nvSpPr>
      <xdr:spPr>
        <a:xfrm>
          <a:off x="1200150" y="6086475"/>
          <a:ext cx="0" cy="10953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7"/>
        <xdr:cNvSpPr>
          <a:spLocks/>
        </xdr:cNvSpPr>
      </xdr:nvSpPr>
      <xdr:spPr>
        <a:xfrm>
          <a:off x="5419725" y="744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8"/>
        <xdr:cNvSpPr>
          <a:spLocks/>
        </xdr:cNvSpPr>
      </xdr:nvSpPr>
      <xdr:spPr>
        <a:xfrm>
          <a:off x="3143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9"/>
        <xdr:cNvSpPr>
          <a:spLocks/>
        </xdr:cNvSpPr>
      </xdr:nvSpPr>
      <xdr:spPr>
        <a:xfrm>
          <a:off x="5419725" y="744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10"/>
        <xdr:cNvSpPr>
          <a:spLocks/>
        </xdr:cNvSpPr>
      </xdr:nvSpPr>
      <xdr:spPr>
        <a:xfrm>
          <a:off x="3143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17</xdr:col>
      <xdr:colOff>28575</xdr:colOff>
      <xdr:row>45</xdr:row>
      <xdr:rowOff>0</xdr:rowOff>
    </xdr:to>
    <xdr:sp>
      <xdr:nvSpPr>
        <xdr:cNvPr id="5" name="Line 12"/>
        <xdr:cNvSpPr>
          <a:spLocks/>
        </xdr:cNvSpPr>
      </xdr:nvSpPr>
      <xdr:spPr>
        <a:xfrm>
          <a:off x="1171575" y="7639050"/>
          <a:ext cx="17430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Q65"/>
  <sheetViews>
    <sheetView showGridLines="0" tabSelected="1" view="pageBreakPreview" zoomScaleSheetLayoutView="100" workbookViewId="0" topLeftCell="A1">
      <selection activeCell="A1" sqref="A1:AN1"/>
    </sheetView>
  </sheetViews>
  <sheetFormatPr defaultColWidth="9.00390625" defaultRowHeight="13.5"/>
  <cols>
    <col min="1"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5"/>
      <c r="AO2" s="5"/>
      <c r="AP2" s="1"/>
      <c r="AQ2" s="1"/>
    </row>
    <row r="3" spans="1:43" ht="14.25">
      <c r="A3" s="980" t="s">
        <v>585</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5"/>
      <c r="AO3" s="5"/>
      <c r="AP3" s="1"/>
      <c r="AQ3" s="1"/>
    </row>
    <row r="4" spans="1:43" ht="15" thickBot="1">
      <c r="A4" s="984" t="s">
        <v>627</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984"/>
      <c r="AO4" s="5"/>
      <c r="AP4" s="1"/>
      <c r="AQ4" s="1"/>
    </row>
    <row r="5" spans="1:43" ht="13.5">
      <c r="A5" s="11"/>
      <c r="B5" s="12"/>
      <c r="C5" s="12"/>
      <c r="D5" s="12"/>
      <c r="E5" s="13"/>
      <c r="F5" s="13"/>
      <c r="G5" s="13"/>
      <c r="H5" s="13"/>
      <c r="I5" s="13"/>
      <c r="J5" s="13"/>
      <c r="K5" s="13"/>
      <c r="L5" s="13"/>
      <c r="M5" s="13"/>
      <c r="N5" s="13"/>
      <c r="O5" s="13"/>
      <c r="P5" s="13"/>
      <c r="Q5" s="981" t="s">
        <v>215</v>
      </c>
      <c r="R5" s="981"/>
      <c r="S5" s="981"/>
      <c r="T5" s="981"/>
      <c r="U5" s="981"/>
      <c r="V5" s="981"/>
      <c r="W5" s="13"/>
      <c r="X5" s="13"/>
      <c r="Y5" s="13"/>
      <c r="Z5" s="13"/>
      <c r="AA5" s="13"/>
      <c r="AC5" s="14"/>
      <c r="AD5" s="14"/>
      <c r="AE5" s="14"/>
      <c r="AF5" s="14"/>
      <c r="AG5" s="14"/>
      <c r="AH5" s="14"/>
      <c r="AI5" s="13"/>
      <c r="AJ5" s="13"/>
      <c r="AK5" s="13"/>
      <c r="AL5" s="15"/>
      <c r="AM5" s="271"/>
      <c r="AN5" s="475"/>
      <c r="AO5" s="6"/>
      <c r="AP5" s="1"/>
      <c r="AQ5" s="1"/>
    </row>
    <row r="6" spans="1:43" ht="13.5">
      <c r="A6" s="16"/>
      <c r="B6" s="17"/>
      <c r="C6" s="17"/>
      <c r="D6" s="17"/>
      <c r="E6" s="18"/>
      <c r="F6" s="18"/>
      <c r="G6" s="18"/>
      <c r="H6" s="18"/>
      <c r="I6" s="18"/>
      <c r="J6" s="18"/>
      <c r="K6" s="18"/>
      <c r="L6" s="18"/>
      <c r="M6" s="18"/>
      <c r="N6" s="18"/>
      <c r="O6" s="18"/>
      <c r="P6" s="18"/>
      <c r="Q6" s="982"/>
      <c r="R6" s="982"/>
      <c r="S6" s="982"/>
      <c r="T6" s="982"/>
      <c r="U6" s="982"/>
      <c r="V6" s="982"/>
      <c r="W6" s="18"/>
      <c r="X6" s="18"/>
      <c r="Y6" s="18"/>
      <c r="Z6" s="18"/>
      <c r="AA6" s="18"/>
      <c r="AB6" s="19"/>
      <c r="AC6" s="19"/>
      <c r="AD6" s="19"/>
      <c r="AE6" s="19"/>
      <c r="AF6" s="19"/>
      <c r="AG6" s="634" t="s">
        <v>216</v>
      </c>
      <c r="AH6" s="19"/>
      <c r="AI6" s="18"/>
      <c r="AJ6" s="18"/>
      <c r="AK6" s="18"/>
      <c r="AL6" s="15"/>
      <c r="AM6" s="21"/>
      <c r="AN6" s="2"/>
      <c r="AO6" s="6"/>
      <c r="AP6" s="1"/>
      <c r="AQ6" s="1"/>
    </row>
    <row r="7" spans="1:43" ht="13.5">
      <c r="A7" s="16"/>
      <c r="B7" s="17"/>
      <c r="C7" s="17"/>
      <c r="D7" s="17"/>
      <c r="E7" s="18"/>
      <c r="F7" s="18"/>
      <c r="G7" s="18"/>
      <c r="H7" s="18"/>
      <c r="I7" s="18"/>
      <c r="J7" s="18"/>
      <c r="K7" s="18"/>
      <c r="L7" s="18"/>
      <c r="M7" s="18"/>
      <c r="N7" s="18"/>
      <c r="O7" s="18"/>
      <c r="P7" s="18"/>
      <c r="Q7" s="982"/>
      <c r="R7" s="982"/>
      <c r="S7" s="982"/>
      <c r="T7" s="982"/>
      <c r="U7" s="982"/>
      <c r="V7" s="982"/>
      <c r="W7" s="18"/>
      <c r="X7" s="18"/>
      <c r="Y7" s="18"/>
      <c r="Z7" s="18"/>
      <c r="AA7" s="18"/>
      <c r="AB7" s="19"/>
      <c r="AC7" s="19"/>
      <c r="AD7" s="19"/>
      <c r="AE7" s="19"/>
      <c r="AF7" s="19"/>
      <c r="AG7" s="19"/>
      <c r="AH7" s="19"/>
      <c r="AI7" s="18"/>
      <c r="AJ7" s="18"/>
      <c r="AK7" s="18"/>
      <c r="AL7" s="15"/>
      <c r="AM7" s="21"/>
      <c r="AN7" s="2"/>
      <c r="AO7" s="6"/>
      <c r="AP7" s="1"/>
      <c r="AQ7" s="1"/>
    </row>
    <row r="8" spans="1:43" ht="13.5">
      <c r="A8" s="16"/>
      <c r="B8" s="17"/>
      <c r="C8" s="17"/>
      <c r="D8" s="17"/>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5"/>
      <c r="AM8" s="21"/>
      <c r="AN8" s="2"/>
      <c r="AO8" s="6"/>
      <c r="AP8" s="1"/>
      <c r="AQ8" s="1"/>
    </row>
    <row r="9" spans="1:43" ht="13.5">
      <c r="A9" s="16"/>
      <c r="B9" s="17"/>
      <c r="C9" s="17"/>
      <c r="D9" s="17"/>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5"/>
      <c r="AM9" s="21"/>
      <c r="AN9" s="2"/>
      <c r="AO9" s="6"/>
      <c r="AP9" s="1"/>
      <c r="AQ9" s="1"/>
    </row>
    <row r="10" spans="1:43" ht="13.5">
      <c r="A10" s="16"/>
      <c r="B10" s="17"/>
      <c r="C10" s="17"/>
      <c r="D10" s="17"/>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5"/>
      <c r="AM10" s="21"/>
      <c r="AN10" s="2"/>
      <c r="AO10" s="6"/>
      <c r="AP10" s="1"/>
      <c r="AQ10" s="1"/>
    </row>
    <row r="11" spans="1:43" ht="13.5">
      <c r="A11" s="16"/>
      <c r="B11" s="17"/>
      <c r="C11" s="17"/>
      <c r="D11" s="17"/>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5"/>
      <c r="AM11" s="21"/>
      <c r="AN11" s="2"/>
      <c r="AO11" s="1"/>
      <c r="AP11" s="1"/>
      <c r="AQ11" s="1"/>
    </row>
    <row r="12" spans="1:43" ht="13.5">
      <c r="A12" s="16"/>
      <c r="B12" s="17"/>
      <c r="C12" s="17"/>
      <c r="D12" s="17"/>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5"/>
      <c r="AM12" s="21"/>
      <c r="AN12" s="2"/>
      <c r="AO12" s="1"/>
      <c r="AP12" s="1"/>
      <c r="AQ12" s="1"/>
    </row>
    <row r="13" spans="1:43" ht="13.5">
      <c r="A13" s="16"/>
      <c r="B13" s="17"/>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5"/>
      <c r="AM13" s="21"/>
      <c r="AN13" s="2"/>
      <c r="AO13" s="1"/>
      <c r="AP13" s="1"/>
      <c r="AQ13" s="1"/>
    </row>
    <row r="14" spans="1:43" ht="13.5">
      <c r="A14" s="16"/>
      <c r="B14" s="17"/>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5"/>
      <c r="AM14" s="21"/>
      <c r="AN14" s="2"/>
      <c r="AO14" s="1"/>
      <c r="AP14" s="1"/>
      <c r="AQ14" s="1"/>
    </row>
    <row r="15" spans="1:43" ht="13.5">
      <c r="A15" s="16"/>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21"/>
      <c r="AM15" s="21"/>
      <c r="AN15" s="2"/>
      <c r="AO15" s="1"/>
      <c r="AP15" s="1"/>
      <c r="AQ15" s="1"/>
    </row>
    <row r="16" spans="1:43" ht="13.5">
      <c r="A16" s="16"/>
      <c r="B16" s="17"/>
      <c r="C16" s="17"/>
      <c r="D16" s="17"/>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21"/>
      <c r="AM16" s="21"/>
      <c r="AN16" s="2"/>
      <c r="AO16" s="1"/>
      <c r="AP16" s="1"/>
      <c r="AQ16" s="1"/>
    </row>
    <row r="17" spans="1:43" ht="13.5">
      <c r="A17" s="16"/>
      <c r="B17" s="17"/>
      <c r="C17" s="17"/>
      <c r="D17" s="17"/>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21"/>
      <c r="AM17" s="21"/>
      <c r="AN17" s="2"/>
      <c r="AO17" s="1"/>
      <c r="AP17" s="1"/>
      <c r="AQ17" s="1"/>
    </row>
    <row r="18" spans="1:43" ht="13.5">
      <c r="A18" s="16"/>
      <c r="B18" s="17"/>
      <c r="C18" s="17"/>
      <c r="D18" s="17"/>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21"/>
      <c r="AM18" s="21"/>
      <c r="AN18" s="2"/>
      <c r="AO18" s="1"/>
      <c r="AP18" s="1"/>
      <c r="AQ18" s="1"/>
    </row>
    <row r="19" spans="1:43" ht="13.5">
      <c r="A19" s="16"/>
      <c r="B19" s="17"/>
      <c r="C19" s="17"/>
      <c r="D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21"/>
      <c r="AM19" s="21"/>
      <c r="AN19" s="2"/>
      <c r="AO19" s="1"/>
      <c r="AP19" s="1"/>
      <c r="AQ19" s="1"/>
    </row>
    <row r="20" spans="1:43" ht="13.5">
      <c r="A20" s="16"/>
      <c r="B20" s="17"/>
      <c r="C20" s="17"/>
      <c r="D20" s="17"/>
      <c r="E20" s="18"/>
      <c r="F20" s="18"/>
      <c r="G20" s="15"/>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21"/>
      <c r="AM20" s="21"/>
      <c r="AN20" s="2"/>
      <c r="AO20" s="1"/>
      <c r="AP20" s="1"/>
      <c r="AQ20" s="1"/>
    </row>
    <row r="21" spans="1:43" ht="13.5">
      <c r="A21" s="16"/>
      <c r="B21" s="17"/>
      <c r="C21" s="17"/>
      <c r="D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21"/>
      <c r="AM21" s="21"/>
      <c r="AN21" s="2"/>
      <c r="AO21" s="1"/>
      <c r="AP21" s="1"/>
      <c r="AQ21" s="1"/>
    </row>
    <row r="22" spans="1:43" ht="13.5">
      <c r="A22" s="16"/>
      <c r="B22" s="17"/>
      <c r="C22" s="17"/>
      <c r="D22" s="1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21"/>
      <c r="AM22" s="21"/>
      <c r="AN22" s="2"/>
      <c r="AO22" s="1"/>
      <c r="AP22" s="1"/>
      <c r="AQ22" s="1"/>
    </row>
    <row r="23" spans="1:43" ht="13.5">
      <c r="A23" s="16"/>
      <c r="B23" s="17"/>
      <c r="C23" s="17"/>
      <c r="D23" s="1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21"/>
      <c r="AM23" s="21"/>
      <c r="AN23" s="2"/>
      <c r="AO23" s="1"/>
      <c r="AP23" s="1"/>
      <c r="AQ23" s="1"/>
    </row>
    <row r="24" spans="1:43" ht="13.5">
      <c r="A24" s="16"/>
      <c r="B24" s="17"/>
      <c r="C24" s="17"/>
      <c r="D24" s="17"/>
      <c r="E24" s="18"/>
      <c r="F24" s="18"/>
      <c r="H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21"/>
      <c r="AM24" s="21"/>
      <c r="AN24" s="2"/>
      <c r="AO24" s="1"/>
      <c r="AP24" s="1"/>
      <c r="AQ24" s="1"/>
    </row>
    <row r="25" spans="1:43" ht="13.5">
      <c r="A25" s="16"/>
      <c r="B25" s="17"/>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21"/>
      <c r="AM25" s="21"/>
      <c r="AN25" s="2"/>
      <c r="AO25" s="1"/>
      <c r="AP25" s="1"/>
      <c r="AQ25" s="1"/>
    </row>
    <row r="26" spans="1:43" ht="13.5">
      <c r="A26" s="16"/>
      <c r="B26" s="17"/>
      <c r="C26" s="17"/>
      <c r="D26" s="17"/>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21"/>
      <c r="AM26" s="21"/>
      <c r="AN26" s="2"/>
      <c r="AO26" s="1"/>
      <c r="AP26" s="1"/>
      <c r="AQ26" s="1"/>
    </row>
    <row r="27" spans="1:43" ht="13.5">
      <c r="A27" s="16"/>
      <c r="B27" s="17"/>
      <c r="C27" s="17"/>
      <c r="D27" s="17"/>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21"/>
      <c r="AM27" s="21"/>
      <c r="AN27" s="2"/>
      <c r="AO27" s="1"/>
      <c r="AP27" s="1"/>
      <c r="AQ27" s="1"/>
    </row>
    <row r="28" spans="1:43" ht="13.5">
      <c r="A28" s="16"/>
      <c r="B28" s="17"/>
      <c r="C28" s="17"/>
      <c r="D28" s="17"/>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21"/>
      <c r="AM28" s="21"/>
      <c r="AN28" s="2"/>
      <c r="AO28" s="1"/>
      <c r="AP28" s="1"/>
      <c r="AQ28" s="1"/>
    </row>
    <row r="29" spans="1:43" ht="13.5">
      <c r="A29" s="16"/>
      <c r="B29" s="17"/>
      <c r="C29" s="17"/>
      <c r="D29" s="1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21"/>
      <c r="AM29" s="21"/>
      <c r="AN29" s="2"/>
      <c r="AO29" s="1"/>
      <c r="AP29" s="1"/>
      <c r="AQ29" s="1"/>
    </row>
    <row r="30" spans="1:43" ht="13.5">
      <c r="A30" s="16"/>
      <c r="B30" s="17"/>
      <c r="C30" s="17"/>
      <c r="D30" s="17"/>
      <c r="E30" s="22" t="s">
        <v>217</v>
      </c>
      <c r="F30" s="18"/>
      <c r="G30" s="18"/>
      <c r="H30" s="18"/>
      <c r="I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21"/>
      <c r="AM30" s="21"/>
      <c r="AN30" s="2"/>
      <c r="AO30" s="1"/>
      <c r="AP30" s="1"/>
      <c r="AQ30" s="1"/>
    </row>
    <row r="31" spans="1:43" ht="13.5">
      <c r="A31" s="16"/>
      <c r="B31" s="17"/>
      <c r="C31" s="17"/>
      <c r="D31" s="17"/>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21"/>
      <c r="AM31" s="21"/>
      <c r="AN31" s="2"/>
      <c r="AO31" s="1"/>
      <c r="AP31" s="1"/>
      <c r="AQ31" s="1"/>
    </row>
    <row r="32" spans="1:43" ht="13.5">
      <c r="A32" s="16"/>
      <c r="B32" s="17"/>
      <c r="C32" s="17"/>
      <c r="D32" s="1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21"/>
      <c r="AM32" s="21"/>
      <c r="AN32" s="2"/>
      <c r="AO32" s="1"/>
      <c r="AP32" s="1"/>
      <c r="AQ32" s="1"/>
    </row>
    <row r="33" spans="1:43" ht="13.5">
      <c r="A33" s="16"/>
      <c r="B33" s="17"/>
      <c r="C33" s="17"/>
      <c r="D33" s="17"/>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21"/>
      <c r="AM33" s="21"/>
      <c r="AN33" s="2"/>
      <c r="AO33" s="1"/>
      <c r="AP33" s="1"/>
      <c r="AQ33" s="1"/>
    </row>
    <row r="34" spans="1:43" ht="13.5">
      <c r="A34" s="16"/>
      <c r="B34" s="17"/>
      <c r="C34" s="17"/>
      <c r="D34" s="17"/>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21"/>
      <c r="AM34" s="21"/>
      <c r="AN34" s="2"/>
      <c r="AO34" s="1"/>
      <c r="AP34" s="1"/>
      <c r="AQ34" s="1"/>
    </row>
    <row r="35" spans="1:43" ht="13.5">
      <c r="A35" s="16"/>
      <c r="B35" s="17"/>
      <c r="C35" s="17"/>
      <c r="D35" s="17"/>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21"/>
      <c r="AM35" s="21"/>
      <c r="AN35" s="2"/>
      <c r="AO35" s="1"/>
      <c r="AP35" s="1"/>
      <c r="AQ35" s="1"/>
    </row>
    <row r="36" spans="1:43" ht="13.5">
      <c r="A36" s="16"/>
      <c r="B36" s="17"/>
      <c r="C36" s="17"/>
      <c r="D36" s="17"/>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21"/>
      <c r="AM36" s="21"/>
      <c r="AN36" s="2"/>
      <c r="AO36" s="1"/>
      <c r="AP36" s="1"/>
      <c r="AQ36" s="1"/>
    </row>
    <row r="37" spans="1:43" ht="13.5">
      <c r="A37" s="16"/>
      <c r="B37" s="17"/>
      <c r="C37" s="17"/>
      <c r="D37" s="17"/>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21"/>
      <c r="AM37" s="21"/>
      <c r="AN37" s="2"/>
      <c r="AO37" s="1"/>
      <c r="AP37" s="1"/>
      <c r="AQ37" s="1"/>
    </row>
    <row r="38" spans="1:43" ht="13.5">
      <c r="A38" s="16"/>
      <c r="B38" s="17"/>
      <c r="C38" s="17"/>
      <c r="D38" s="17"/>
      <c r="E38" s="18"/>
      <c r="F38" s="18"/>
      <c r="G38" s="18"/>
      <c r="H38" s="18"/>
      <c r="I38" s="18"/>
      <c r="J38" s="22" t="s">
        <v>218</v>
      </c>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21"/>
      <c r="AM38" s="21"/>
      <c r="AN38" s="2"/>
      <c r="AO38" s="1"/>
      <c r="AP38" s="1"/>
      <c r="AQ38" s="1"/>
    </row>
    <row r="39" spans="1:43" ht="13.5">
      <c r="A39" s="16"/>
      <c r="B39" s="17"/>
      <c r="C39" s="17"/>
      <c r="D39" s="17"/>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21"/>
      <c r="AM39" s="21"/>
      <c r="AN39" s="2"/>
      <c r="AO39" s="1"/>
      <c r="AP39" s="1"/>
      <c r="AQ39" s="1"/>
    </row>
    <row r="40" spans="1:43" ht="13.5">
      <c r="A40" s="16"/>
      <c r="B40" s="17"/>
      <c r="C40" s="17"/>
      <c r="D40" s="17"/>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21"/>
      <c r="AM40" s="21"/>
      <c r="AN40" s="2"/>
      <c r="AO40" s="1"/>
      <c r="AP40" s="1"/>
      <c r="AQ40" s="1"/>
    </row>
    <row r="41" spans="1:43" ht="13.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21"/>
      <c r="AM41" s="21"/>
      <c r="AN41" s="2"/>
      <c r="AO41" s="1"/>
      <c r="AP41" s="1"/>
      <c r="AQ41" s="1"/>
    </row>
    <row r="42" spans="1:43" ht="13.5">
      <c r="A42" s="16"/>
      <c r="B42" s="17"/>
      <c r="C42" s="17"/>
      <c r="D42" s="17"/>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21"/>
      <c r="AM42" s="21"/>
      <c r="AN42" s="2"/>
      <c r="AO42" s="1"/>
      <c r="AP42" s="1"/>
      <c r="AQ42" s="1"/>
    </row>
    <row r="43" spans="1:43" ht="13.5">
      <c r="A43" s="16"/>
      <c r="B43" s="17"/>
      <c r="C43" s="17"/>
      <c r="D43" s="17"/>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21"/>
      <c r="AM43" s="21"/>
      <c r="AN43" s="2"/>
      <c r="AO43" s="1"/>
      <c r="AP43" s="1"/>
      <c r="AQ43" s="1"/>
    </row>
    <row r="44" spans="1:43" ht="13.5">
      <c r="A44" s="16"/>
      <c r="B44" s="17"/>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21"/>
      <c r="AM44" s="21"/>
      <c r="AN44" s="2"/>
      <c r="AO44" s="1"/>
      <c r="AP44" s="1"/>
      <c r="AQ44" s="1"/>
    </row>
    <row r="45" spans="1:43" ht="13.5">
      <c r="A45" s="16"/>
      <c r="B45" s="17"/>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21"/>
      <c r="AM45" s="21"/>
      <c r="AN45" s="2"/>
      <c r="AO45" s="1"/>
      <c r="AP45" s="1"/>
      <c r="AQ45" s="1"/>
    </row>
    <row r="46" spans="1:43" ht="13.5">
      <c r="A46" s="16"/>
      <c r="B46" s="17"/>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21"/>
      <c r="AM46" s="21"/>
      <c r="AN46" s="2"/>
      <c r="AO46" s="1"/>
      <c r="AP46" s="1"/>
      <c r="AQ46" s="1"/>
    </row>
    <row r="47" spans="1:43" ht="13.5">
      <c r="A47" s="16"/>
      <c r="B47" s="17"/>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21"/>
      <c r="AM47" s="21"/>
      <c r="AN47" s="2"/>
      <c r="AO47" s="1"/>
      <c r="AP47" s="1"/>
      <c r="AQ47" s="1"/>
    </row>
    <row r="48" spans="1:43" ht="13.5">
      <c r="A48" s="16"/>
      <c r="B48" s="17"/>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21"/>
      <c r="AM48" s="21"/>
      <c r="AN48" s="2"/>
      <c r="AO48" s="1"/>
      <c r="AP48" s="1"/>
      <c r="AQ48" s="1"/>
    </row>
    <row r="49" spans="1:43" ht="13.5">
      <c r="A49" s="16"/>
      <c r="B49" s="17"/>
      <c r="C49" s="17"/>
      <c r="D49" s="17"/>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21"/>
      <c r="AM49" s="21"/>
      <c r="AN49" s="2"/>
      <c r="AO49" s="1"/>
      <c r="AP49" s="1"/>
      <c r="AQ49" s="1"/>
    </row>
    <row r="50" spans="1:43" ht="13.5">
      <c r="A50" s="16"/>
      <c r="B50" s="17"/>
      <c r="C50" s="17"/>
      <c r="D50" s="17"/>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21"/>
      <c r="AM50" s="21"/>
      <c r="AN50" s="2"/>
      <c r="AO50" s="1"/>
      <c r="AP50" s="1"/>
      <c r="AQ50" s="1"/>
    </row>
    <row r="51" spans="1:43" ht="13.5">
      <c r="A51" s="16"/>
      <c r="B51" s="17"/>
      <c r="C51" s="17"/>
      <c r="D51" s="17"/>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21"/>
      <c r="AM51" s="21"/>
      <c r="AN51" s="2"/>
      <c r="AO51" s="1"/>
      <c r="AP51" s="1"/>
      <c r="AQ51" s="1"/>
    </row>
    <row r="52" spans="1:43" ht="13.5">
      <c r="A52" s="16"/>
      <c r="B52" s="17"/>
      <c r="C52" s="17"/>
      <c r="D52" s="17"/>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21"/>
      <c r="AM52" s="21"/>
      <c r="AN52" s="2"/>
      <c r="AO52" s="1"/>
      <c r="AP52" s="1"/>
      <c r="AQ52" s="1"/>
    </row>
    <row r="53" spans="1:43" ht="13.5">
      <c r="A53" s="16"/>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21"/>
      <c r="AM53" s="21"/>
      <c r="AN53" s="2"/>
      <c r="AO53" s="1"/>
      <c r="AP53" s="1"/>
      <c r="AQ53" s="1"/>
    </row>
    <row r="54" spans="1:43" ht="13.5">
      <c r="A54" s="16"/>
      <c r="G54" s="23"/>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21"/>
      <c r="AM54" s="21"/>
      <c r="AN54" s="2"/>
      <c r="AO54" s="1"/>
      <c r="AP54" s="1"/>
      <c r="AQ54" s="1"/>
    </row>
    <row r="55" spans="1:43" ht="13.5">
      <c r="A55" s="16"/>
      <c r="G55" s="23"/>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21"/>
      <c r="AM55" s="21"/>
      <c r="AN55" s="2"/>
      <c r="AO55" s="1"/>
      <c r="AP55" s="1"/>
      <c r="AQ55" s="1"/>
    </row>
    <row r="56" spans="1:43" ht="13.5">
      <c r="A56" s="24"/>
      <c r="B56" s="17"/>
      <c r="C56" s="17"/>
      <c r="D56" s="17"/>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21"/>
      <c r="AM56" s="21"/>
      <c r="AN56" s="2"/>
      <c r="AO56" s="1"/>
      <c r="AP56" s="1"/>
      <c r="AQ56" s="1"/>
    </row>
    <row r="57" spans="1:43" ht="13.5">
      <c r="A57" s="24"/>
      <c r="B57" s="17"/>
      <c r="C57" s="17"/>
      <c r="D57" s="17"/>
      <c r="E57" s="564"/>
      <c r="F57" s="564"/>
      <c r="G57" s="564"/>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21"/>
      <c r="AM57" s="21"/>
      <c r="AN57" s="2"/>
      <c r="AO57" s="1"/>
      <c r="AP57" s="1"/>
      <c r="AQ57" s="1"/>
    </row>
    <row r="58" spans="1:43" ht="13.5">
      <c r="A58" s="24"/>
      <c r="B58" s="17"/>
      <c r="C58" s="17"/>
      <c r="D58" s="17"/>
      <c r="E58" s="17"/>
      <c r="F58" s="17"/>
      <c r="G58" s="564"/>
      <c r="H58" s="21"/>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21"/>
      <c r="AM58" s="21"/>
      <c r="AN58" s="2"/>
      <c r="AO58" s="1"/>
      <c r="AP58" s="1"/>
      <c r="AQ58" s="1"/>
    </row>
    <row r="59" spans="1:43" ht="13.5">
      <c r="A59" s="24"/>
      <c r="B59" s="17"/>
      <c r="C59" s="17"/>
      <c r="D59" s="17"/>
      <c r="E59" s="17"/>
      <c r="F59" s="17"/>
      <c r="G59" s="564"/>
      <c r="H59" s="21"/>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21"/>
      <c r="AM59" s="21"/>
      <c r="AN59" s="2"/>
      <c r="AO59" s="1"/>
      <c r="AP59" s="1"/>
      <c r="AQ59" s="1"/>
    </row>
    <row r="60" spans="1:43" ht="13.5">
      <c r="A60" s="24"/>
      <c r="B60" s="17"/>
      <c r="C60" s="17"/>
      <c r="D60" s="17"/>
      <c r="E60" s="17"/>
      <c r="F60" s="17"/>
      <c r="G60" s="564"/>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95"/>
      <c r="AN60" s="2"/>
      <c r="AO60" s="1"/>
      <c r="AP60" s="1"/>
      <c r="AQ60" s="1"/>
    </row>
    <row r="61" spans="1:43" ht="14.25" thickBot="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4"/>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objects="1" scenarios="1" formatCells="0" selectLockedCells="1"/>
  <mergeCells count="4">
    <mergeCell ref="A3:AK3"/>
    <mergeCell ref="Q5:V7"/>
    <mergeCell ref="A1:AN1"/>
    <mergeCell ref="A4:AN4"/>
  </mergeCells>
  <printOptions/>
  <pageMargins left="0.7874015748031497" right="0.3937007874015748" top="0.71" bottom="0.17" header="0.5118110236220472" footer="0.31"/>
  <pageSetup horizontalDpi="600" verticalDpi="600" orientation="portrait" paperSize="9" r:id="rId2"/>
  <headerFooter alignWithMargins="0">
    <oddHeader>&amp;L&amp;8H24-110</oddHeader>
  </headerFooter>
  <drawing r:id="rId1"/>
</worksheet>
</file>

<file path=xl/worksheets/sheet10.xml><?xml version="1.0" encoding="utf-8"?>
<worksheet xmlns="http://schemas.openxmlformats.org/spreadsheetml/2006/main" xmlns:r="http://schemas.openxmlformats.org/officeDocument/2006/relationships">
  <dimension ref="A1:AQ64"/>
  <sheetViews>
    <sheetView showGridLines="0" view="pageBreakPreview" zoomScaleSheetLayoutView="100" workbookViewId="0" topLeftCell="A1">
      <selection activeCell="A6" sqref="A6"/>
    </sheetView>
  </sheetViews>
  <sheetFormatPr defaultColWidth="9.00390625" defaultRowHeight="13.5"/>
  <cols>
    <col min="1"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7"/>
      <c r="AM1" s="7"/>
      <c r="AN1" s="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5"/>
      <c r="AO2" s="5"/>
      <c r="AP2" s="1"/>
      <c r="AQ2" s="1"/>
    </row>
    <row r="3" spans="1:43" ht="14.25">
      <c r="A3" s="980" t="s">
        <v>621</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5"/>
      <c r="AO3" s="5"/>
      <c r="AP3" s="1"/>
      <c r="AQ3" s="1"/>
    </row>
    <row r="4" spans="1:43" ht="15" thickBot="1">
      <c r="A4" s="984" t="s">
        <v>71</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10"/>
      <c r="AM4" s="10"/>
      <c r="AN4" s="5"/>
      <c r="AO4" s="5"/>
      <c r="AP4" s="1"/>
      <c r="AQ4" s="1"/>
    </row>
    <row r="5" spans="1:43" ht="13.5">
      <c r="A5" s="627"/>
      <c r="B5" s="628"/>
      <c r="C5" s="166"/>
      <c r="D5" s="166" t="s">
        <v>629</v>
      </c>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9"/>
      <c r="AM5" s="628"/>
      <c r="AN5" s="475"/>
      <c r="AO5" s="6"/>
      <c r="AP5" s="1"/>
      <c r="AQ5" s="1"/>
    </row>
    <row r="6" spans="1:43" ht="13.5">
      <c r="A6" s="750"/>
      <c r="B6" s="751"/>
      <c r="C6" s="752"/>
      <c r="D6" s="752"/>
      <c r="E6" s="752"/>
      <c r="F6" s="752"/>
      <c r="G6" s="752"/>
      <c r="H6" s="752"/>
      <c r="I6" s="752"/>
      <c r="J6" s="752"/>
      <c r="K6" s="752"/>
      <c r="L6" s="752"/>
      <c r="M6" s="752"/>
      <c r="N6" s="752"/>
      <c r="O6" s="752"/>
      <c r="P6" s="752"/>
      <c r="Q6" s="751"/>
      <c r="R6" s="751"/>
      <c r="S6" s="751"/>
      <c r="T6" s="751"/>
      <c r="U6" s="751"/>
      <c r="V6" s="751"/>
      <c r="W6" s="752"/>
      <c r="X6" s="752"/>
      <c r="Y6" s="752"/>
      <c r="Z6" s="752"/>
      <c r="AA6" s="752"/>
      <c r="AB6" s="752"/>
      <c r="AC6" s="751"/>
      <c r="AD6" s="751"/>
      <c r="AE6" s="751"/>
      <c r="AF6" s="751"/>
      <c r="AG6" s="751"/>
      <c r="AH6" s="751"/>
      <c r="AI6" s="752"/>
      <c r="AJ6" s="752"/>
      <c r="AK6" s="753"/>
      <c r="AL6" s="754"/>
      <c r="AM6" s="754"/>
      <c r="AN6" s="755"/>
      <c r="AO6" s="6"/>
      <c r="AP6" s="1"/>
      <c r="AQ6" s="1"/>
    </row>
    <row r="7" spans="1:43" ht="13.5">
      <c r="A7" s="750"/>
      <c r="B7" s="751"/>
      <c r="C7" s="752"/>
      <c r="D7" s="752"/>
      <c r="E7" s="752"/>
      <c r="F7" s="756"/>
      <c r="G7" s="726"/>
      <c r="H7" s="726"/>
      <c r="I7" s="726"/>
      <c r="J7" s="726"/>
      <c r="K7" s="726"/>
      <c r="L7" s="726"/>
      <c r="M7" s="726"/>
      <c r="N7" s="726"/>
      <c r="O7" s="726"/>
      <c r="P7" s="726"/>
      <c r="Q7" s="726"/>
      <c r="R7" s="726"/>
      <c r="S7" s="726"/>
      <c r="T7" s="726"/>
      <c r="U7" s="726"/>
      <c r="V7" s="726"/>
      <c r="W7" s="726"/>
      <c r="X7" s="726"/>
      <c r="Y7" s="726"/>
      <c r="Z7" s="757"/>
      <c r="AA7" s="757"/>
      <c r="AB7" s="757"/>
      <c r="AC7" s="757"/>
      <c r="AD7" s="757"/>
      <c r="AE7" s="757"/>
      <c r="AF7" s="757"/>
      <c r="AG7" s="757"/>
      <c r="AH7" s="751"/>
      <c r="AI7" s="751"/>
      <c r="AJ7" s="751"/>
      <c r="AK7" s="753"/>
      <c r="AL7" s="753"/>
      <c r="AM7" s="753"/>
      <c r="AN7" s="755"/>
      <c r="AO7" s="6"/>
      <c r="AP7" s="1"/>
      <c r="AQ7" s="1"/>
    </row>
    <row r="8" spans="1:43" ht="13.5">
      <c r="A8" s="75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4"/>
      <c r="AL8" s="753"/>
      <c r="AM8" s="753"/>
      <c r="AN8" s="755"/>
      <c r="AO8" s="6"/>
      <c r="AP8" s="1"/>
      <c r="AQ8" s="1"/>
    </row>
    <row r="9" spans="1:43" ht="13.5">
      <c r="A9" s="75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4"/>
      <c r="AL9" s="753"/>
      <c r="AM9" s="753"/>
      <c r="AN9" s="755"/>
      <c r="AO9" s="6"/>
      <c r="AP9" s="1"/>
      <c r="AQ9" s="1"/>
    </row>
    <row r="10" spans="1:43" ht="13.5">
      <c r="A10" s="75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4"/>
      <c r="AL10" s="753"/>
      <c r="AM10" s="753"/>
      <c r="AN10" s="755"/>
      <c r="AO10" s="6"/>
      <c r="AP10" s="1"/>
      <c r="AQ10" s="1"/>
    </row>
    <row r="11" spans="1:43" ht="13.5">
      <c r="A11" s="750"/>
      <c r="B11" s="751"/>
      <c r="C11" s="751"/>
      <c r="D11" s="751"/>
      <c r="E11" s="758"/>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3"/>
      <c r="AN11" s="755"/>
      <c r="AO11" s="1"/>
      <c r="AP11" s="1"/>
      <c r="AQ11" s="1"/>
    </row>
    <row r="12" spans="1:43" ht="13.5">
      <c r="A12" s="750"/>
      <c r="B12" s="751"/>
      <c r="C12" s="752"/>
      <c r="D12" s="752"/>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59"/>
      <c r="AH12" s="759"/>
      <c r="AI12" s="759"/>
      <c r="AJ12" s="759"/>
      <c r="AK12" s="759"/>
      <c r="AL12" s="759"/>
      <c r="AM12" s="753"/>
      <c r="AN12" s="755"/>
      <c r="AO12" s="1"/>
      <c r="AP12" s="1"/>
      <c r="AQ12" s="1"/>
    </row>
    <row r="13" spans="1:43" ht="13.5">
      <c r="A13" s="750"/>
      <c r="B13" s="751"/>
      <c r="C13" s="752"/>
      <c r="D13" s="752"/>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4"/>
      <c r="AN13" s="755"/>
      <c r="AO13" s="1"/>
      <c r="AP13" s="1"/>
      <c r="AQ13" s="1"/>
    </row>
    <row r="14" spans="1:43" ht="13.5">
      <c r="A14" s="750"/>
      <c r="B14" s="751"/>
      <c r="C14" s="752"/>
      <c r="D14" s="752"/>
      <c r="E14" s="752"/>
      <c r="F14" s="752"/>
      <c r="G14" s="752"/>
      <c r="H14" s="752"/>
      <c r="I14" s="752"/>
      <c r="J14" s="752"/>
      <c r="K14" s="752"/>
      <c r="L14" s="752"/>
      <c r="M14" s="752"/>
      <c r="N14" s="752"/>
      <c r="O14" s="751"/>
      <c r="P14" s="751"/>
      <c r="Q14" s="751"/>
      <c r="R14" s="751"/>
      <c r="S14" s="752"/>
      <c r="T14" s="752"/>
      <c r="U14" s="751"/>
      <c r="V14" s="751"/>
      <c r="W14" s="751"/>
      <c r="X14" s="751"/>
      <c r="Y14" s="752"/>
      <c r="Z14" s="752"/>
      <c r="AA14" s="751"/>
      <c r="AB14" s="751"/>
      <c r="AC14" s="751"/>
      <c r="AD14" s="751"/>
      <c r="AE14" s="752"/>
      <c r="AF14" s="752"/>
      <c r="AG14" s="751"/>
      <c r="AH14" s="751"/>
      <c r="AI14" s="751"/>
      <c r="AJ14" s="751"/>
      <c r="AK14" s="753"/>
      <c r="AL14" s="753"/>
      <c r="AM14" s="753"/>
      <c r="AN14" s="755"/>
      <c r="AO14" s="1"/>
      <c r="AP14" s="1"/>
      <c r="AQ14" s="1"/>
    </row>
    <row r="15" spans="1:43" ht="13.5">
      <c r="A15" s="75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4"/>
      <c r="AL15" s="753"/>
      <c r="AM15" s="753"/>
      <c r="AN15" s="755"/>
      <c r="AO15" s="1"/>
      <c r="AP15" s="1"/>
      <c r="AQ15" s="1"/>
    </row>
    <row r="16" spans="1:43" ht="13.5">
      <c r="A16" s="75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4"/>
      <c r="AL16" s="753"/>
      <c r="AM16" s="753"/>
      <c r="AN16" s="755"/>
      <c r="AO16" s="1"/>
      <c r="AP16" s="1"/>
      <c r="AQ16" s="1"/>
    </row>
    <row r="17" spans="1:43" ht="13.5">
      <c r="A17" s="75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4"/>
      <c r="AL17" s="753"/>
      <c r="AM17" s="753"/>
      <c r="AN17" s="755"/>
      <c r="AO17" s="1"/>
      <c r="AP17" s="1"/>
      <c r="AQ17" s="1"/>
    </row>
    <row r="18" spans="1:43" ht="13.5">
      <c r="A18" s="750"/>
      <c r="B18" s="751"/>
      <c r="C18" s="751"/>
      <c r="D18" s="751"/>
      <c r="E18" s="758"/>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3"/>
      <c r="AN18" s="755"/>
      <c r="AO18" s="1"/>
      <c r="AP18" s="1"/>
      <c r="AQ18" s="1"/>
    </row>
    <row r="19" spans="1:43" ht="13.5">
      <c r="A19" s="750"/>
      <c r="B19" s="751"/>
      <c r="C19" s="752"/>
      <c r="D19" s="752"/>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3"/>
      <c r="AN19" s="755"/>
      <c r="AO19" s="1"/>
      <c r="AP19" s="1"/>
      <c r="AQ19" s="1"/>
    </row>
    <row r="20" spans="1:43" ht="13.5">
      <c r="A20" s="750"/>
      <c r="B20" s="751"/>
      <c r="C20" s="752"/>
      <c r="D20" s="752"/>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4"/>
      <c r="AN20" s="755"/>
      <c r="AO20" s="1"/>
      <c r="AP20" s="1"/>
      <c r="AQ20" s="1"/>
    </row>
    <row r="21" spans="1:43" ht="13.5">
      <c r="A21" s="662"/>
      <c r="B21" s="663"/>
      <c r="C21" s="664"/>
      <c r="D21" s="664"/>
      <c r="E21" s="664"/>
      <c r="F21" s="664"/>
      <c r="G21" s="664"/>
      <c r="H21" s="664"/>
      <c r="I21" s="664"/>
      <c r="J21" s="664"/>
      <c r="K21" s="664"/>
      <c r="L21" s="664"/>
      <c r="M21" s="664"/>
      <c r="N21" s="664"/>
      <c r="O21" s="663"/>
      <c r="P21" s="663"/>
      <c r="Q21" s="663"/>
      <c r="R21" s="663"/>
      <c r="S21" s="664"/>
      <c r="T21" s="664"/>
      <c r="U21" s="663"/>
      <c r="V21" s="663"/>
      <c r="W21" s="663"/>
      <c r="X21" s="663"/>
      <c r="Y21" s="664"/>
      <c r="Z21" s="664"/>
      <c r="AA21" s="663"/>
      <c r="AB21" s="663"/>
      <c r="AC21" s="663"/>
      <c r="AD21" s="663"/>
      <c r="AE21" s="664"/>
      <c r="AF21" s="664"/>
      <c r="AG21" s="663"/>
      <c r="AH21" s="663"/>
      <c r="AI21" s="663"/>
      <c r="AJ21" s="663"/>
      <c r="AK21" s="665"/>
      <c r="AL21" s="665"/>
      <c r="AM21" s="665"/>
      <c r="AN21" s="666"/>
      <c r="AO21" s="1"/>
      <c r="AP21" s="1"/>
      <c r="AQ21" s="1"/>
    </row>
    <row r="22" spans="1:43" ht="13.5">
      <c r="A22" s="662"/>
      <c r="B22" s="663"/>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7"/>
      <c r="AL22" s="665"/>
      <c r="AM22" s="665"/>
      <c r="AN22" s="666"/>
      <c r="AO22" s="1"/>
      <c r="AP22" s="1"/>
      <c r="AQ22" s="1"/>
    </row>
    <row r="23" spans="1:43" ht="13.5">
      <c r="A23" s="662"/>
      <c r="B23" s="663"/>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7"/>
      <c r="AL23" s="665"/>
      <c r="AM23" s="665"/>
      <c r="AN23" s="666"/>
      <c r="AO23" s="1"/>
      <c r="AP23" s="1"/>
      <c r="AQ23" s="1"/>
    </row>
    <row r="24" spans="1:43" ht="13.5">
      <c r="A24" s="662"/>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7"/>
      <c r="AL24" s="665"/>
      <c r="AM24" s="665"/>
      <c r="AN24" s="666"/>
      <c r="AO24" s="1"/>
      <c r="AP24" s="1"/>
      <c r="AQ24" s="1"/>
    </row>
    <row r="25" spans="1:43" ht="13.5">
      <c r="A25" s="668"/>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5"/>
      <c r="AL25" s="665"/>
      <c r="AM25" s="665"/>
      <c r="AN25" s="666"/>
      <c r="AO25" s="1"/>
      <c r="AP25" s="1"/>
      <c r="AQ25" s="1"/>
    </row>
    <row r="26" spans="1:43" ht="13.5">
      <c r="A26" s="668"/>
      <c r="B26" s="664"/>
      <c r="C26" s="664"/>
      <c r="D26" s="664"/>
      <c r="E26" s="664"/>
      <c r="F26" s="664"/>
      <c r="G26" s="664"/>
      <c r="H26" s="664"/>
      <c r="I26" s="664"/>
      <c r="J26" s="664"/>
      <c r="K26" s="664"/>
      <c r="L26" s="664"/>
      <c r="M26" s="664"/>
      <c r="N26" s="664"/>
      <c r="O26" s="664"/>
      <c r="P26" s="664"/>
      <c r="Q26" s="664"/>
      <c r="R26" s="664"/>
      <c r="S26" s="664"/>
      <c r="T26" s="664"/>
      <c r="U26" s="663"/>
      <c r="V26" s="663"/>
      <c r="W26" s="663"/>
      <c r="X26" s="663"/>
      <c r="Y26" s="663"/>
      <c r="Z26" s="663"/>
      <c r="AA26" s="663"/>
      <c r="AB26" s="663"/>
      <c r="AC26" s="663"/>
      <c r="AD26" s="663"/>
      <c r="AE26" s="663"/>
      <c r="AF26" s="663"/>
      <c r="AG26" s="663"/>
      <c r="AH26" s="663"/>
      <c r="AI26" s="664"/>
      <c r="AJ26" s="664"/>
      <c r="AK26" s="665"/>
      <c r="AL26" s="667"/>
      <c r="AM26" s="667"/>
      <c r="AN26" s="666"/>
      <c r="AO26" s="1"/>
      <c r="AP26" s="1"/>
      <c r="AQ26" s="1"/>
    </row>
    <row r="27" spans="1:43" ht="13.5">
      <c r="A27" s="668"/>
      <c r="B27" s="664"/>
      <c r="C27" s="664"/>
      <c r="D27" s="664"/>
      <c r="E27" s="664"/>
      <c r="F27" s="664"/>
      <c r="G27" s="664"/>
      <c r="H27" s="664"/>
      <c r="I27" s="664"/>
      <c r="J27" s="664"/>
      <c r="K27" s="664"/>
      <c r="L27" s="664"/>
      <c r="M27" s="664"/>
      <c r="N27" s="664"/>
      <c r="O27" s="664"/>
      <c r="P27" s="664"/>
      <c r="Q27" s="664"/>
      <c r="R27" s="664"/>
      <c r="S27" s="664"/>
      <c r="T27" s="664"/>
      <c r="U27" s="663"/>
      <c r="V27" s="663"/>
      <c r="W27" s="663"/>
      <c r="X27" s="663"/>
      <c r="Y27" s="664"/>
      <c r="Z27" s="664"/>
      <c r="AA27" s="664"/>
      <c r="AB27" s="664"/>
      <c r="AC27" s="663"/>
      <c r="AD27" s="663"/>
      <c r="AE27" s="663"/>
      <c r="AF27" s="663"/>
      <c r="AG27" s="663"/>
      <c r="AH27" s="663"/>
      <c r="AI27" s="663"/>
      <c r="AJ27" s="663"/>
      <c r="AK27" s="665"/>
      <c r="AL27" s="665"/>
      <c r="AM27" s="665"/>
      <c r="AN27" s="666"/>
      <c r="AO27" s="1"/>
      <c r="AP27" s="1"/>
      <c r="AQ27" s="1"/>
    </row>
    <row r="28" spans="1:43" ht="13.5">
      <c r="A28" s="668"/>
      <c r="B28" s="664"/>
      <c r="C28" s="664"/>
      <c r="D28" s="664"/>
      <c r="E28" s="664"/>
      <c r="F28" s="664"/>
      <c r="G28" s="664"/>
      <c r="H28" s="664"/>
      <c r="I28" s="664"/>
      <c r="J28" s="664"/>
      <c r="K28" s="664"/>
      <c r="L28" s="664"/>
      <c r="M28" s="664"/>
      <c r="N28" s="664"/>
      <c r="O28" s="664"/>
      <c r="P28" s="664"/>
      <c r="Q28" s="664"/>
      <c r="R28" s="663"/>
      <c r="S28" s="663"/>
      <c r="T28" s="663"/>
      <c r="U28" s="663"/>
      <c r="V28" s="663"/>
      <c r="W28" s="663"/>
      <c r="X28" s="663"/>
      <c r="Y28" s="663"/>
      <c r="Z28" s="663"/>
      <c r="AA28" s="663"/>
      <c r="AB28" s="663"/>
      <c r="AC28" s="663"/>
      <c r="AD28" s="663"/>
      <c r="AE28" s="663"/>
      <c r="AF28" s="663"/>
      <c r="AG28" s="663"/>
      <c r="AH28" s="663"/>
      <c r="AI28" s="663"/>
      <c r="AJ28" s="663"/>
      <c r="AK28" s="667"/>
      <c r="AL28" s="665"/>
      <c r="AM28" s="665"/>
      <c r="AN28" s="666"/>
      <c r="AO28" s="1"/>
      <c r="AP28" s="1"/>
      <c r="AQ28" s="1"/>
    </row>
    <row r="29" spans="1:43" ht="13.5">
      <c r="A29" s="662"/>
      <c r="B29" s="663"/>
      <c r="C29" s="664"/>
      <c r="D29" s="664"/>
      <c r="E29" s="664"/>
      <c r="F29" s="664"/>
      <c r="G29" s="664"/>
      <c r="H29" s="664"/>
      <c r="I29" s="664"/>
      <c r="J29" s="664"/>
      <c r="K29" s="664"/>
      <c r="L29" s="664"/>
      <c r="M29" s="664"/>
      <c r="N29" s="664"/>
      <c r="O29" s="664"/>
      <c r="P29" s="664"/>
      <c r="Q29" s="664"/>
      <c r="R29" s="663"/>
      <c r="S29" s="663"/>
      <c r="T29" s="663"/>
      <c r="U29" s="663"/>
      <c r="V29" s="663"/>
      <c r="W29" s="663"/>
      <c r="X29" s="663"/>
      <c r="Y29" s="663"/>
      <c r="Z29" s="663"/>
      <c r="AA29" s="663"/>
      <c r="AB29" s="663"/>
      <c r="AC29" s="663"/>
      <c r="AD29" s="663"/>
      <c r="AE29" s="663"/>
      <c r="AF29" s="663"/>
      <c r="AG29" s="663"/>
      <c r="AH29" s="663"/>
      <c r="AI29" s="663"/>
      <c r="AJ29" s="663"/>
      <c r="AK29" s="667"/>
      <c r="AL29" s="665"/>
      <c r="AM29" s="665"/>
      <c r="AN29" s="666"/>
      <c r="AO29" s="1"/>
      <c r="AP29" s="1"/>
      <c r="AQ29" s="1"/>
    </row>
    <row r="30" spans="1:43" ht="13.5">
      <c r="A30" s="662"/>
      <c r="B30" s="663"/>
      <c r="C30" s="664"/>
      <c r="D30" s="664"/>
      <c r="E30" s="664"/>
      <c r="F30" s="664"/>
      <c r="G30" s="664"/>
      <c r="H30" s="664"/>
      <c r="I30" s="664"/>
      <c r="J30" s="664"/>
      <c r="K30" s="664"/>
      <c r="L30" s="664"/>
      <c r="M30" s="664"/>
      <c r="N30" s="664"/>
      <c r="O30" s="664"/>
      <c r="P30" s="664"/>
      <c r="Q30" s="664"/>
      <c r="R30" s="663"/>
      <c r="S30" s="663"/>
      <c r="T30" s="663"/>
      <c r="U30" s="663"/>
      <c r="V30" s="663"/>
      <c r="W30" s="663"/>
      <c r="X30" s="663"/>
      <c r="Y30" s="663"/>
      <c r="Z30" s="663"/>
      <c r="AA30" s="663"/>
      <c r="AB30" s="663"/>
      <c r="AC30" s="663"/>
      <c r="AD30" s="663"/>
      <c r="AE30" s="663"/>
      <c r="AF30" s="663"/>
      <c r="AG30" s="663"/>
      <c r="AH30" s="663"/>
      <c r="AI30" s="663"/>
      <c r="AJ30" s="663"/>
      <c r="AK30" s="667"/>
      <c r="AL30" s="665"/>
      <c r="AM30" s="665"/>
      <c r="AN30" s="666"/>
      <c r="AO30" s="1"/>
      <c r="AP30" s="1"/>
      <c r="AQ30" s="1"/>
    </row>
    <row r="31" spans="1:43" ht="13.5">
      <c r="A31" s="662"/>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7"/>
      <c r="AL31" s="665"/>
      <c r="AM31" s="665"/>
      <c r="AN31" s="666"/>
      <c r="AO31" s="1"/>
      <c r="AP31" s="1"/>
      <c r="AQ31" s="1"/>
    </row>
    <row r="32" spans="1:43" ht="13.5">
      <c r="A32" s="662"/>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7"/>
      <c r="AL32" s="665"/>
      <c r="AM32" s="665"/>
      <c r="AN32" s="666"/>
      <c r="AO32" s="1"/>
      <c r="AP32" s="1"/>
      <c r="AQ32" s="1"/>
    </row>
    <row r="33" spans="1:43" ht="13.5">
      <c r="A33" s="662"/>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7"/>
      <c r="AL33" s="665"/>
      <c r="AM33" s="665"/>
      <c r="AN33" s="666"/>
      <c r="AO33" s="1"/>
      <c r="AP33" s="1"/>
      <c r="AQ33" s="1"/>
    </row>
    <row r="34" spans="1:43" ht="13.5">
      <c r="A34" s="662"/>
      <c r="B34" s="663"/>
      <c r="C34" s="664"/>
      <c r="D34" s="664"/>
      <c r="E34" s="664"/>
      <c r="F34" s="664"/>
      <c r="G34" s="664"/>
      <c r="H34" s="664"/>
      <c r="I34" s="664"/>
      <c r="J34" s="664"/>
      <c r="K34" s="664"/>
      <c r="L34" s="664"/>
      <c r="M34" s="664"/>
      <c r="N34" s="664"/>
      <c r="O34" s="664"/>
      <c r="P34" s="664"/>
      <c r="Q34" s="664"/>
      <c r="R34" s="664"/>
      <c r="S34" s="664"/>
      <c r="T34" s="664"/>
      <c r="U34" s="663"/>
      <c r="V34" s="663"/>
      <c r="W34" s="663"/>
      <c r="X34" s="663"/>
      <c r="Y34" s="663"/>
      <c r="Z34" s="663"/>
      <c r="AA34" s="663"/>
      <c r="AB34" s="663"/>
      <c r="AC34" s="663"/>
      <c r="AD34" s="663"/>
      <c r="AE34" s="663"/>
      <c r="AF34" s="663"/>
      <c r="AG34" s="663"/>
      <c r="AH34" s="663"/>
      <c r="AI34" s="664"/>
      <c r="AJ34" s="664"/>
      <c r="AK34" s="665"/>
      <c r="AL34" s="667"/>
      <c r="AM34" s="667"/>
      <c r="AN34" s="666"/>
      <c r="AO34" s="1"/>
      <c r="AP34" s="1"/>
      <c r="AQ34" s="1"/>
    </row>
    <row r="35" spans="1:43" ht="13.5">
      <c r="A35" s="662"/>
      <c r="B35" s="663"/>
      <c r="C35" s="664"/>
      <c r="D35" s="664"/>
      <c r="E35" s="664"/>
      <c r="F35" s="664"/>
      <c r="G35" s="664"/>
      <c r="H35" s="664"/>
      <c r="I35" s="664"/>
      <c r="J35" s="664"/>
      <c r="K35" s="664"/>
      <c r="L35" s="664"/>
      <c r="M35" s="664"/>
      <c r="N35" s="664"/>
      <c r="O35" s="664"/>
      <c r="P35" s="664"/>
      <c r="Q35" s="664"/>
      <c r="R35" s="664"/>
      <c r="S35" s="664"/>
      <c r="T35" s="664"/>
      <c r="U35" s="663"/>
      <c r="V35" s="663"/>
      <c r="W35" s="663"/>
      <c r="X35" s="663"/>
      <c r="Y35" s="664"/>
      <c r="Z35" s="664"/>
      <c r="AA35" s="664"/>
      <c r="AB35" s="664"/>
      <c r="AC35" s="663"/>
      <c r="AD35" s="663"/>
      <c r="AE35" s="663"/>
      <c r="AF35" s="663"/>
      <c r="AG35" s="663"/>
      <c r="AH35" s="663"/>
      <c r="AI35" s="663"/>
      <c r="AJ35" s="663"/>
      <c r="AK35" s="665"/>
      <c r="AL35" s="665"/>
      <c r="AM35" s="665"/>
      <c r="AN35" s="666"/>
      <c r="AO35" s="1"/>
      <c r="AP35" s="1"/>
      <c r="AQ35" s="1"/>
    </row>
    <row r="36" spans="1:43" ht="13.5">
      <c r="A36" s="662"/>
      <c r="B36" s="663"/>
      <c r="C36" s="664"/>
      <c r="D36" s="664"/>
      <c r="E36" s="664"/>
      <c r="F36" s="664"/>
      <c r="G36" s="664"/>
      <c r="H36" s="664"/>
      <c r="I36" s="664"/>
      <c r="J36" s="664"/>
      <c r="K36" s="664"/>
      <c r="L36" s="664"/>
      <c r="M36" s="664"/>
      <c r="N36" s="664"/>
      <c r="O36" s="664"/>
      <c r="P36" s="664"/>
      <c r="Q36" s="664"/>
      <c r="R36" s="663"/>
      <c r="S36" s="663"/>
      <c r="T36" s="663"/>
      <c r="U36" s="663"/>
      <c r="V36" s="663"/>
      <c r="W36" s="663"/>
      <c r="X36" s="663"/>
      <c r="Y36" s="663"/>
      <c r="Z36" s="663"/>
      <c r="AA36" s="663"/>
      <c r="AB36" s="663"/>
      <c r="AC36" s="663"/>
      <c r="AD36" s="663"/>
      <c r="AE36" s="663"/>
      <c r="AF36" s="663"/>
      <c r="AG36" s="663"/>
      <c r="AH36" s="663"/>
      <c r="AI36" s="663"/>
      <c r="AJ36" s="663"/>
      <c r="AK36" s="667"/>
      <c r="AL36" s="665"/>
      <c r="AM36" s="665"/>
      <c r="AN36" s="666"/>
      <c r="AO36" s="1"/>
      <c r="AP36" s="1"/>
      <c r="AQ36" s="1"/>
    </row>
    <row r="37" spans="1:43" ht="13.5">
      <c r="A37" s="662"/>
      <c r="B37" s="663"/>
      <c r="C37" s="664"/>
      <c r="D37" s="664"/>
      <c r="E37" s="664"/>
      <c r="F37" s="664"/>
      <c r="G37" s="664"/>
      <c r="H37" s="664"/>
      <c r="I37" s="664"/>
      <c r="J37" s="664"/>
      <c r="K37" s="664"/>
      <c r="L37" s="664"/>
      <c r="M37" s="664"/>
      <c r="N37" s="664"/>
      <c r="O37" s="664"/>
      <c r="P37" s="664"/>
      <c r="Q37" s="664"/>
      <c r="R37" s="663"/>
      <c r="S37" s="663"/>
      <c r="T37" s="663"/>
      <c r="U37" s="663"/>
      <c r="V37" s="663"/>
      <c r="W37" s="663"/>
      <c r="X37" s="663"/>
      <c r="Y37" s="663"/>
      <c r="Z37" s="663"/>
      <c r="AA37" s="663"/>
      <c r="AB37" s="663"/>
      <c r="AC37" s="663"/>
      <c r="AD37" s="663"/>
      <c r="AE37" s="663"/>
      <c r="AF37" s="663"/>
      <c r="AG37" s="663"/>
      <c r="AH37" s="663"/>
      <c r="AI37" s="663"/>
      <c r="AJ37" s="663"/>
      <c r="AK37" s="667"/>
      <c r="AL37" s="665"/>
      <c r="AM37" s="665"/>
      <c r="AN37" s="666"/>
      <c r="AO37" s="1"/>
      <c r="AP37" s="1"/>
      <c r="AQ37" s="1"/>
    </row>
    <row r="38" spans="1:43" ht="13.5">
      <c r="A38" s="668"/>
      <c r="B38" s="664"/>
      <c r="C38" s="664"/>
      <c r="D38" s="664"/>
      <c r="E38" s="664"/>
      <c r="F38" s="664"/>
      <c r="G38" s="664"/>
      <c r="H38" s="664"/>
      <c r="I38" s="664"/>
      <c r="J38" s="664"/>
      <c r="K38" s="664"/>
      <c r="L38" s="664"/>
      <c r="M38" s="664"/>
      <c r="N38" s="664"/>
      <c r="O38" s="664"/>
      <c r="P38" s="664"/>
      <c r="Q38" s="664"/>
      <c r="R38" s="663"/>
      <c r="S38" s="663"/>
      <c r="T38" s="663"/>
      <c r="U38" s="663"/>
      <c r="V38" s="663"/>
      <c r="W38" s="663"/>
      <c r="X38" s="663"/>
      <c r="Y38" s="663"/>
      <c r="Z38" s="663"/>
      <c r="AA38" s="663"/>
      <c r="AB38" s="663"/>
      <c r="AC38" s="663"/>
      <c r="AD38" s="663"/>
      <c r="AE38" s="663"/>
      <c r="AF38" s="663"/>
      <c r="AG38" s="663"/>
      <c r="AH38" s="663"/>
      <c r="AI38" s="663"/>
      <c r="AJ38" s="663"/>
      <c r="AK38" s="667"/>
      <c r="AL38" s="665"/>
      <c r="AM38" s="665"/>
      <c r="AN38" s="666"/>
      <c r="AO38" s="1"/>
      <c r="AP38" s="1"/>
      <c r="AQ38" s="1"/>
    </row>
    <row r="39" spans="1:43" ht="13.5">
      <c r="A39" s="669"/>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1"/>
      <c r="AN39" s="666"/>
      <c r="AO39" s="1"/>
      <c r="AP39" s="1"/>
      <c r="AQ39" s="1"/>
    </row>
    <row r="40" spans="1:43" ht="13.5">
      <c r="A40" s="669"/>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1"/>
      <c r="AN40" s="666"/>
      <c r="AO40" s="1"/>
      <c r="AP40" s="1"/>
      <c r="AQ40" s="1"/>
    </row>
    <row r="41" spans="1:43" ht="13.5">
      <c r="A41" s="672"/>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66"/>
      <c r="AO41" s="1"/>
      <c r="AP41" s="1"/>
      <c r="AQ41" s="1"/>
    </row>
    <row r="42" spans="1:43" ht="13.5">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66"/>
      <c r="AO42" s="1"/>
      <c r="AP42" s="1"/>
      <c r="AQ42" s="1"/>
    </row>
    <row r="43" spans="1:43" ht="13.5">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66"/>
      <c r="AO43" s="1"/>
      <c r="AP43" s="1"/>
      <c r="AQ43" s="1"/>
    </row>
    <row r="44" spans="1:43" ht="13.5">
      <c r="A44" s="672"/>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66"/>
      <c r="AO44" s="1"/>
      <c r="AP44" s="1"/>
      <c r="AQ44" s="1"/>
    </row>
    <row r="45" spans="1:43" ht="13.5">
      <c r="A45" s="672"/>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66"/>
      <c r="AO45" s="1"/>
      <c r="AP45" s="1"/>
      <c r="AQ45" s="1"/>
    </row>
    <row r="46" spans="1:43" ht="13.5">
      <c r="A46" s="672"/>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66"/>
      <c r="AO46" s="1"/>
      <c r="AP46" s="1"/>
      <c r="AQ46" s="1"/>
    </row>
    <row r="47" spans="1:43" ht="13.5">
      <c r="A47" s="672"/>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66"/>
      <c r="AO47" s="1"/>
      <c r="AP47" s="1"/>
      <c r="AQ47" s="1"/>
    </row>
    <row r="48" spans="1:43" ht="13.5">
      <c r="A48" s="672"/>
      <c r="B48" s="673"/>
      <c r="C48" s="673"/>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66"/>
      <c r="AO48" s="1"/>
      <c r="AP48" s="1"/>
      <c r="AQ48" s="1"/>
    </row>
    <row r="49" spans="1:43" ht="13.5">
      <c r="A49" s="672"/>
      <c r="B49" s="673"/>
      <c r="C49" s="673"/>
      <c r="D49" s="673"/>
      <c r="E49" s="673"/>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66"/>
      <c r="AO49" s="1"/>
      <c r="AP49" s="1"/>
      <c r="AQ49" s="1"/>
    </row>
    <row r="50" spans="1:43" ht="13.5">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66"/>
      <c r="AO50" s="1"/>
      <c r="AP50" s="1"/>
      <c r="AQ50" s="1"/>
    </row>
    <row r="51" spans="1:43" ht="13.5">
      <c r="A51" s="672"/>
      <c r="B51" s="673"/>
      <c r="C51" s="673"/>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66"/>
      <c r="AO51" s="1"/>
      <c r="AP51" s="1"/>
      <c r="AQ51" s="1"/>
    </row>
    <row r="52" spans="1:43" ht="13.5">
      <c r="A52" s="672"/>
      <c r="B52" s="673"/>
      <c r="C52" s="673"/>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66"/>
      <c r="AO52" s="1"/>
      <c r="AP52" s="1"/>
      <c r="AQ52" s="1"/>
    </row>
    <row r="53" spans="1:43" ht="13.5">
      <c r="A53" s="672"/>
      <c r="B53" s="673"/>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66"/>
      <c r="AO53" s="1"/>
      <c r="AP53" s="1"/>
      <c r="AQ53" s="1"/>
    </row>
    <row r="54" spans="1:43" ht="13.5">
      <c r="A54" s="672"/>
      <c r="B54" s="673"/>
      <c r="C54" s="673"/>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66"/>
      <c r="AO54" s="1"/>
      <c r="AP54" s="1"/>
      <c r="AQ54" s="1"/>
    </row>
    <row r="55" spans="1:43" ht="13.5">
      <c r="A55" s="672"/>
      <c r="B55" s="673"/>
      <c r="C55" s="673"/>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3"/>
      <c r="AL55" s="673"/>
      <c r="AM55" s="673"/>
      <c r="AN55" s="666"/>
      <c r="AO55" s="1"/>
      <c r="AP55" s="1"/>
      <c r="AQ55" s="1"/>
    </row>
    <row r="56" spans="1:43" ht="13.5">
      <c r="A56" s="669"/>
      <c r="B56" s="670"/>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4"/>
      <c r="AK56" s="674"/>
      <c r="AL56" s="674"/>
      <c r="AM56" s="674"/>
      <c r="AN56" s="666"/>
      <c r="AO56" s="1"/>
      <c r="AP56" s="1"/>
      <c r="AQ56" s="1"/>
    </row>
    <row r="57" spans="1:43" ht="13.5">
      <c r="A57" s="1771" t="s">
        <v>297</v>
      </c>
      <c r="B57" s="964" t="s">
        <v>158</v>
      </c>
      <c r="C57" s="962"/>
      <c r="D57" s="962" t="s">
        <v>159</v>
      </c>
      <c r="E57" s="962"/>
      <c r="F57" s="962"/>
      <c r="G57" s="962"/>
      <c r="H57" s="273"/>
      <c r="I57" s="222" t="s">
        <v>160</v>
      </c>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5"/>
      <c r="AK57" s="25"/>
      <c r="AL57" s="25"/>
      <c r="AM57" s="95"/>
      <c r="AN57" s="482"/>
      <c r="AO57" s="1"/>
      <c r="AP57" s="1"/>
      <c r="AQ57" s="1"/>
    </row>
    <row r="58" spans="1:43" ht="13.5">
      <c r="A58" s="1772"/>
      <c r="B58" s="964" t="s">
        <v>161</v>
      </c>
      <c r="C58" s="962"/>
      <c r="D58" s="962" t="s">
        <v>221</v>
      </c>
      <c r="E58" s="962"/>
      <c r="F58" s="962"/>
      <c r="G58" s="962"/>
      <c r="H58" s="236" t="s">
        <v>162</v>
      </c>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5"/>
      <c r="AK58" s="25"/>
      <c r="AL58" s="25"/>
      <c r="AM58" s="95"/>
      <c r="AN58" s="2"/>
      <c r="AO58" s="1"/>
      <c r="AP58" s="1"/>
      <c r="AQ58" s="1"/>
    </row>
    <row r="59" spans="1:43" ht="14.25" thickBot="1">
      <c r="A59" s="1773"/>
      <c r="B59" s="1774" t="s">
        <v>222</v>
      </c>
      <c r="C59" s="1775"/>
      <c r="D59" s="1775" t="s">
        <v>223</v>
      </c>
      <c r="E59" s="1775"/>
      <c r="F59" s="1775"/>
      <c r="G59" s="1775"/>
      <c r="H59" s="250"/>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104"/>
      <c r="AK59" s="104"/>
      <c r="AL59" s="104"/>
      <c r="AM59" s="101"/>
      <c r="AN59" s="4"/>
      <c r="AO59" s="1"/>
      <c r="AP59" s="1"/>
      <c r="AQ59" s="1"/>
    </row>
    <row r="60" spans="1:4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1"/>
      <c r="AQ60" s="1"/>
    </row>
    <row r="61" spans="1:43"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sheetData>
  <sheetProtection password="9350" sheet="1" scenarios="1" formatCells="0" selectLockedCells="1"/>
  <mergeCells count="10">
    <mergeCell ref="A1:AK1"/>
    <mergeCell ref="A3:AK3"/>
    <mergeCell ref="A4:AK4"/>
    <mergeCell ref="A57:A59"/>
    <mergeCell ref="B57:C57"/>
    <mergeCell ref="D57:G57"/>
    <mergeCell ref="B58:C58"/>
    <mergeCell ref="D58:G58"/>
    <mergeCell ref="B59:C59"/>
    <mergeCell ref="D59:G59"/>
  </mergeCells>
  <printOptions/>
  <pageMargins left="0.7874015748031497" right="0.3937007874015748" top="0.71" bottom="0.17" header="0.5118110236220472" footer="0.31"/>
  <pageSetup horizontalDpi="600" verticalDpi="600" orientation="portrait" paperSize="9" r:id="rId1"/>
  <headerFooter alignWithMargins="0">
    <oddHeader>&amp;L&amp;8H24-110</oddHeader>
  </headerFooter>
</worksheet>
</file>

<file path=xl/worksheets/sheet11.xml><?xml version="1.0" encoding="utf-8"?>
<worksheet xmlns="http://schemas.openxmlformats.org/spreadsheetml/2006/main" xmlns:r="http://schemas.openxmlformats.org/officeDocument/2006/relationships">
  <dimension ref="A1:AR66"/>
  <sheetViews>
    <sheetView showGridLines="0" view="pageBreakPreview" zoomScaleSheetLayoutView="100" workbookViewId="0" topLeftCell="A1">
      <selection activeCell="R5" sqref="R5:S5"/>
    </sheetView>
  </sheetViews>
  <sheetFormatPr defaultColWidth="9.00390625" defaultRowHeight="13.5"/>
  <cols>
    <col min="1" max="1" width="2.00390625" style="0" customWidth="1"/>
    <col min="2" max="2" width="2.125" style="0" customWidth="1"/>
    <col min="3" max="37" width="2.25390625" style="0" customWidth="1"/>
    <col min="38" max="38" width="2.625" style="0" customWidth="1"/>
    <col min="39" max="39" width="3.625" style="0" customWidth="1"/>
    <col min="40" max="40" width="2.50390625" style="0" customWidth="1"/>
    <col min="41" max="45" width="2.25390625" style="0" customWidth="1"/>
  </cols>
  <sheetData>
    <row r="1" spans="1:43" ht="17.25">
      <c r="A1" s="1856" t="s">
        <v>214</v>
      </c>
      <c r="B1" s="1856"/>
      <c r="C1" s="1856"/>
      <c r="D1" s="1856"/>
      <c r="E1" s="1856"/>
      <c r="F1" s="1856"/>
      <c r="G1" s="1856"/>
      <c r="H1" s="1856"/>
      <c r="I1" s="1856"/>
      <c r="J1" s="1856"/>
      <c r="K1" s="1856"/>
      <c r="L1" s="1856"/>
      <c r="M1" s="1856"/>
      <c r="N1" s="1856"/>
      <c r="O1" s="1856"/>
      <c r="P1" s="1856"/>
      <c r="Q1" s="1856"/>
      <c r="R1" s="1856"/>
      <c r="S1" s="1856"/>
      <c r="T1" s="1856"/>
      <c r="U1" s="1856"/>
      <c r="V1" s="1856"/>
      <c r="W1" s="1856"/>
      <c r="X1" s="1856"/>
      <c r="Y1" s="1856"/>
      <c r="Z1" s="1856"/>
      <c r="AA1" s="1856"/>
      <c r="AB1" s="1856"/>
      <c r="AC1" s="1856"/>
      <c r="AD1" s="1856"/>
      <c r="AE1" s="1856"/>
      <c r="AF1" s="1856"/>
      <c r="AG1" s="1856"/>
      <c r="AH1" s="1856"/>
      <c r="AI1" s="1856"/>
      <c r="AJ1" s="1856"/>
      <c r="AK1" s="1856"/>
      <c r="AL1" s="1856"/>
      <c r="AM1" s="1856"/>
      <c r="AN1" s="1856"/>
      <c r="AO1" s="5"/>
      <c r="AP1" s="1"/>
      <c r="AQ1" s="1"/>
    </row>
    <row r="2" spans="40:43" ht="13.5">
      <c r="AN2" s="23"/>
      <c r="AO2" s="5"/>
      <c r="AP2" s="1"/>
      <c r="AQ2" s="1"/>
    </row>
    <row r="3" spans="1:43" ht="14.25">
      <c r="A3" s="980" t="s">
        <v>620</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630"/>
      <c r="AM3" s="630"/>
      <c r="AN3" s="23"/>
      <c r="AO3" s="5"/>
      <c r="AP3" s="1"/>
      <c r="AQ3" s="1"/>
    </row>
    <row r="4" spans="1:43" ht="15" thickBot="1">
      <c r="A4" s="1857" t="s">
        <v>564</v>
      </c>
      <c r="B4" s="1857"/>
      <c r="C4" s="1857"/>
      <c r="D4" s="1857"/>
      <c r="E4" s="1857"/>
      <c r="F4" s="1857"/>
      <c r="G4" s="1857"/>
      <c r="H4" s="1857"/>
      <c r="I4" s="1857"/>
      <c r="J4" s="1857"/>
      <c r="K4" s="1857"/>
      <c r="L4" s="1857"/>
      <c r="M4" s="1857"/>
      <c r="N4" s="1857"/>
      <c r="O4" s="1857"/>
      <c r="P4" s="1857"/>
      <c r="Q4" s="1857"/>
      <c r="R4" s="1857"/>
      <c r="S4" s="1857"/>
      <c r="T4" s="1857"/>
      <c r="U4" s="1857"/>
      <c r="V4" s="1857"/>
      <c r="W4" s="1857"/>
      <c r="X4" s="1857"/>
      <c r="Y4" s="1857"/>
      <c r="Z4" s="1857"/>
      <c r="AA4" s="1857"/>
      <c r="AB4" s="1857"/>
      <c r="AC4" s="1857"/>
      <c r="AD4" s="1857"/>
      <c r="AE4" s="1857"/>
      <c r="AF4" s="1857"/>
      <c r="AG4" s="1857"/>
      <c r="AH4" s="1857"/>
      <c r="AI4" s="1857"/>
      <c r="AJ4" s="1857"/>
      <c r="AK4" s="1857"/>
      <c r="AL4" s="1857"/>
      <c r="AM4" s="1857"/>
      <c r="AN4" s="1857"/>
      <c r="AO4" s="5"/>
      <c r="AP4" s="1"/>
      <c r="AQ4" s="1"/>
    </row>
    <row r="5" spans="1:43" ht="13.5">
      <c r="A5" s="417" t="s">
        <v>72</v>
      </c>
      <c r="B5" s="418"/>
      <c r="C5" s="1858" t="s">
        <v>565</v>
      </c>
      <c r="D5" s="974"/>
      <c r="E5" s="974"/>
      <c r="F5" s="974"/>
      <c r="G5" s="974"/>
      <c r="H5" s="974"/>
      <c r="I5" s="974"/>
      <c r="J5" s="974"/>
      <c r="K5" s="974"/>
      <c r="L5" s="974"/>
      <c r="M5" s="974"/>
      <c r="N5" s="974"/>
      <c r="O5" s="974"/>
      <c r="P5" s="974"/>
      <c r="Q5" s="975"/>
      <c r="R5" s="1859"/>
      <c r="S5" s="1860"/>
      <c r="T5" s="1860" t="s">
        <v>566</v>
      </c>
      <c r="U5" s="1860"/>
      <c r="V5" s="1860"/>
      <c r="W5" s="1860"/>
      <c r="X5" s="760"/>
      <c r="Y5" s="1860"/>
      <c r="Z5" s="1860"/>
      <c r="AA5" s="1860" t="s">
        <v>73</v>
      </c>
      <c r="AB5" s="1860"/>
      <c r="AC5" s="1860"/>
      <c r="AD5" s="1860"/>
      <c r="AE5" s="760"/>
      <c r="AF5" s="1860"/>
      <c r="AG5" s="1860"/>
      <c r="AH5" s="1860" t="s">
        <v>74</v>
      </c>
      <c r="AI5" s="1860"/>
      <c r="AJ5" s="1860"/>
      <c r="AK5" s="1861"/>
      <c r="AL5" s="1862" t="s">
        <v>297</v>
      </c>
      <c r="AM5" s="1863"/>
      <c r="AN5" s="1864"/>
      <c r="AO5" s="6"/>
      <c r="AP5" s="1"/>
      <c r="AQ5" s="1"/>
    </row>
    <row r="6" spans="1:43" ht="13.5">
      <c r="A6" s="420"/>
      <c r="B6" s="421"/>
      <c r="C6" s="21"/>
      <c r="D6" s="21"/>
      <c r="E6" s="21"/>
      <c r="F6" s="21"/>
      <c r="G6" s="21"/>
      <c r="H6" s="21"/>
      <c r="I6" s="21"/>
      <c r="J6" s="21"/>
      <c r="K6" s="21"/>
      <c r="L6" s="21"/>
      <c r="M6" s="21"/>
      <c r="N6" s="21"/>
      <c r="O6" s="21"/>
      <c r="P6" s="21"/>
      <c r="Q6" s="221"/>
      <c r="R6" s="1824" t="s">
        <v>567</v>
      </c>
      <c r="S6" s="1825"/>
      <c r="T6" s="1825"/>
      <c r="U6" s="1825"/>
      <c r="V6" s="1825"/>
      <c r="W6" s="1825"/>
      <c r="X6" s="1825"/>
      <c r="Y6" s="1825"/>
      <c r="Z6" s="1825"/>
      <c r="AA6" s="1825"/>
      <c r="AB6" s="1826"/>
      <c r="AC6" s="1824" t="s">
        <v>568</v>
      </c>
      <c r="AD6" s="1825"/>
      <c r="AE6" s="1825"/>
      <c r="AF6" s="1825"/>
      <c r="AG6" s="1825"/>
      <c r="AH6" s="1825"/>
      <c r="AI6" s="1825"/>
      <c r="AJ6" s="1825"/>
      <c r="AK6" s="1826"/>
      <c r="AL6" s="422" t="s">
        <v>261</v>
      </c>
      <c r="AM6" s="423" t="s">
        <v>7</v>
      </c>
      <c r="AN6" s="432" t="s">
        <v>262</v>
      </c>
      <c r="AO6" s="6"/>
      <c r="AP6" s="1"/>
      <c r="AQ6" s="1"/>
    </row>
    <row r="7" spans="1:43" ht="13.5">
      <c r="A7" s="420"/>
      <c r="B7" s="421"/>
      <c r="C7" s="1824" t="s">
        <v>569</v>
      </c>
      <c r="D7" s="1825"/>
      <c r="E7" s="1825"/>
      <c r="F7" s="1825"/>
      <c r="G7" s="1825"/>
      <c r="H7" s="1825"/>
      <c r="I7" s="1825"/>
      <c r="J7" s="1825"/>
      <c r="K7" s="1825"/>
      <c r="L7" s="1825"/>
      <c r="M7" s="1825"/>
      <c r="N7" s="1825"/>
      <c r="O7" s="1825"/>
      <c r="P7" s="1825"/>
      <c r="Q7" s="1826"/>
      <c r="R7" s="1779" t="s">
        <v>570</v>
      </c>
      <c r="S7" s="1780"/>
      <c r="T7" s="1780"/>
      <c r="U7" s="1780"/>
      <c r="V7" s="1780"/>
      <c r="W7" s="1780"/>
      <c r="X7" s="1780"/>
      <c r="Y7" s="1780"/>
      <c r="Z7" s="1780"/>
      <c r="AA7" s="1780"/>
      <c r="AB7" s="1781"/>
      <c r="AC7" s="1779" t="s">
        <v>570</v>
      </c>
      <c r="AD7" s="1780"/>
      <c r="AE7" s="1780"/>
      <c r="AF7" s="1780"/>
      <c r="AG7" s="1780"/>
      <c r="AH7" s="1780"/>
      <c r="AI7" s="1780"/>
      <c r="AJ7" s="1780"/>
      <c r="AK7" s="1781"/>
      <c r="AL7" s="635"/>
      <c r="AM7" s="761"/>
      <c r="AN7" s="646"/>
      <c r="AO7" s="6"/>
      <c r="AP7" s="1"/>
      <c r="AQ7" s="1"/>
    </row>
    <row r="8" spans="1:43" ht="13.5">
      <c r="A8" s="420"/>
      <c r="B8" s="421"/>
      <c r="C8" s="1824" t="s">
        <v>571</v>
      </c>
      <c r="D8" s="1825"/>
      <c r="E8" s="1825"/>
      <c r="F8" s="1825"/>
      <c r="G8" s="1825"/>
      <c r="H8" s="1825"/>
      <c r="I8" s="1825"/>
      <c r="J8" s="1825"/>
      <c r="K8" s="1825"/>
      <c r="L8" s="1825"/>
      <c r="M8" s="1825"/>
      <c r="N8" s="1825"/>
      <c r="O8" s="1825"/>
      <c r="P8" s="1825"/>
      <c r="Q8" s="1826"/>
      <c r="R8" s="1779"/>
      <c r="S8" s="1780"/>
      <c r="T8" s="1780"/>
      <c r="U8" s="1780"/>
      <c r="V8" s="1780"/>
      <c r="W8" s="1780"/>
      <c r="X8" s="1780"/>
      <c r="Y8" s="1780"/>
      <c r="Z8" s="1780"/>
      <c r="AA8" s="1780"/>
      <c r="AB8" s="1781"/>
      <c r="AC8" s="1779"/>
      <c r="AD8" s="1780"/>
      <c r="AE8" s="1780"/>
      <c r="AF8" s="1780"/>
      <c r="AG8" s="1780"/>
      <c r="AH8" s="1780"/>
      <c r="AI8" s="1780"/>
      <c r="AJ8" s="1780"/>
      <c r="AK8" s="1781"/>
      <c r="AL8" s="635"/>
      <c r="AM8" s="761"/>
      <c r="AN8" s="646"/>
      <c r="AO8" s="6"/>
      <c r="AP8" s="1"/>
      <c r="AQ8" s="1"/>
    </row>
    <row r="9" spans="1:43" ht="13.5">
      <c r="A9" s="420"/>
      <c r="B9" s="421"/>
      <c r="C9" s="1824" t="s">
        <v>519</v>
      </c>
      <c r="D9" s="1825"/>
      <c r="E9" s="1825"/>
      <c r="F9" s="1825"/>
      <c r="G9" s="1825"/>
      <c r="H9" s="1825"/>
      <c r="I9" s="1825"/>
      <c r="J9" s="1825"/>
      <c r="K9" s="1825"/>
      <c r="L9" s="1825"/>
      <c r="M9" s="1825"/>
      <c r="N9" s="1825"/>
      <c r="O9" s="1825"/>
      <c r="P9" s="1825"/>
      <c r="Q9" s="1826"/>
      <c r="R9" s="1779" t="s">
        <v>572</v>
      </c>
      <c r="S9" s="1780"/>
      <c r="T9" s="1780"/>
      <c r="U9" s="1780"/>
      <c r="V9" s="1780"/>
      <c r="W9" s="1780"/>
      <c r="X9" s="1780"/>
      <c r="Y9" s="1780"/>
      <c r="Z9" s="1780"/>
      <c r="AA9" s="1780"/>
      <c r="AB9" s="1781"/>
      <c r="AC9" s="1779" t="s">
        <v>572</v>
      </c>
      <c r="AD9" s="1780"/>
      <c r="AE9" s="1780"/>
      <c r="AF9" s="1780"/>
      <c r="AG9" s="1780"/>
      <c r="AH9" s="1780"/>
      <c r="AI9" s="1780"/>
      <c r="AJ9" s="1780"/>
      <c r="AK9" s="1781"/>
      <c r="AL9" s="635"/>
      <c r="AM9" s="762"/>
      <c r="AN9" s="646"/>
      <c r="AO9" s="6"/>
      <c r="AP9" s="1"/>
      <c r="AQ9" s="1"/>
    </row>
    <row r="10" spans="1:43" ht="13.5">
      <c r="A10" s="420"/>
      <c r="B10" s="421"/>
      <c r="C10" s="1493" t="s">
        <v>75</v>
      </c>
      <c r="D10" s="1495"/>
      <c r="E10" s="1865" t="s">
        <v>76</v>
      </c>
      <c r="F10" s="1866"/>
      <c r="G10" s="1866"/>
      <c r="H10" s="1866"/>
      <c r="I10" s="1866"/>
      <c r="J10" s="1866"/>
      <c r="K10" s="1866"/>
      <c r="L10" s="1866"/>
      <c r="M10" s="1866"/>
      <c r="N10" s="1866"/>
      <c r="O10" s="1867"/>
      <c r="P10" s="1868" t="s">
        <v>77</v>
      </c>
      <c r="Q10" s="1869"/>
      <c r="R10" s="1870"/>
      <c r="S10" s="1796"/>
      <c r="T10" s="1796"/>
      <c r="U10" s="1796"/>
      <c r="V10" s="1796"/>
      <c r="W10" s="1796"/>
      <c r="X10" s="1796"/>
      <c r="Y10" s="1796"/>
      <c r="Z10" s="1796"/>
      <c r="AA10" s="1796"/>
      <c r="AB10" s="1797"/>
      <c r="AC10" s="1870"/>
      <c r="AD10" s="1796"/>
      <c r="AE10" s="1796"/>
      <c r="AF10" s="1796"/>
      <c r="AG10" s="1796"/>
      <c r="AH10" s="1796"/>
      <c r="AI10" s="1796"/>
      <c r="AJ10" s="1796"/>
      <c r="AK10" s="1797"/>
      <c r="AL10" s="635"/>
      <c r="AM10" s="1798"/>
      <c r="AN10" s="1150" t="s">
        <v>78</v>
      </c>
      <c r="AO10" s="6"/>
      <c r="AP10" s="1"/>
      <c r="AQ10" s="1"/>
    </row>
    <row r="11" spans="1:43" ht="13.5">
      <c r="A11" s="420"/>
      <c r="B11" s="421"/>
      <c r="C11" s="1496"/>
      <c r="D11" s="1498"/>
      <c r="E11" s="1824" t="s">
        <v>573</v>
      </c>
      <c r="F11" s="1825"/>
      <c r="G11" s="1825"/>
      <c r="H11" s="1825"/>
      <c r="I11" s="1825"/>
      <c r="J11" s="1825"/>
      <c r="K11" s="1825"/>
      <c r="L11" s="1825"/>
      <c r="M11" s="1825"/>
      <c r="N11" s="1825"/>
      <c r="O11" s="1826"/>
      <c r="P11" s="1868" t="s">
        <v>79</v>
      </c>
      <c r="Q11" s="1869"/>
      <c r="R11" s="1870"/>
      <c r="S11" s="1796"/>
      <c r="T11" s="1796"/>
      <c r="U11" s="1796"/>
      <c r="V11" s="1796"/>
      <c r="W11" s="1796"/>
      <c r="X11" s="1796"/>
      <c r="Y11" s="1796"/>
      <c r="Z11" s="1796"/>
      <c r="AA11" s="1796"/>
      <c r="AB11" s="1797"/>
      <c r="AC11" s="1870"/>
      <c r="AD11" s="1796"/>
      <c r="AE11" s="1796"/>
      <c r="AF11" s="1796"/>
      <c r="AG11" s="1796"/>
      <c r="AH11" s="1796"/>
      <c r="AI11" s="1796"/>
      <c r="AJ11" s="1796"/>
      <c r="AK11" s="1797"/>
      <c r="AL11" s="635"/>
      <c r="AM11" s="1871"/>
      <c r="AN11" s="1063"/>
      <c r="AO11" s="1"/>
      <c r="AP11" s="1"/>
      <c r="AQ11" s="1"/>
    </row>
    <row r="12" spans="1:43" ht="13.5">
      <c r="A12" s="420"/>
      <c r="B12" s="421"/>
      <c r="C12" s="1816" t="s">
        <v>80</v>
      </c>
      <c r="D12" s="1872"/>
      <c r="E12" s="1875" t="s">
        <v>81</v>
      </c>
      <c r="F12" s="1876"/>
      <c r="G12" s="1876"/>
      <c r="H12" s="1876"/>
      <c r="I12" s="1876"/>
      <c r="J12" s="1877"/>
      <c r="K12" s="426" t="s">
        <v>82</v>
      </c>
      <c r="L12" s="427"/>
      <c r="M12" s="427"/>
      <c r="N12" s="1825" t="s">
        <v>8</v>
      </c>
      <c r="O12" s="1826"/>
      <c r="P12" s="1881" t="s">
        <v>9</v>
      </c>
      <c r="Q12" s="1882"/>
      <c r="R12" s="1870"/>
      <c r="S12" s="1796"/>
      <c r="T12" s="1796"/>
      <c r="U12" s="1796"/>
      <c r="V12" s="1796"/>
      <c r="W12" s="1796"/>
      <c r="X12" s="1796"/>
      <c r="Y12" s="1796"/>
      <c r="Z12" s="1796"/>
      <c r="AA12" s="1796"/>
      <c r="AB12" s="1797"/>
      <c r="AC12" s="1870"/>
      <c r="AD12" s="1796"/>
      <c r="AE12" s="1796"/>
      <c r="AF12" s="1796"/>
      <c r="AG12" s="1796"/>
      <c r="AH12" s="1796"/>
      <c r="AI12" s="1796"/>
      <c r="AJ12" s="1796"/>
      <c r="AK12" s="1797"/>
      <c r="AL12" s="635"/>
      <c r="AM12" s="1798"/>
      <c r="AN12" s="1063"/>
      <c r="AO12" s="1"/>
      <c r="AP12" s="1"/>
      <c r="AQ12" s="1"/>
    </row>
    <row r="13" spans="1:43" ht="13.5">
      <c r="A13" s="1244" t="s">
        <v>610</v>
      </c>
      <c r="B13" s="1445"/>
      <c r="C13" s="1873"/>
      <c r="D13" s="1874"/>
      <c r="E13" s="1878"/>
      <c r="F13" s="1879"/>
      <c r="G13" s="1879"/>
      <c r="H13" s="1879"/>
      <c r="I13" s="1879"/>
      <c r="J13" s="1880"/>
      <c r="K13" s="551" t="s">
        <v>83</v>
      </c>
      <c r="L13" s="552"/>
      <c r="M13" s="552"/>
      <c r="N13" s="1825" t="s">
        <v>84</v>
      </c>
      <c r="O13" s="1826"/>
      <c r="P13" s="1881" t="s">
        <v>85</v>
      </c>
      <c r="Q13" s="1882"/>
      <c r="R13" s="1870"/>
      <c r="S13" s="1796"/>
      <c r="T13" s="1796"/>
      <c r="U13" s="1796"/>
      <c r="V13" s="1796"/>
      <c r="W13" s="1796"/>
      <c r="X13" s="1796"/>
      <c r="Y13" s="1796"/>
      <c r="Z13" s="1796"/>
      <c r="AA13" s="1796"/>
      <c r="AB13" s="1797"/>
      <c r="AC13" s="1870"/>
      <c r="AD13" s="1796"/>
      <c r="AE13" s="1796"/>
      <c r="AF13" s="1796"/>
      <c r="AG13" s="1796"/>
      <c r="AH13" s="1796"/>
      <c r="AI13" s="1796"/>
      <c r="AJ13" s="1796"/>
      <c r="AK13" s="1797"/>
      <c r="AL13" s="635"/>
      <c r="AM13" s="1228"/>
      <c r="AN13" s="1063"/>
      <c r="AO13" s="1"/>
      <c r="AP13" s="1"/>
      <c r="AQ13" s="1"/>
    </row>
    <row r="14" spans="1:43" ht="13.5">
      <c r="A14" s="1244"/>
      <c r="B14" s="1445"/>
      <c r="C14" s="1873"/>
      <c r="D14" s="1874"/>
      <c r="E14" s="1875" t="s">
        <v>86</v>
      </c>
      <c r="F14" s="1876"/>
      <c r="G14" s="1876"/>
      <c r="H14" s="1876"/>
      <c r="I14" s="1876"/>
      <c r="J14" s="1877"/>
      <c r="K14" s="1868" t="s">
        <v>87</v>
      </c>
      <c r="L14" s="1891"/>
      <c r="M14" s="1891"/>
      <c r="N14" s="1891"/>
      <c r="O14" s="1869"/>
      <c r="P14" s="1881" t="s">
        <v>88</v>
      </c>
      <c r="Q14" s="1882"/>
      <c r="R14" s="1892"/>
      <c r="S14" s="1893"/>
      <c r="T14" s="1893"/>
      <c r="U14" s="1893"/>
      <c r="V14" s="1893"/>
      <c r="W14" s="1893"/>
      <c r="X14" s="1893"/>
      <c r="Y14" s="1893"/>
      <c r="Z14" s="1893"/>
      <c r="AA14" s="1893"/>
      <c r="AB14" s="1894"/>
      <c r="AC14" s="1892"/>
      <c r="AD14" s="1893"/>
      <c r="AE14" s="1893"/>
      <c r="AF14" s="1893"/>
      <c r="AG14" s="1893"/>
      <c r="AH14" s="1893"/>
      <c r="AI14" s="1893"/>
      <c r="AJ14" s="1893"/>
      <c r="AK14" s="1894"/>
      <c r="AL14" s="635"/>
      <c r="AM14" s="1798"/>
      <c r="AN14" s="1063"/>
      <c r="AO14" s="1"/>
      <c r="AP14" s="1"/>
      <c r="AQ14" s="1"/>
    </row>
    <row r="15" spans="1:43" ht="13.5">
      <c r="A15" s="1244"/>
      <c r="B15" s="1445"/>
      <c r="C15" s="1873"/>
      <c r="D15" s="1874"/>
      <c r="E15" s="1888"/>
      <c r="F15" s="1889"/>
      <c r="G15" s="1889"/>
      <c r="H15" s="1889"/>
      <c r="I15" s="1889"/>
      <c r="J15" s="1890"/>
      <c r="K15" s="1868" t="s">
        <v>89</v>
      </c>
      <c r="L15" s="1891"/>
      <c r="M15" s="1891"/>
      <c r="N15" s="1891"/>
      <c r="O15" s="1869"/>
      <c r="P15" s="1881" t="s">
        <v>88</v>
      </c>
      <c r="Q15" s="1882"/>
      <c r="R15" s="1892"/>
      <c r="S15" s="1893"/>
      <c r="T15" s="1893"/>
      <c r="U15" s="1893"/>
      <c r="V15" s="1893"/>
      <c r="W15" s="1893"/>
      <c r="X15" s="1893"/>
      <c r="Y15" s="1893"/>
      <c r="Z15" s="1893"/>
      <c r="AA15" s="1893"/>
      <c r="AB15" s="1894"/>
      <c r="AC15" s="1892"/>
      <c r="AD15" s="1893"/>
      <c r="AE15" s="1893"/>
      <c r="AF15" s="1893"/>
      <c r="AG15" s="1893"/>
      <c r="AH15" s="1893"/>
      <c r="AI15" s="1893"/>
      <c r="AJ15" s="1893"/>
      <c r="AK15" s="1894"/>
      <c r="AL15" s="635"/>
      <c r="AM15" s="1229"/>
      <c r="AN15" s="1564"/>
      <c r="AO15" s="1"/>
      <c r="AP15" s="1"/>
      <c r="AQ15" s="1"/>
    </row>
    <row r="16" spans="1:43" ht="13.5">
      <c r="A16" s="1244"/>
      <c r="B16" s="1445"/>
      <c r="C16" s="1883" t="s">
        <v>90</v>
      </c>
      <c r="D16" s="1884"/>
      <c r="E16" s="1885" t="s">
        <v>365</v>
      </c>
      <c r="F16" s="1886"/>
      <c r="G16" s="1886"/>
      <c r="H16" s="1886"/>
      <c r="I16" s="1886"/>
      <c r="J16" s="1887"/>
      <c r="K16" s="1785" t="s">
        <v>91</v>
      </c>
      <c r="L16" s="1786"/>
      <c r="M16" s="1786"/>
      <c r="N16" s="1786"/>
      <c r="O16" s="1787"/>
      <c r="P16" s="1776" t="s">
        <v>79</v>
      </c>
      <c r="Q16" s="1778"/>
      <c r="R16" s="1779"/>
      <c r="S16" s="1780"/>
      <c r="T16" s="1780"/>
      <c r="U16" s="1780"/>
      <c r="V16" s="1780"/>
      <c r="W16" s="1780"/>
      <c r="X16" s="1780"/>
      <c r="Y16" s="1780"/>
      <c r="Z16" s="1780"/>
      <c r="AA16" s="1780"/>
      <c r="AB16" s="1781"/>
      <c r="AC16" s="1779"/>
      <c r="AD16" s="1780"/>
      <c r="AE16" s="1780"/>
      <c r="AF16" s="1780"/>
      <c r="AG16" s="1780"/>
      <c r="AH16" s="1780"/>
      <c r="AI16" s="1780"/>
      <c r="AJ16" s="1780"/>
      <c r="AK16" s="1781"/>
      <c r="AL16" s="635"/>
      <c r="AM16" s="1798"/>
      <c r="AN16" s="646"/>
      <c r="AO16" s="1"/>
      <c r="AP16" s="1"/>
      <c r="AQ16" s="1"/>
    </row>
    <row r="17" spans="1:43" ht="13.5">
      <c r="A17" s="1244"/>
      <c r="B17" s="1445"/>
      <c r="C17" s="1883"/>
      <c r="D17" s="1884"/>
      <c r="E17" s="1885" t="s">
        <v>92</v>
      </c>
      <c r="F17" s="1886"/>
      <c r="G17" s="1886"/>
      <c r="H17" s="1886"/>
      <c r="I17" s="1886"/>
      <c r="J17" s="1887"/>
      <c r="K17" s="1785" t="s">
        <v>93</v>
      </c>
      <c r="L17" s="1786"/>
      <c r="M17" s="1786"/>
      <c r="N17" s="1786"/>
      <c r="O17" s="1787"/>
      <c r="P17" s="1776" t="s">
        <v>79</v>
      </c>
      <c r="Q17" s="1778"/>
      <c r="R17" s="1779"/>
      <c r="S17" s="1780"/>
      <c r="T17" s="1780"/>
      <c r="U17" s="1780"/>
      <c r="V17" s="1780"/>
      <c r="W17" s="1780"/>
      <c r="X17" s="1780"/>
      <c r="Y17" s="1780"/>
      <c r="Z17" s="1780"/>
      <c r="AA17" s="1780"/>
      <c r="AB17" s="1781"/>
      <c r="AC17" s="1779"/>
      <c r="AD17" s="1780"/>
      <c r="AE17" s="1780"/>
      <c r="AF17" s="1780"/>
      <c r="AG17" s="1780"/>
      <c r="AH17" s="1780"/>
      <c r="AI17" s="1780"/>
      <c r="AJ17" s="1780"/>
      <c r="AK17" s="1781"/>
      <c r="AL17" s="635"/>
      <c r="AM17" s="1228"/>
      <c r="AN17" s="646"/>
      <c r="AO17" s="1"/>
      <c r="AP17" s="1"/>
      <c r="AQ17" s="1"/>
    </row>
    <row r="18" spans="1:43" ht="13.5">
      <c r="A18" s="1244"/>
      <c r="B18" s="1445"/>
      <c r="C18" s="1883"/>
      <c r="D18" s="1884"/>
      <c r="E18" s="1782" t="s">
        <v>94</v>
      </c>
      <c r="F18" s="1783"/>
      <c r="G18" s="1783"/>
      <c r="H18" s="1783"/>
      <c r="I18" s="1783"/>
      <c r="J18" s="1784"/>
      <c r="K18" s="1776" t="s">
        <v>95</v>
      </c>
      <c r="L18" s="1777"/>
      <c r="M18" s="1777"/>
      <c r="N18" s="1777"/>
      <c r="O18" s="1778"/>
      <c r="P18" s="1776" t="s">
        <v>295</v>
      </c>
      <c r="Q18" s="1778"/>
      <c r="R18" s="1779"/>
      <c r="S18" s="1780"/>
      <c r="T18" s="1780"/>
      <c r="U18" s="1780"/>
      <c r="V18" s="1780"/>
      <c r="W18" s="1780"/>
      <c r="X18" s="1780"/>
      <c r="Y18" s="1780"/>
      <c r="Z18" s="1780"/>
      <c r="AA18" s="1780"/>
      <c r="AB18" s="1781"/>
      <c r="AC18" s="1779"/>
      <c r="AD18" s="1780"/>
      <c r="AE18" s="1780"/>
      <c r="AF18" s="1780"/>
      <c r="AG18" s="1780"/>
      <c r="AH18" s="1780"/>
      <c r="AI18" s="1780"/>
      <c r="AJ18" s="1780"/>
      <c r="AK18" s="1781"/>
      <c r="AL18" s="635"/>
      <c r="AM18" s="1228"/>
      <c r="AN18" s="646"/>
      <c r="AO18" s="1"/>
      <c r="AP18" s="1"/>
      <c r="AQ18" s="1"/>
    </row>
    <row r="19" spans="1:43" ht="13.5">
      <c r="A19" s="1244"/>
      <c r="B19" s="1445"/>
      <c r="C19" s="1883"/>
      <c r="D19" s="1884"/>
      <c r="E19" s="1782" t="s">
        <v>96</v>
      </c>
      <c r="F19" s="1783"/>
      <c r="G19" s="1783"/>
      <c r="H19" s="1783"/>
      <c r="I19" s="1783"/>
      <c r="J19" s="1784"/>
      <c r="K19" s="1776" t="s">
        <v>97</v>
      </c>
      <c r="L19" s="1777"/>
      <c r="M19" s="1777"/>
      <c r="N19" s="1777"/>
      <c r="O19" s="1778"/>
      <c r="P19" s="1776" t="s">
        <v>98</v>
      </c>
      <c r="Q19" s="1778"/>
      <c r="R19" s="1779"/>
      <c r="S19" s="1780"/>
      <c r="T19" s="1780"/>
      <c r="U19" s="1780"/>
      <c r="V19" s="1780"/>
      <c r="W19" s="1780"/>
      <c r="X19" s="1780"/>
      <c r="Y19" s="1780"/>
      <c r="Z19" s="1780"/>
      <c r="AA19" s="1780"/>
      <c r="AB19" s="1781"/>
      <c r="AC19" s="1779"/>
      <c r="AD19" s="1780"/>
      <c r="AE19" s="1780"/>
      <c r="AF19" s="1780"/>
      <c r="AG19" s="1780"/>
      <c r="AH19" s="1780"/>
      <c r="AI19" s="1780"/>
      <c r="AJ19" s="1780"/>
      <c r="AK19" s="1781"/>
      <c r="AL19" s="635"/>
      <c r="AM19" s="1228"/>
      <c r="AN19" s="646"/>
      <c r="AO19" s="1"/>
      <c r="AP19" s="1"/>
      <c r="AQ19" s="1"/>
    </row>
    <row r="20" spans="1:43" ht="13.5">
      <c r="A20" s="1244"/>
      <c r="B20" s="1445"/>
      <c r="C20" s="1883"/>
      <c r="D20" s="1884"/>
      <c r="E20" s="1782" t="s">
        <v>99</v>
      </c>
      <c r="F20" s="1783"/>
      <c r="G20" s="1783"/>
      <c r="H20" s="1783"/>
      <c r="I20" s="1783"/>
      <c r="J20" s="1784"/>
      <c r="K20" s="1785" t="s">
        <v>100</v>
      </c>
      <c r="L20" s="1786"/>
      <c r="M20" s="1786"/>
      <c r="N20" s="1786"/>
      <c r="O20" s="1787"/>
      <c r="P20" s="1776" t="s">
        <v>295</v>
      </c>
      <c r="Q20" s="1778"/>
      <c r="R20" s="1779"/>
      <c r="S20" s="1780"/>
      <c r="T20" s="1780"/>
      <c r="U20" s="1780"/>
      <c r="V20" s="1780"/>
      <c r="W20" s="1793"/>
      <c r="X20" s="1793"/>
      <c r="Y20" s="1793"/>
      <c r="Z20" s="1793"/>
      <c r="AA20" s="1793"/>
      <c r="AB20" s="1794"/>
      <c r="AC20" s="1779"/>
      <c r="AD20" s="1780"/>
      <c r="AE20" s="1780"/>
      <c r="AF20" s="1780"/>
      <c r="AG20" s="1780"/>
      <c r="AH20" s="1780"/>
      <c r="AI20" s="1780"/>
      <c r="AJ20" s="1780"/>
      <c r="AK20" s="1781"/>
      <c r="AL20" s="635"/>
      <c r="AM20" s="1229"/>
      <c r="AN20" s="646"/>
      <c r="AO20" s="1"/>
      <c r="AP20" s="1"/>
      <c r="AQ20" s="1"/>
    </row>
    <row r="21" spans="1:43" ht="13.5">
      <c r="A21" s="1244"/>
      <c r="B21" s="1445"/>
      <c r="C21" s="1816" t="s">
        <v>101</v>
      </c>
      <c r="D21" s="1817"/>
      <c r="E21" s="1821" t="s">
        <v>102</v>
      </c>
      <c r="F21" s="1822"/>
      <c r="G21" s="1822"/>
      <c r="H21" s="1822"/>
      <c r="I21" s="1822"/>
      <c r="J21" s="1823"/>
      <c r="K21" s="1802" t="s">
        <v>103</v>
      </c>
      <c r="L21" s="1803"/>
      <c r="M21" s="1803"/>
      <c r="N21" s="1803"/>
      <c r="O21" s="1804"/>
      <c r="P21" s="1789" t="s">
        <v>104</v>
      </c>
      <c r="Q21" s="1791"/>
      <c r="R21" s="1779"/>
      <c r="S21" s="1780"/>
      <c r="T21" s="1780"/>
      <c r="U21" s="1780"/>
      <c r="V21" s="1788"/>
      <c r="W21" s="553" t="s">
        <v>105</v>
      </c>
      <c r="X21" s="1795">
        <v>8</v>
      </c>
      <c r="Y21" s="1796"/>
      <c r="Z21" s="1796"/>
      <c r="AA21" s="1796"/>
      <c r="AB21" s="1797"/>
      <c r="AC21" s="1780"/>
      <c r="AD21" s="1780"/>
      <c r="AE21" s="1780"/>
      <c r="AF21" s="1788"/>
      <c r="AG21" s="553" t="s">
        <v>105</v>
      </c>
      <c r="AH21" s="1796">
        <v>8</v>
      </c>
      <c r="AI21" s="1796"/>
      <c r="AJ21" s="1796"/>
      <c r="AK21" s="1797"/>
      <c r="AL21" s="635"/>
      <c r="AM21" s="1798"/>
      <c r="AN21" s="1150" t="s">
        <v>393</v>
      </c>
      <c r="AO21" s="1"/>
      <c r="AP21" s="1"/>
      <c r="AQ21" s="1"/>
    </row>
    <row r="22" spans="1:43" ht="13.5" customHeight="1">
      <c r="A22" s="1244"/>
      <c r="B22" s="1445"/>
      <c r="C22" s="1818"/>
      <c r="D22" s="1233"/>
      <c r="E22" s="1885" t="s">
        <v>106</v>
      </c>
      <c r="F22" s="1886"/>
      <c r="G22" s="1886"/>
      <c r="H22" s="1886"/>
      <c r="I22" s="1886"/>
      <c r="J22" s="1887"/>
      <c r="K22" s="1802" t="s">
        <v>107</v>
      </c>
      <c r="L22" s="1803"/>
      <c r="M22" s="1803"/>
      <c r="N22" s="1803"/>
      <c r="O22" s="1804"/>
      <c r="P22" s="1789" t="s">
        <v>104</v>
      </c>
      <c r="Q22" s="1791"/>
      <c r="R22" s="1779"/>
      <c r="S22" s="1780"/>
      <c r="T22" s="1780"/>
      <c r="U22" s="1780"/>
      <c r="V22" s="1788"/>
      <c r="W22" s="554" t="s">
        <v>108</v>
      </c>
      <c r="X22" s="1795">
        <v>5</v>
      </c>
      <c r="Y22" s="1796"/>
      <c r="Z22" s="1796"/>
      <c r="AA22" s="1796"/>
      <c r="AB22" s="1797"/>
      <c r="AC22" s="1780"/>
      <c r="AD22" s="1780"/>
      <c r="AE22" s="1780"/>
      <c r="AF22" s="1788"/>
      <c r="AG22" s="553" t="s">
        <v>108</v>
      </c>
      <c r="AH22" s="1796">
        <v>5</v>
      </c>
      <c r="AI22" s="1796"/>
      <c r="AJ22" s="1796"/>
      <c r="AK22" s="1797"/>
      <c r="AL22" s="635"/>
      <c r="AM22" s="1228"/>
      <c r="AN22" s="1895"/>
      <c r="AO22" s="1"/>
      <c r="AP22" s="1"/>
      <c r="AQ22" s="1"/>
    </row>
    <row r="23" spans="1:43" ht="13.5">
      <c r="A23" s="1244"/>
      <c r="B23" s="1445"/>
      <c r="C23" s="1818"/>
      <c r="D23" s="1233"/>
      <c r="E23" s="1802" t="s">
        <v>109</v>
      </c>
      <c r="F23" s="1803"/>
      <c r="G23" s="1803"/>
      <c r="H23" s="1803"/>
      <c r="I23" s="1803"/>
      <c r="J23" s="1804"/>
      <c r="K23" s="1802" t="s">
        <v>110</v>
      </c>
      <c r="L23" s="1803"/>
      <c r="M23" s="1803"/>
      <c r="N23" s="1803"/>
      <c r="O23" s="1804"/>
      <c r="P23" s="1789" t="s">
        <v>104</v>
      </c>
      <c r="Q23" s="1791"/>
      <c r="R23" s="1779"/>
      <c r="S23" s="1780"/>
      <c r="T23" s="1780"/>
      <c r="U23" s="1780"/>
      <c r="V23" s="1788"/>
      <c r="W23" s="554" t="s">
        <v>111</v>
      </c>
      <c r="X23" s="1795" t="s">
        <v>22</v>
      </c>
      <c r="Y23" s="1796"/>
      <c r="Z23" s="1796"/>
      <c r="AA23" s="1796"/>
      <c r="AB23" s="1797"/>
      <c r="AC23" s="1780"/>
      <c r="AD23" s="1780"/>
      <c r="AE23" s="1780"/>
      <c r="AF23" s="1788"/>
      <c r="AG23" s="553" t="s">
        <v>111</v>
      </c>
      <c r="AH23" s="1796" t="s">
        <v>22</v>
      </c>
      <c r="AI23" s="1796"/>
      <c r="AJ23" s="1796"/>
      <c r="AK23" s="1797"/>
      <c r="AL23" s="635"/>
      <c r="AM23" s="1229"/>
      <c r="AN23" s="1895"/>
      <c r="AO23" s="1"/>
      <c r="AP23" s="1"/>
      <c r="AQ23" s="1"/>
    </row>
    <row r="24" spans="1:43" ht="13.5" customHeight="1">
      <c r="A24" s="1244"/>
      <c r="B24" s="1445"/>
      <c r="C24" s="1818"/>
      <c r="D24" s="1233"/>
      <c r="E24" s="1805" t="s">
        <v>112</v>
      </c>
      <c r="F24" s="1806"/>
      <c r="G24" s="1807"/>
      <c r="H24" s="1802" t="s">
        <v>18</v>
      </c>
      <c r="I24" s="1803"/>
      <c r="J24" s="1804"/>
      <c r="K24" s="1802" t="s">
        <v>10</v>
      </c>
      <c r="L24" s="1803"/>
      <c r="M24" s="1803"/>
      <c r="N24" s="1803"/>
      <c r="O24" s="1804"/>
      <c r="P24" s="1789" t="s">
        <v>737</v>
      </c>
      <c r="Q24" s="1791"/>
      <c r="R24" s="1779"/>
      <c r="S24" s="1780"/>
      <c r="T24" s="1780"/>
      <c r="U24" s="1780"/>
      <c r="V24" s="1788"/>
      <c r="W24" s="554" t="s">
        <v>11</v>
      </c>
      <c r="X24" s="1811">
        <v>16.23</v>
      </c>
      <c r="Y24" s="1780"/>
      <c r="Z24" s="1780"/>
      <c r="AA24" s="1780"/>
      <c r="AB24" s="1781"/>
      <c r="AC24" s="1780"/>
      <c r="AD24" s="1780"/>
      <c r="AE24" s="1780"/>
      <c r="AF24" s="1788"/>
      <c r="AG24" s="553" t="s">
        <v>11</v>
      </c>
      <c r="AH24" s="1780">
        <v>20.81</v>
      </c>
      <c r="AI24" s="1780"/>
      <c r="AJ24" s="1780"/>
      <c r="AK24" s="1781"/>
      <c r="AL24" s="635"/>
      <c r="AM24" s="1792"/>
      <c r="AN24" s="1895"/>
      <c r="AO24" s="1"/>
      <c r="AP24" s="1"/>
      <c r="AQ24" s="1"/>
    </row>
    <row r="25" spans="1:43" ht="13.5" customHeight="1">
      <c r="A25" s="1244"/>
      <c r="B25" s="1445"/>
      <c r="C25" s="1818"/>
      <c r="D25" s="1233"/>
      <c r="E25" s="1808"/>
      <c r="F25" s="1809"/>
      <c r="G25" s="1810"/>
      <c r="H25" s="1802" t="s">
        <v>574</v>
      </c>
      <c r="I25" s="1803"/>
      <c r="J25" s="1804"/>
      <c r="K25" s="1802" t="s">
        <v>575</v>
      </c>
      <c r="L25" s="1803"/>
      <c r="M25" s="1803"/>
      <c r="N25" s="1803"/>
      <c r="O25" s="1804"/>
      <c r="P25" s="1789" t="s">
        <v>737</v>
      </c>
      <c r="Q25" s="1791"/>
      <c r="R25" s="1779"/>
      <c r="S25" s="1780"/>
      <c r="T25" s="1780"/>
      <c r="U25" s="1780"/>
      <c r="V25" s="1788"/>
      <c r="W25" s="554" t="s">
        <v>576</v>
      </c>
      <c r="X25" s="1811">
        <v>27.05</v>
      </c>
      <c r="Y25" s="1780"/>
      <c r="Z25" s="1780"/>
      <c r="AA25" s="1780"/>
      <c r="AB25" s="1781"/>
      <c r="AC25" s="1780"/>
      <c r="AD25" s="1780"/>
      <c r="AE25" s="1780"/>
      <c r="AF25" s="1788"/>
      <c r="AG25" s="553" t="s">
        <v>576</v>
      </c>
      <c r="AH25" s="1780">
        <v>34.69</v>
      </c>
      <c r="AI25" s="1780"/>
      <c r="AJ25" s="1780"/>
      <c r="AK25" s="1781"/>
      <c r="AL25" s="635"/>
      <c r="AM25" s="1229"/>
      <c r="AN25" s="1895"/>
      <c r="AO25" s="1"/>
      <c r="AP25" s="1"/>
      <c r="AQ25" s="1"/>
    </row>
    <row r="26" spans="1:43" ht="13.5" customHeight="1">
      <c r="A26" s="1244"/>
      <c r="B26" s="1445"/>
      <c r="C26" s="1818"/>
      <c r="D26" s="1233"/>
      <c r="E26" s="1799" t="s">
        <v>114</v>
      </c>
      <c r="F26" s="1800"/>
      <c r="G26" s="1801"/>
      <c r="H26" s="1802" t="s">
        <v>574</v>
      </c>
      <c r="I26" s="1803"/>
      <c r="J26" s="1804"/>
      <c r="K26" s="1802" t="s">
        <v>577</v>
      </c>
      <c r="L26" s="1803"/>
      <c r="M26" s="1803"/>
      <c r="N26" s="1803"/>
      <c r="O26" s="1804"/>
      <c r="P26" s="1789" t="s">
        <v>737</v>
      </c>
      <c r="Q26" s="1791"/>
      <c r="R26" s="1779"/>
      <c r="S26" s="1780"/>
      <c r="T26" s="1780"/>
      <c r="U26" s="1780"/>
      <c r="V26" s="1788"/>
      <c r="W26" s="554" t="s">
        <v>576</v>
      </c>
      <c r="X26" s="1795">
        <v>2</v>
      </c>
      <c r="Y26" s="1796"/>
      <c r="Z26" s="1796"/>
      <c r="AA26" s="1796"/>
      <c r="AB26" s="1797"/>
      <c r="AC26" s="1780"/>
      <c r="AD26" s="1780"/>
      <c r="AE26" s="1780"/>
      <c r="AF26" s="1788"/>
      <c r="AG26" s="553" t="s">
        <v>576</v>
      </c>
      <c r="AH26" s="1796">
        <v>2</v>
      </c>
      <c r="AI26" s="1796"/>
      <c r="AJ26" s="1796"/>
      <c r="AK26" s="1797"/>
      <c r="AL26" s="635"/>
      <c r="AM26" s="761"/>
      <c r="AN26" s="1895"/>
      <c r="AO26" s="1"/>
      <c r="AP26" s="1"/>
      <c r="AQ26" s="1"/>
    </row>
    <row r="27" spans="1:43" ht="13.5">
      <c r="A27" s="1244"/>
      <c r="B27" s="1445"/>
      <c r="C27" s="1819"/>
      <c r="D27" s="1820"/>
      <c r="E27" s="1789" t="s">
        <v>115</v>
      </c>
      <c r="F27" s="1790"/>
      <c r="G27" s="1790"/>
      <c r="H27" s="1790"/>
      <c r="I27" s="1790"/>
      <c r="J27" s="1791"/>
      <c r="K27" s="1802" t="s">
        <v>116</v>
      </c>
      <c r="L27" s="1803"/>
      <c r="M27" s="1803"/>
      <c r="N27" s="1803"/>
      <c r="O27" s="1804"/>
      <c r="P27" s="1789" t="s">
        <v>737</v>
      </c>
      <c r="Q27" s="1791"/>
      <c r="R27" s="1779"/>
      <c r="S27" s="1780"/>
      <c r="T27" s="1780"/>
      <c r="U27" s="1780"/>
      <c r="V27" s="1788"/>
      <c r="W27" s="554" t="s">
        <v>117</v>
      </c>
      <c r="X27" s="1795">
        <v>140</v>
      </c>
      <c r="Y27" s="1796"/>
      <c r="Z27" s="1796"/>
      <c r="AA27" s="1796"/>
      <c r="AB27" s="1797"/>
      <c r="AC27" s="1780"/>
      <c r="AD27" s="1780"/>
      <c r="AE27" s="1780"/>
      <c r="AF27" s="1788"/>
      <c r="AG27" s="553" t="s">
        <v>117</v>
      </c>
      <c r="AH27" s="1796">
        <v>140</v>
      </c>
      <c r="AI27" s="1796"/>
      <c r="AJ27" s="1796"/>
      <c r="AK27" s="1797"/>
      <c r="AL27" s="635"/>
      <c r="AM27" s="761"/>
      <c r="AN27" s="1895"/>
      <c r="AO27" s="1"/>
      <c r="AP27" s="1"/>
      <c r="AQ27" s="1"/>
    </row>
    <row r="28" spans="1:43" ht="13.5" customHeight="1">
      <c r="A28" s="1244"/>
      <c r="B28" s="1445"/>
      <c r="C28" s="1812" t="s">
        <v>118</v>
      </c>
      <c r="D28" s="1813"/>
      <c r="E28" s="1805" t="s">
        <v>119</v>
      </c>
      <c r="F28" s="1806"/>
      <c r="G28" s="1807"/>
      <c r="H28" s="1802" t="s">
        <v>18</v>
      </c>
      <c r="I28" s="1803"/>
      <c r="J28" s="1804"/>
      <c r="K28" s="1802" t="s">
        <v>12</v>
      </c>
      <c r="L28" s="1803"/>
      <c r="M28" s="1803"/>
      <c r="N28" s="1803"/>
      <c r="O28" s="1804"/>
      <c r="P28" s="1785" t="s">
        <v>13</v>
      </c>
      <c r="Q28" s="1787"/>
      <c r="R28" s="1779"/>
      <c r="S28" s="1780"/>
      <c r="T28" s="1780"/>
      <c r="U28" s="1780"/>
      <c r="V28" s="1788"/>
      <c r="W28" s="554" t="s">
        <v>11</v>
      </c>
      <c r="X28" s="1811">
        <v>70</v>
      </c>
      <c r="Y28" s="1780"/>
      <c r="Z28" s="1780"/>
      <c r="AA28" s="1780"/>
      <c r="AB28" s="1781"/>
      <c r="AC28" s="1780"/>
      <c r="AD28" s="1780"/>
      <c r="AE28" s="1780"/>
      <c r="AF28" s="1788"/>
      <c r="AG28" s="553" t="s">
        <v>11</v>
      </c>
      <c r="AH28" s="1780">
        <v>70</v>
      </c>
      <c r="AI28" s="1780"/>
      <c r="AJ28" s="1780"/>
      <c r="AK28" s="1781"/>
      <c r="AL28" s="635"/>
      <c r="AM28" s="1798"/>
      <c r="AN28" s="1895"/>
      <c r="AO28" s="1"/>
      <c r="AP28" s="1"/>
      <c r="AQ28" s="1"/>
    </row>
    <row r="29" spans="1:43" ht="13.5" customHeight="1">
      <c r="A29" s="1244"/>
      <c r="B29" s="1445"/>
      <c r="C29" s="1814"/>
      <c r="D29" s="1813"/>
      <c r="E29" s="1808"/>
      <c r="F29" s="1809"/>
      <c r="G29" s="1810"/>
      <c r="H29" s="1802" t="s">
        <v>574</v>
      </c>
      <c r="I29" s="1803"/>
      <c r="J29" s="1804"/>
      <c r="K29" s="1802" t="s">
        <v>578</v>
      </c>
      <c r="L29" s="1803"/>
      <c r="M29" s="1803"/>
      <c r="N29" s="1803"/>
      <c r="O29" s="1804"/>
      <c r="P29" s="1785" t="s">
        <v>579</v>
      </c>
      <c r="Q29" s="1787"/>
      <c r="R29" s="1779"/>
      <c r="S29" s="1780"/>
      <c r="T29" s="1780"/>
      <c r="U29" s="1780"/>
      <c r="V29" s="1788"/>
      <c r="W29" s="554" t="s">
        <v>576</v>
      </c>
      <c r="X29" s="1811">
        <v>150</v>
      </c>
      <c r="Y29" s="1780"/>
      <c r="Z29" s="1780"/>
      <c r="AA29" s="1780"/>
      <c r="AB29" s="1781"/>
      <c r="AC29" s="1780"/>
      <c r="AD29" s="1780"/>
      <c r="AE29" s="1780"/>
      <c r="AF29" s="1788"/>
      <c r="AG29" s="553" t="s">
        <v>576</v>
      </c>
      <c r="AH29" s="1780">
        <v>150</v>
      </c>
      <c r="AI29" s="1780"/>
      <c r="AJ29" s="1780"/>
      <c r="AK29" s="1781"/>
      <c r="AL29" s="635"/>
      <c r="AM29" s="1229"/>
      <c r="AN29" s="1895"/>
      <c r="AO29" s="1"/>
      <c r="AP29" s="1"/>
      <c r="AQ29" s="1"/>
    </row>
    <row r="30" spans="1:43" ht="13.5" customHeight="1">
      <c r="A30" s="420"/>
      <c r="B30" s="421"/>
      <c r="C30" s="1815"/>
      <c r="D30" s="1199"/>
      <c r="E30" s="1782" t="s">
        <v>120</v>
      </c>
      <c r="F30" s="1783"/>
      <c r="G30" s="1783"/>
      <c r="H30" s="1783"/>
      <c r="I30" s="1783"/>
      <c r="J30" s="1784"/>
      <c r="K30" s="1785" t="s">
        <v>121</v>
      </c>
      <c r="L30" s="1786"/>
      <c r="M30" s="1786"/>
      <c r="N30" s="1786"/>
      <c r="O30" s="1787"/>
      <c r="P30" s="1785" t="s">
        <v>79</v>
      </c>
      <c r="Q30" s="1787"/>
      <c r="R30" s="1779"/>
      <c r="S30" s="1780"/>
      <c r="T30" s="1780"/>
      <c r="U30" s="1780"/>
      <c r="V30" s="1788"/>
      <c r="W30" s="554" t="s">
        <v>108</v>
      </c>
      <c r="X30" s="1811">
        <v>1.095</v>
      </c>
      <c r="Y30" s="1780"/>
      <c r="Z30" s="1780"/>
      <c r="AA30" s="1780"/>
      <c r="AB30" s="1781"/>
      <c r="AC30" s="1780"/>
      <c r="AD30" s="1780"/>
      <c r="AE30" s="1780"/>
      <c r="AF30" s="1788"/>
      <c r="AG30" s="553" t="s">
        <v>108</v>
      </c>
      <c r="AH30" s="1780">
        <v>1.012</v>
      </c>
      <c r="AI30" s="1780"/>
      <c r="AJ30" s="1780"/>
      <c r="AK30" s="1781"/>
      <c r="AL30" s="635"/>
      <c r="AM30" s="761"/>
      <c r="AN30" s="1895"/>
      <c r="AO30" s="1"/>
      <c r="AP30" s="1"/>
      <c r="AQ30" s="1"/>
    </row>
    <row r="31" spans="1:43" ht="13.5" customHeight="1">
      <c r="A31" s="420"/>
      <c r="B31" s="421"/>
      <c r="C31" s="1897" t="s">
        <v>122</v>
      </c>
      <c r="D31" s="1898"/>
      <c r="E31" s="1898"/>
      <c r="F31" s="1898"/>
      <c r="G31" s="1898"/>
      <c r="H31" s="1898"/>
      <c r="I31" s="1898"/>
      <c r="J31" s="1899"/>
      <c r="K31" s="1824" t="s">
        <v>123</v>
      </c>
      <c r="L31" s="1825"/>
      <c r="M31" s="1825"/>
      <c r="N31" s="1825"/>
      <c r="O31" s="1826"/>
      <c r="P31" s="1824"/>
      <c r="Q31" s="1826"/>
      <c r="R31" s="1779"/>
      <c r="S31" s="1780"/>
      <c r="T31" s="1780"/>
      <c r="U31" s="1780"/>
      <c r="V31" s="1788"/>
      <c r="W31" s="554" t="s">
        <v>124</v>
      </c>
      <c r="X31" s="1811">
        <v>366.7</v>
      </c>
      <c r="Y31" s="1780"/>
      <c r="Z31" s="1780"/>
      <c r="AA31" s="1780"/>
      <c r="AB31" s="1781"/>
      <c r="AC31" s="1780"/>
      <c r="AD31" s="1780"/>
      <c r="AE31" s="1780"/>
      <c r="AF31" s="1788"/>
      <c r="AG31" s="553" t="s">
        <v>124</v>
      </c>
      <c r="AH31" s="1780">
        <v>366.7</v>
      </c>
      <c r="AI31" s="1780"/>
      <c r="AJ31" s="1780"/>
      <c r="AK31" s="1781"/>
      <c r="AL31" s="635"/>
      <c r="AM31" s="761"/>
      <c r="AN31" s="1896"/>
      <c r="AO31" s="1"/>
      <c r="AP31" s="1"/>
      <c r="AQ31" s="1"/>
    </row>
    <row r="32" spans="1:43" ht="13.5" customHeight="1">
      <c r="A32" s="420"/>
      <c r="B32" s="421"/>
      <c r="C32" s="1900" t="s">
        <v>580</v>
      </c>
      <c r="D32" s="1250"/>
      <c r="E32" s="1829" t="s">
        <v>125</v>
      </c>
      <c r="F32" s="1830"/>
      <c r="G32" s="1830"/>
      <c r="H32" s="1830"/>
      <c r="I32" s="1830"/>
      <c r="J32" s="1831"/>
      <c r="K32" s="1827"/>
      <c r="L32" s="1832"/>
      <c r="M32" s="1832"/>
      <c r="N32" s="1832"/>
      <c r="O32" s="1828"/>
      <c r="P32" s="424"/>
      <c r="Q32" s="425"/>
      <c r="R32" s="1779"/>
      <c r="S32" s="1780"/>
      <c r="T32" s="1780"/>
      <c r="U32" s="1780"/>
      <c r="V32" s="1780"/>
      <c r="W32" s="1780"/>
      <c r="X32" s="1833"/>
      <c r="Y32" s="1833"/>
      <c r="Z32" s="1833"/>
      <c r="AA32" s="1833"/>
      <c r="AB32" s="1834"/>
      <c r="AC32" s="1779"/>
      <c r="AD32" s="1780"/>
      <c r="AE32" s="1780"/>
      <c r="AF32" s="1780"/>
      <c r="AG32" s="1780"/>
      <c r="AH32" s="1780"/>
      <c r="AI32" s="1780"/>
      <c r="AJ32" s="1780"/>
      <c r="AK32" s="1781"/>
      <c r="AL32" s="635"/>
      <c r="AM32" s="1798"/>
      <c r="AN32" s="646"/>
      <c r="AO32" s="1"/>
      <c r="AP32" s="1"/>
      <c r="AQ32" s="1"/>
    </row>
    <row r="33" spans="1:43" ht="13.5" customHeight="1">
      <c r="A33" s="420"/>
      <c r="B33" s="421"/>
      <c r="C33" s="1901"/>
      <c r="D33" s="1902"/>
      <c r="E33" s="1824" t="s">
        <v>126</v>
      </c>
      <c r="F33" s="1825"/>
      <c r="G33" s="1825"/>
      <c r="H33" s="1825"/>
      <c r="I33" s="1825"/>
      <c r="J33" s="1826"/>
      <c r="K33" s="1824" t="s">
        <v>127</v>
      </c>
      <c r="L33" s="1825"/>
      <c r="M33" s="1825"/>
      <c r="N33" s="1825"/>
      <c r="O33" s="1826"/>
      <c r="P33" s="1827" t="s">
        <v>128</v>
      </c>
      <c r="Q33" s="1828"/>
      <c r="R33" s="1779"/>
      <c r="S33" s="1780"/>
      <c r="T33" s="1780"/>
      <c r="U33" s="1780"/>
      <c r="V33" s="1780"/>
      <c r="W33" s="1780"/>
      <c r="X33" s="1780"/>
      <c r="Y33" s="1780"/>
      <c r="Z33" s="1780"/>
      <c r="AA33" s="1780"/>
      <c r="AB33" s="1781"/>
      <c r="AC33" s="1779"/>
      <c r="AD33" s="1780"/>
      <c r="AE33" s="1780"/>
      <c r="AF33" s="1780"/>
      <c r="AG33" s="1780"/>
      <c r="AH33" s="1780"/>
      <c r="AI33" s="1780"/>
      <c r="AJ33" s="1780"/>
      <c r="AK33" s="1781"/>
      <c r="AL33" s="635"/>
      <c r="AM33" s="1228"/>
      <c r="AN33" s="646"/>
      <c r="AO33" s="1"/>
      <c r="AP33" s="1"/>
      <c r="AQ33" s="1"/>
    </row>
    <row r="34" spans="1:43" ht="13.5" customHeight="1">
      <c r="A34" s="420"/>
      <c r="B34" s="421"/>
      <c r="C34" s="1901"/>
      <c r="D34" s="1902"/>
      <c r="E34" s="1829" t="s">
        <v>129</v>
      </c>
      <c r="F34" s="1830"/>
      <c r="G34" s="1830"/>
      <c r="H34" s="1830"/>
      <c r="I34" s="1830"/>
      <c r="J34" s="1831"/>
      <c r="K34" s="1835" t="s">
        <v>14</v>
      </c>
      <c r="L34" s="1836"/>
      <c r="M34" s="1836"/>
      <c r="N34" s="1836"/>
      <c r="O34" s="1837"/>
      <c r="P34" s="1827" t="s">
        <v>130</v>
      </c>
      <c r="Q34" s="1828"/>
      <c r="R34" s="1779"/>
      <c r="S34" s="1780"/>
      <c r="T34" s="1780"/>
      <c r="U34" s="1780"/>
      <c r="V34" s="1780"/>
      <c r="W34" s="1780"/>
      <c r="X34" s="1780"/>
      <c r="Y34" s="1780"/>
      <c r="Z34" s="1780"/>
      <c r="AA34" s="1780"/>
      <c r="AB34" s="1781"/>
      <c r="AC34" s="1779"/>
      <c r="AD34" s="1780"/>
      <c r="AE34" s="1780"/>
      <c r="AF34" s="1780"/>
      <c r="AG34" s="1780"/>
      <c r="AH34" s="1780"/>
      <c r="AI34" s="1780"/>
      <c r="AJ34" s="1780"/>
      <c r="AK34" s="1781"/>
      <c r="AL34" s="635"/>
      <c r="AM34" s="1228"/>
      <c r="AN34" s="646"/>
      <c r="AO34" s="1"/>
      <c r="AP34" s="1"/>
      <c r="AQ34" s="1"/>
    </row>
    <row r="35" spans="1:43" ht="13.5">
      <c r="A35" s="420"/>
      <c r="B35" s="421"/>
      <c r="C35" s="1901"/>
      <c r="D35" s="1902"/>
      <c r="E35" s="1829" t="s">
        <v>131</v>
      </c>
      <c r="F35" s="1830"/>
      <c r="G35" s="1830"/>
      <c r="H35" s="1830"/>
      <c r="I35" s="1830"/>
      <c r="J35" s="1831"/>
      <c r="K35" s="1824" t="s">
        <v>132</v>
      </c>
      <c r="L35" s="1825"/>
      <c r="M35" s="1825"/>
      <c r="N35" s="1825"/>
      <c r="O35" s="1826"/>
      <c r="P35" s="1827" t="s">
        <v>133</v>
      </c>
      <c r="Q35" s="1828"/>
      <c r="R35" s="1905"/>
      <c r="S35" s="1793"/>
      <c r="T35" s="1793"/>
      <c r="U35" s="1793"/>
      <c r="V35" s="1793"/>
      <c r="W35" s="1793"/>
      <c r="X35" s="1793"/>
      <c r="Y35" s="1793"/>
      <c r="Z35" s="1793"/>
      <c r="AA35" s="1793"/>
      <c r="AB35" s="1794"/>
      <c r="AC35" s="1779"/>
      <c r="AD35" s="1780"/>
      <c r="AE35" s="1780"/>
      <c r="AF35" s="1780"/>
      <c r="AG35" s="1780"/>
      <c r="AH35" s="1780"/>
      <c r="AI35" s="1780"/>
      <c r="AJ35" s="1780"/>
      <c r="AK35" s="1781"/>
      <c r="AL35" s="635"/>
      <c r="AM35" s="1229"/>
      <c r="AN35" s="646"/>
      <c r="AO35" s="1"/>
      <c r="AP35" s="1"/>
      <c r="AQ35" s="1"/>
    </row>
    <row r="36" spans="1:43" ht="13.5" customHeight="1">
      <c r="A36" s="420"/>
      <c r="B36" s="421"/>
      <c r="C36" s="1901"/>
      <c r="D36" s="1902"/>
      <c r="E36" s="1906" t="s">
        <v>134</v>
      </c>
      <c r="F36" s="1907"/>
      <c r="G36" s="1907"/>
      <c r="H36" s="1907"/>
      <c r="I36" s="1907"/>
      <c r="J36" s="1908"/>
      <c r="K36" s="1824" t="s">
        <v>135</v>
      </c>
      <c r="L36" s="1825"/>
      <c r="M36" s="1825"/>
      <c r="N36" s="1825"/>
      <c r="O36" s="1826"/>
      <c r="P36" s="1827" t="s">
        <v>581</v>
      </c>
      <c r="Q36" s="1828"/>
      <c r="R36" s="1779"/>
      <c r="S36" s="1780"/>
      <c r="T36" s="1780"/>
      <c r="U36" s="1780"/>
      <c r="V36" s="1788"/>
      <c r="W36" s="555" t="s">
        <v>136</v>
      </c>
      <c r="X36" s="1780">
        <v>195.5</v>
      </c>
      <c r="Y36" s="1780"/>
      <c r="Z36" s="1780"/>
      <c r="AA36" s="1780"/>
      <c r="AB36" s="1781"/>
      <c r="AC36" s="1779"/>
      <c r="AD36" s="1780"/>
      <c r="AE36" s="1780"/>
      <c r="AF36" s="1788"/>
      <c r="AG36" s="556" t="s">
        <v>136</v>
      </c>
      <c r="AH36" s="1780">
        <v>195.5</v>
      </c>
      <c r="AI36" s="1780"/>
      <c r="AJ36" s="1780"/>
      <c r="AK36" s="1781"/>
      <c r="AL36" s="635"/>
      <c r="AM36" s="761"/>
      <c r="AN36" s="654" t="s">
        <v>70</v>
      </c>
      <c r="AO36" s="1"/>
      <c r="AP36" s="1"/>
      <c r="AQ36" s="1"/>
    </row>
    <row r="37" spans="1:43" ht="14.25" thickBot="1">
      <c r="A37" s="428"/>
      <c r="B37" s="429"/>
      <c r="C37" s="1903"/>
      <c r="D37" s="1904"/>
      <c r="E37" s="1909" t="s">
        <v>137</v>
      </c>
      <c r="F37" s="1910"/>
      <c r="G37" s="1910"/>
      <c r="H37" s="1910"/>
      <c r="I37" s="1910"/>
      <c r="J37" s="1911"/>
      <c r="K37" s="1843" t="s">
        <v>138</v>
      </c>
      <c r="L37" s="1844"/>
      <c r="M37" s="1844"/>
      <c r="N37" s="1844"/>
      <c r="O37" s="1845"/>
      <c r="P37" s="1846" t="s">
        <v>582</v>
      </c>
      <c r="Q37" s="1847"/>
      <c r="R37" s="1838"/>
      <c r="S37" s="1839"/>
      <c r="T37" s="1839"/>
      <c r="U37" s="1839"/>
      <c r="V37" s="1840"/>
      <c r="W37" s="557" t="s">
        <v>139</v>
      </c>
      <c r="X37" s="1848">
        <v>3</v>
      </c>
      <c r="Y37" s="1848"/>
      <c r="Z37" s="1848"/>
      <c r="AA37" s="1848"/>
      <c r="AB37" s="1849"/>
      <c r="AC37" s="1838"/>
      <c r="AD37" s="1839"/>
      <c r="AE37" s="1839"/>
      <c r="AF37" s="1840"/>
      <c r="AG37" s="558" t="s">
        <v>139</v>
      </c>
      <c r="AH37" s="1841">
        <v>3</v>
      </c>
      <c r="AI37" s="1841"/>
      <c r="AJ37" s="1841"/>
      <c r="AK37" s="1842"/>
      <c r="AL37" s="635"/>
      <c r="AM37" s="763"/>
      <c r="AN37" s="654" t="s">
        <v>394</v>
      </c>
      <c r="AO37" s="1"/>
      <c r="AP37" s="1"/>
      <c r="AQ37" s="1"/>
    </row>
    <row r="38" spans="1:43" ht="13.5">
      <c r="A38" s="559"/>
      <c r="B38" s="560"/>
      <c r="C38" s="561"/>
      <c r="D38" s="561"/>
      <c r="E38" s="21"/>
      <c r="F38" s="562"/>
      <c r="G38" s="562"/>
      <c r="H38" s="21"/>
      <c r="I38" s="21"/>
      <c r="J38" s="21"/>
      <c r="K38" s="21"/>
      <c r="L38" s="21"/>
      <c r="M38" s="21"/>
      <c r="N38" s="21"/>
      <c r="O38" s="21"/>
      <c r="P38" s="21"/>
      <c r="Q38" s="419"/>
      <c r="R38" s="419"/>
      <c r="S38" s="419"/>
      <c r="T38" s="21"/>
      <c r="U38" s="419"/>
      <c r="V38" s="430"/>
      <c r="W38" s="430"/>
      <c r="X38" s="430"/>
      <c r="Y38" s="430"/>
      <c r="Z38" s="430"/>
      <c r="AA38" s="430"/>
      <c r="AB38" s="430"/>
      <c r="AC38" s="430"/>
      <c r="AD38" s="17"/>
      <c r="AE38" s="17"/>
      <c r="AF38" s="17"/>
      <c r="AG38" s="17"/>
      <c r="AH38" s="17"/>
      <c r="AI38" s="17"/>
      <c r="AJ38" s="17"/>
      <c r="AK38" s="464"/>
      <c r="AL38" s="563"/>
      <c r="AM38" s="564"/>
      <c r="AN38" s="565"/>
      <c r="AO38" s="1"/>
      <c r="AP38" s="1"/>
      <c r="AQ38" s="1"/>
    </row>
    <row r="39" spans="1:43" ht="14.25">
      <c r="A39" s="1912" t="s">
        <v>611</v>
      </c>
      <c r="B39" s="1913"/>
      <c r="C39" s="1428" t="s">
        <v>140</v>
      </c>
      <c r="D39" s="1420"/>
      <c r="E39" s="1420"/>
      <c r="F39" s="1420"/>
      <c r="G39" s="1420"/>
      <c r="H39" s="1420"/>
      <c r="I39" s="1421"/>
      <c r="J39" s="216"/>
      <c r="K39" s="217"/>
      <c r="L39" s="217"/>
      <c r="M39" s="217"/>
      <c r="N39" s="217"/>
      <c r="O39" s="217"/>
      <c r="P39" s="31"/>
      <c r="Q39" s="431"/>
      <c r="R39" s="431"/>
      <c r="S39" s="431"/>
      <c r="T39" s="1850" t="s">
        <v>515</v>
      </c>
      <c r="U39" s="1851"/>
      <c r="V39" s="1851"/>
      <c r="W39" s="1851"/>
      <c r="X39" s="1851"/>
      <c r="Y39" s="1851"/>
      <c r="Z39" s="1851"/>
      <c r="AA39" s="1851"/>
      <c r="AB39" s="1852"/>
      <c r="AC39" s="1850" t="s">
        <v>142</v>
      </c>
      <c r="AD39" s="1851"/>
      <c r="AE39" s="1851"/>
      <c r="AF39" s="1851"/>
      <c r="AG39" s="1851"/>
      <c r="AH39" s="1851"/>
      <c r="AI39" s="1851"/>
      <c r="AJ39" s="1851"/>
      <c r="AK39" s="1852"/>
      <c r="AL39" s="422" t="s">
        <v>261</v>
      </c>
      <c r="AM39" s="566" t="s">
        <v>7</v>
      </c>
      <c r="AN39" s="432" t="s">
        <v>262</v>
      </c>
      <c r="AO39" s="1"/>
      <c r="AP39" s="1"/>
      <c r="AQ39" s="1"/>
    </row>
    <row r="40" spans="1:43" ht="13.5" customHeight="1">
      <c r="A40" s="1244"/>
      <c r="B40" s="1445"/>
      <c r="C40" s="1487"/>
      <c r="D40" s="1488"/>
      <c r="E40" s="1488"/>
      <c r="F40" s="1488"/>
      <c r="G40" s="1488"/>
      <c r="H40" s="1488"/>
      <c r="I40" s="1489"/>
      <c r="J40" s="1428" t="s">
        <v>143</v>
      </c>
      <c r="K40" s="1420"/>
      <c r="L40" s="1420"/>
      <c r="M40" s="1421"/>
      <c r="N40" s="1026" t="s">
        <v>583</v>
      </c>
      <c r="O40" s="1309"/>
      <c r="P40" s="1309"/>
      <c r="Q40" s="1309"/>
      <c r="R40" s="1309"/>
      <c r="S40" s="1916"/>
      <c r="T40" s="1029">
        <v>0</v>
      </c>
      <c r="U40" s="1030"/>
      <c r="V40" s="1030"/>
      <c r="W40" s="1030"/>
      <c r="X40" s="1030"/>
      <c r="Y40" s="1030"/>
      <c r="Z40" s="1030"/>
      <c r="AA40" s="1030"/>
      <c r="AB40" s="1031"/>
      <c r="AC40" s="1029">
        <v>0</v>
      </c>
      <c r="AD40" s="1030"/>
      <c r="AE40" s="1030"/>
      <c r="AF40" s="1030"/>
      <c r="AG40" s="1030"/>
      <c r="AH40" s="1030"/>
      <c r="AI40" s="1030"/>
      <c r="AJ40" s="1030"/>
      <c r="AK40" s="1031"/>
      <c r="AL40" s="1545"/>
      <c r="AM40" s="1491"/>
      <c r="AN40" s="1150"/>
      <c r="AO40" s="1"/>
      <c r="AP40" s="1"/>
      <c r="AQ40" s="1"/>
    </row>
    <row r="41" spans="1:43" ht="13.5">
      <c r="A41" s="1244"/>
      <c r="B41" s="1445"/>
      <c r="C41" s="1422"/>
      <c r="D41" s="1423"/>
      <c r="E41" s="1423"/>
      <c r="F41" s="1423"/>
      <c r="G41" s="1423"/>
      <c r="H41" s="1423"/>
      <c r="I41" s="1424"/>
      <c r="J41" s="1422"/>
      <c r="K41" s="1423"/>
      <c r="L41" s="1423"/>
      <c r="M41" s="1424"/>
      <c r="N41" s="1026" t="s">
        <v>584</v>
      </c>
      <c r="O41" s="1027"/>
      <c r="P41" s="1027"/>
      <c r="Q41" s="1027"/>
      <c r="R41" s="1027"/>
      <c r="S41" s="1028"/>
      <c r="T41" s="1029">
        <v>0</v>
      </c>
      <c r="U41" s="1030"/>
      <c r="V41" s="1030"/>
      <c r="W41" s="1030"/>
      <c r="X41" s="1030"/>
      <c r="Y41" s="1030"/>
      <c r="Z41" s="1030"/>
      <c r="AA41" s="1030"/>
      <c r="AB41" s="1031"/>
      <c r="AC41" s="772"/>
      <c r="AD41" s="987"/>
      <c r="AE41" s="987"/>
      <c r="AF41" s="987"/>
      <c r="AG41" s="987"/>
      <c r="AH41" s="987"/>
      <c r="AI41" s="987"/>
      <c r="AJ41" s="987"/>
      <c r="AK41" s="988"/>
      <c r="AL41" s="1546"/>
      <c r="AM41" s="1058"/>
      <c r="AN41" s="1063"/>
      <c r="AO41" s="1"/>
      <c r="AP41" s="1"/>
      <c r="AQ41" s="1"/>
    </row>
    <row r="42" spans="1:43" ht="13.5" customHeight="1">
      <c r="A42" s="1244"/>
      <c r="B42" s="1445"/>
      <c r="C42" s="1428" t="s">
        <v>0</v>
      </c>
      <c r="D42" s="1420"/>
      <c r="E42" s="1420"/>
      <c r="F42" s="1420"/>
      <c r="G42" s="1420"/>
      <c r="H42" s="1420"/>
      <c r="I42" s="1421"/>
      <c r="J42" s="964" t="s">
        <v>1</v>
      </c>
      <c r="K42" s="962"/>
      <c r="L42" s="962"/>
      <c r="M42" s="962"/>
      <c r="N42" s="962"/>
      <c r="O42" s="962"/>
      <c r="P42" s="962"/>
      <c r="Q42" s="962"/>
      <c r="R42" s="962"/>
      <c r="S42" s="963"/>
      <c r="T42" s="1029">
        <v>0</v>
      </c>
      <c r="U42" s="1030"/>
      <c r="V42" s="1030"/>
      <c r="W42" s="1030"/>
      <c r="X42" s="1030"/>
      <c r="Y42" s="1030"/>
      <c r="Z42" s="1030"/>
      <c r="AA42" s="1030"/>
      <c r="AB42" s="1031"/>
      <c r="AC42" s="1029"/>
      <c r="AD42" s="1030"/>
      <c r="AE42" s="1030"/>
      <c r="AF42" s="1030"/>
      <c r="AG42" s="1030"/>
      <c r="AH42" s="1030"/>
      <c r="AI42" s="1030"/>
      <c r="AJ42" s="1030"/>
      <c r="AK42" s="1031"/>
      <c r="AL42" s="1545"/>
      <c r="AM42" s="1491"/>
      <c r="AN42" s="1150"/>
      <c r="AO42" s="1"/>
      <c r="AP42" s="1"/>
      <c r="AQ42" s="1"/>
    </row>
    <row r="43" spans="1:43" ht="13.5" customHeight="1">
      <c r="A43" s="1244"/>
      <c r="B43" s="1445"/>
      <c r="C43" s="1422"/>
      <c r="D43" s="1423"/>
      <c r="E43" s="1423"/>
      <c r="F43" s="1423"/>
      <c r="G43" s="1423"/>
      <c r="H43" s="1423"/>
      <c r="I43" s="1424"/>
      <c r="J43" s="964" t="s">
        <v>2</v>
      </c>
      <c r="K43" s="962"/>
      <c r="L43" s="962"/>
      <c r="M43" s="962"/>
      <c r="N43" s="962"/>
      <c r="O43" s="962"/>
      <c r="P43" s="962"/>
      <c r="Q43" s="962"/>
      <c r="R43" s="962"/>
      <c r="S43" s="963"/>
      <c r="T43" s="1029">
        <v>0</v>
      </c>
      <c r="U43" s="1030"/>
      <c r="V43" s="1030"/>
      <c r="W43" s="1030"/>
      <c r="X43" s="1030"/>
      <c r="Y43" s="1030"/>
      <c r="Z43" s="1030"/>
      <c r="AA43" s="1030"/>
      <c r="AB43" s="1031"/>
      <c r="AC43" s="1029"/>
      <c r="AD43" s="1030"/>
      <c r="AE43" s="1030"/>
      <c r="AF43" s="1030"/>
      <c r="AG43" s="1030"/>
      <c r="AH43" s="1030"/>
      <c r="AI43" s="1030"/>
      <c r="AJ43" s="1030"/>
      <c r="AK43" s="1031"/>
      <c r="AL43" s="1546"/>
      <c r="AM43" s="1058"/>
      <c r="AN43" s="1564"/>
      <c r="AO43" s="1"/>
      <c r="AP43" s="1"/>
      <c r="AQ43" s="1"/>
    </row>
    <row r="44" spans="1:43" ht="13.5" customHeight="1" thickBot="1">
      <c r="A44" s="1244"/>
      <c r="B44" s="1445"/>
      <c r="C44" s="1917" t="s">
        <v>144</v>
      </c>
      <c r="D44" s="1918"/>
      <c r="E44" s="1918"/>
      <c r="F44" s="1918"/>
      <c r="G44" s="1918"/>
      <c r="H44" s="1918"/>
      <c r="I44" s="1918"/>
      <c r="J44" s="1918"/>
      <c r="K44" s="1918"/>
      <c r="L44" s="1918"/>
      <c r="M44" s="1918"/>
      <c r="N44" s="1918"/>
      <c r="O44" s="1918"/>
      <c r="P44" s="1918"/>
      <c r="Q44" s="1918"/>
      <c r="R44" s="1918"/>
      <c r="S44" s="1918"/>
      <c r="T44" s="1140" t="str">
        <f>IF(AND(T40&gt;=T41,T42&gt;=T43),"OK","NG")</f>
        <v>OK</v>
      </c>
      <c r="U44" s="1141"/>
      <c r="V44" s="1141"/>
      <c r="W44" s="1141"/>
      <c r="X44" s="1141"/>
      <c r="Y44" s="1141"/>
      <c r="Z44" s="1141"/>
      <c r="AA44" s="1141"/>
      <c r="AB44" s="1142"/>
      <c r="AC44" s="1140" t="str">
        <f>IF(AND(AC40&gt;=AC41,AC42&gt;=AC43),"OK","NG")</f>
        <v>OK</v>
      </c>
      <c r="AD44" s="1141"/>
      <c r="AE44" s="1141"/>
      <c r="AF44" s="1141"/>
      <c r="AG44" s="1141"/>
      <c r="AH44" s="1141"/>
      <c r="AI44" s="1141"/>
      <c r="AJ44" s="1141"/>
      <c r="AK44" s="1142"/>
      <c r="AL44" s="655" t="s">
        <v>200</v>
      </c>
      <c r="AM44" s="764" t="s">
        <v>505</v>
      </c>
      <c r="AN44" s="656" t="s">
        <v>505</v>
      </c>
      <c r="AO44" s="1"/>
      <c r="AP44" s="1"/>
      <c r="AQ44" s="1"/>
    </row>
    <row r="45" spans="1:43" ht="15" thickTop="1">
      <c r="A45" s="1244"/>
      <c r="B45" s="1445"/>
      <c r="C45" s="1919" t="s">
        <v>145</v>
      </c>
      <c r="D45" s="1920"/>
      <c r="E45" s="1920"/>
      <c r="F45" s="1920"/>
      <c r="G45" s="1921"/>
      <c r="H45" s="612"/>
      <c r="I45" s="613"/>
      <c r="J45" s="614"/>
      <c r="K45" s="614"/>
      <c r="L45" s="614"/>
      <c r="M45" s="614"/>
      <c r="N45" s="614"/>
      <c r="O45" s="1926" t="s">
        <v>52</v>
      </c>
      <c r="P45" s="1926"/>
      <c r="Q45" s="1926"/>
      <c r="R45" s="1926"/>
      <c r="S45" s="1927"/>
      <c r="T45" s="1850" t="s">
        <v>141</v>
      </c>
      <c r="U45" s="1851"/>
      <c r="V45" s="1851"/>
      <c r="W45" s="1851"/>
      <c r="X45" s="1851"/>
      <c r="Y45" s="1851"/>
      <c r="Z45" s="1851"/>
      <c r="AA45" s="1851"/>
      <c r="AB45" s="1852"/>
      <c r="AC45" s="1850" t="s">
        <v>142</v>
      </c>
      <c r="AD45" s="1851"/>
      <c r="AE45" s="1851"/>
      <c r="AF45" s="1851"/>
      <c r="AG45" s="1851"/>
      <c r="AH45" s="1851"/>
      <c r="AI45" s="1851"/>
      <c r="AJ45" s="1851"/>
      <c r="AK45" s="1852"/>
      <c r="AL45" s="616" t="s">
        <v>261</v>
      </c>
      <c r="AM45" s="615" t="s">
        <v>7</v>
      </c>
      <c r="AN45" s="617" t="s">
        <v>262</v>
      </c>
      <c r="AO45" s="1"/>
      <c r="AP45" s="1"/>
      <c r="AQ45" s="1"/>
    </row>
    <row r="46" spans="1:43" ht="14.25" customHeight="1">
      <c r="A46" s="1244"/>
      <c r="B46" s="1445"/>
      <c r="C46" s="1922"/>
      <c r="D46" s="919"/>
      <c r="E46" s="919"/>
      <c r="F46" s="919"/>
      <c r="G46" s="909"/>
      <c r="H46" s="964" t="s">
        <v>146</v>
      </c>
      <c r="I46" s="962"/>
      <c r="J46" s="962"/>
      <c r="K46" s="962"/>
      <c r="L46" s="962"/>
      <c r="M46" s="962"/>
      <c r="N46" s="962"/>
      <c r="O46" s="962"/>
      <c r="P46" s="962"/>
      <c r="Q46" s="962"/>
      <c r="R46" s="962"/>
      <c r="S46" s="963"/>
      <c r="T46" s="1853"/>
      <c r="U46" s="1853"/>
      <c r="V46" s="1853"/>
      <c r="W46" s="1853"/>
      <c r="X46" s="1853"/>
      <c r="Y46" s="1853"/>
      <c r="Z46" s="1853"/>
      <c r="AA46" s="1853"/>
      <c r="AB46" s="1853"/>
      <c r="AC46" s="1854"/>
      <c r="AD46" s="1853"/>
      <c r="AE46" s="1853"/>
      <c r="AF46" s="1853"/>
      <c r="AG46" s="1853"/>
      <c r="AH46" s="1853"/>
      <c r="AI46" s="1853"/>
      <c r="AJ46" s="1853"/>
      <c r="AK46" s="1855"/>
      <c r="AL46" s="657"/>
      <c r="AM46" s="765"/>
      <c r="AN46" s="659"/>
      <c r="AO46" s="1"/>
      <c r="AP46" s="1"/>
      <c r="AQ46" s="1"/>
    </row>
    <row r="47" spans="1:43" ht="13.5" customHeight="1">
      <c r="A47" s="1244"/>
      <c r="B47" s="1445"/>
      <c r="C47" s="1922"/>
      <c r="D47" s="919"/>
      <c r="E47" s="919"/>
      <c r="F47" s="919"/>
      <c r="G47" s="909"/>
      <c r="H47" s="216" t="s">
        <v>3</v>
      </c>
      <c r="I47" s="217"/>
      <c r="J47" s="217"/>
      <c r="K47" s="217"/>
      <c r="L47" s="217"/>
      <c r="M47" s="217"/>
      <c r="N47" s="217"/>
      <c r="O47" s="217"/>
      <c r="P47" s="217"/>
      <c r="Q47" s="217"/>
      <c r="R47" s="217"/>
      <c r="S47" s="217"/>
      <c r="T47" s="1432">
        <v>0</v>
      </c>
      <c r="U47" s="1433"/>
      <c r="V47" s="1433"/>
      <c r="W47" s="1433"/>
      <c r="X47" s="1433"/>
      <c r="Y47" s="1433"/>
      <c r="Z47" s="1433"/>
      <c r="AA47" s="1433"/>
      <c r="AB47" s="1434"/>
      <c r="AC47" s="1432">
        <v>0</v>
      </c>
      <c r="AD47" s="1433"/>
      <c r="AE47" s="1433"/>
      <c r="AF47" s="1433"/>
      <c r="AG47" s="1433"/>
      <c r="AH47" s="1433"/>
      <c r="AI47" s="1433"/>
      <c r="AJ47" s="1433"/>
      <c r="AK47" s="1434"/>
      <c r="AL47" s="635"/>
      <c r="AM47" s="687"/>
      <c r="AN47" s="1150" t="s">
        <v>153</v>
      </c>
      <c r="AO47" s="1"/>
      <c r="AP47" s="1"/>
      <c r="AQ47" s="1"/>
    </row>
    <row r="48" spans="1:43" ht="13.5" customHeight="1">
      <c r="A48" s="1244"/>
      <c r="B48" s="1445"/>
      <c r="C48" s="1922"/>
      <c r="D48" s="919"/>
      <c r="E48" s="919"/>
      <c r="F48" s="919"/>
      <c r="G48" s="909"/>
      <c r="H48" s="216" t="s">
        <v>147</v>
      </c>
      <c r="I48" s="217"/>
      <c r="J48" s="217"/>
      <c r="K48" s="217"/>
      <c r="L48" s="217"/>
      <c r="M48" s="217"/>
      <c r="N48" s="217"/>
      <c r="O48" s="217"/>
      <c r="P48" s="217"/>
      <c r="Q48" s="217"/>
      <c r="R48" s="217"/>
      <c r="S48" s="217"/>
      <c r="T48" s="1432">
        <v>2</v>
      </c>
      <c r="U48" s="1433"/>
      <c r="V48" s="1433"/>
      <c r="W48" s="1433"/>
      <c r="X48" s="1433"/>
      <c r="Y48" s="1433"/>
      <c r="Z48" s="1433"/>
      <c r="AA48" s="1433"/>
      <c r="AB48" s="1434"/>
      <c r="AC48" s="1432">
        <v>2</v>
      </c>
      <c r="AD48" s="1433"/>
      <c r="AE48" s="1433"/>
      <c r="AF48" s="1433"/>
      <c r="AG48" s="1433"/>
      <c r="AH48" s="1433"/>
      <c r="AI48" s="1433"/>
      <c r="AJ48" s="1433"/>
      <c r="AK48" s="1434"/>
      <c r="AL48" s="635"/>
      <c r="AM48" s="687"/>
      <c r="AN48" s="1230"/>
      <c r="AO48" s="1"/>
      <c r="AP48" s="1"/>
      <c r="AQ48" s="1"/>
    </row>
    <row r="49" spans="1:43" ht="14.25" customHeight="1">
      <c r="A49" s="1244"/>
      <c r="B49" s="1445"/>
      <c r="C49" s="1922"/>
      <c r="D49" s="919"/>
      <c r="E49" s="919"/>
      <c r="F49" s="919"/>
      <c r="G49" s="909"/>
      <c r="H49" s="216" t="s">
        <v>148</v>
      </c>
      <c r="I49" s="217"/>
      <c r="J49" s="217"/>
      <c r="K49" s="217"/>
      <c r="L49" s="217"/>
      <c r="M49" s="217"/>
      <c r="N49" s="217"/>
      <c r="O49" s="217"/>
      <c r="P49" s="217"/>
      <c r="Q49" s="217"/>
      <c r="R49" s="217"/>
      <c r="S49" s="217"/>
      <c r="T49" s="1432">
        <v>0</v>
      </c>
      <c r="U49" s="1433"/>
      <c r="V49" s="1433"/>
      <c r="W49" s="1433"/>
      <c r="X49" s="1433"/>
      <c r="Y49" s="1433"/>
      <c r="Z49" s="1433"/>
      <c r="AA49" s="1433"/>
      <c r="AB49" s="1434"/>
      <c r="AC49" s="1432">
        <v>0</v>
      </c>
      <c r="AD49" s="1433"/>
      <c r="AE49" s="1433"/>
      <c r="AF49" s="1433"/>
      <c r="AG49" s="1433"/>
      <c r="AH49" s="1433"/>
      <c r="AI49" s="1433"/>
      <c r="AJ49" s="1433"/>
      <c r="AK49" s="1434"/>
      <c r="AL49" s="635"/>
      <c r="AM49" s="687"/>
      <c r="AN49" s="1230"/>
      <c r="AO49" s="1"/>
      <c r="AP49" s="1"/>
      <c r="AQ49" s="1"/>
    </row>
    <row r="50" spans="1:43" ht="13.5">
      <c r="A50" s="1244"/>
      <c r="B50" s="1445"/>
      <c r="C50" s="1922"/>
      <c r="D50" s="919"/>
      <c r="E50" s="919"/>
      <c r="F50" s="919"/>
      <c r="G50" s="909"/>
      <c r="H50" s="216" t="s">
        <v>149</v>
      </c>
      <c r="I50" s="217"/>
      <c r="J50" s="217"/>
      <c r="K50" s="217"/>
      <c r="L50" s="217"/>
      <c r="M50" s="217"/>
      <c r="N50" s="217"/>
      <c r="O50" s="217"/>
      <c r="P50" s="217"/>
      <c r="Q50" s="217"/>
      <c r="R50" s="217"/>
      <c r="S50" s="217"/>
      <c r="T50" s="1432">
        <v>0</v>
      </c>
      <c r="U50" s="1433"/>
      <c r="V50" s="1433"/>
      <c r="W50" s="1433"/>
      <c r="X50" s="1433"/>
      <c r="Y50" s="1433"/>
      <c r="Z50" s="1433"/>
      <c r="AA50" s="1433"/>
      <c r="AB50" s="1434"/>
      <c r="AC50" s="1432">
        <v>0</v>
      </c>
      <c r="AD50" s="1433"/>
      <c r="AE50" s="1433"/>
      <c r="AF50" s="1433"/>
      <c r="AG50" s="1433"/>
      <c r="AH50" s="1433"/>
      <c r="AI50" s="1433"/>
      <c r="AJ50" s="1433"/>
      <c r="AK50" s="1434"/>
      <c r="AL50" s="635"/>
      <c r="AM50" s="687"/>
      <c r="AN50" s="1230"/>
      <c r="AO50" s="1"/>
      <c r="AP50" s="1"/>
      <c r="AQ50" s="1"/>
    </row>
    <row r="51" spans="1:43" ht="13.5" customHeight="1" thickBot="1">
      <c r="A51" s="1244"/>
      <c r="B51" s="1445"/>
      <c r="C51" s="1923"/>
      <c r="D51" s="1924"/>
      <c r="E51" s="1924"/>
      <c r="F51" s="1924"/>
      <c r="G51" s="1925"/>
      <c r="H51" s="433" t="s">
        <v>150</v>
      </c>
      <c r="I51" s="434"/>
      <c r="J51" s="434"/>
      <c r="K51" s="434"/>
      <c r="L51" s="434"/>
      <c r="M51" s="434"/>
      <c r="N51" s="434"/>
      <c r="O51" s="434"/>
      <c r="P51" s="434"/>
      <c r="Q51" s="434"/>
      <c r="R51" s="434"/>
      <c r="S51" s="435"/>
      <c r="T51" s="1140" t="str">
        <f>IF(T50&gt;T47,"OK","NG")</f>
        <v>NG</v>
      </c>
      <c r="U51" s="1141"/>
      <c r="V51" s="1141"/>
      <c r="W51" s="1141"/>
      <c r="X51" s="1141"/>
      <c r="Y51" s="1141"/>
      <c r="Z51" s="1141"/>
      <c r="AA51" s="1141"/>
      <c r="AB51" s="1142"/>
      <c r="AC51" s="1140" t="str">
        <f>IF(AC50&gt;AC47,"OK","NG")</f>
        <v>NG</v>
      </c>
      <c r="AD51" s="1141"/>
      <c r="AE51" s="1141"/>
      <c r="AF51" s="1141"/>
      <c r="AG51" s="1141"/>
      <c r="AH51" s="1141"/>
      <c r="AI51" s="1141"/>
      <c r="AJ51" s="1141"/>
      <c r="AK51" s="1142"/>
      <c r="AL51" s="658" t="s">
        <v>505</v>
      </c>
      <c r="AM51" s="689" t="s">
        <v>4</v>
      </c>
      <c r="AN51" s="1928"/>
      <c r="AO51" s="1"/>
      <c r="AP51" s="1"/>
      <c r="AQ51" s="1"/>
    </row>
    <row r="52" spans="1:43" ht="14.25" thickTop="1">
      <c r="A52" s="1244"/>
      <c r="B52" s="1445"/>
      <c r="C52" s="1919" t="s">
        <v>151</v>
      </c>
      <c r="D52" s="1920"/>
      <c r="E52" s="1920"/>
      <c r="F52" s="1920"/>
      <c r="G52" s="1921"/>
      <c r="H52" s="784" t="s">
        <v>146</v>
      </c>
      <c r="I52" s="785"/>
      <c r="J52" s="785"/>
      <c r="K52" s="785"/>
      <c r="L52" s="785"/>
      <c r="M52" s="785"/>
      <c r="N52" s="785"/>
      <c r="O52" s="785"/>
      <c r="P52" s="785"/>
      <c r="Q52" s="785"/>
      <c r="R52" s="785"/>
      <c r="S52" s="770"/>
      <c r="T52" s="1004"/>
      <c r="U52" s="1005"/>
      <c r="V52" s="1005"/>
      <c r="W52" s="1005"/>
      <c r="X52" s="1005"/>
      <c r="Y52" s="1005"/>
      <c r="Z52" s="1005"/>
      <c r="AA52" s="1005"/>
      <c r="AB52" s="1006"/>
      <c r="AC52" s="1005"/>
      <c r="AD52" s="1005"/>
      <c r="AE52" s="1005"/>
      <c r="AF52" s="1005"/>
      <c r="AG52" s="1005"/>
      <c r="AH52" s="1005"/>
      <c r="AI52" s="1005"/>
      <c r="AJ52" s="1005"/>
      <c r="AK52" s="1006"/>
      <c r="AL52" s="660"/>
      <c r="AM52" s="766"/>
      <c r="AN52" s="645"/>
      <c r="AO52" s="1"/>
      <c r="AP52" s="1"/>
      <c r="AQ52" s="1"/>
    </row>
    <row r="53" spans="1:43" ht="13.5">
      <c r="A53" s="1244"/>
      <c r="B53" s="1445"/>
      <c r="C53" s="1922"/>
      <c r="D53" s="919"/>
      <c r="E53" s="919"/>
      <c r="F53" s="919"/>
      <c r="G53" s="909"/>
      <c r="H53" s="216" t="s">
        <v>5</v>
      </c>
      <c r="I53" s="217"/>
      <c r="J53" s="217"/>
      <c r="K53" s="217"/>
      <c r="L53" s="217"/>
      <c r="M53" s="217"/>
      <c r="N53" s="217"/>
      <c r="O53" s="217"/>
      <c r="P53" s="217"/>
      <c r="Q53" s="217"/>
      <c r="R53" s="217"/>
      <c r="S53" s="217"/>
      <c r="T53" s="1701">
        <v>0</v>
      </c>
      <c r="U53" s="1702"/>
      <c r="V53" s="1702"/>
      <c r="W53" s="1702"/>
      <c r="X53" s="1702"/>
      <c r="Y53" s="1702"/>
      <c r="Z53" s="1702"/>
      <c r="AA53" s="1702"/>
      <c r="AB53" s="1703"/>
      <c r="AC53" s="1701">
        <v>0</v>
      </c>
      <c r="AD53" s="1702"/>
      <c r="AE53" s="1702"/>
      <c r="AF53" s="1702"/>
      <c r="AG53" s="1702"/>
      <c r="AH53" s="1702"/>
      <c r="AI53" s="1702"/>
      <c r="AJ53" s="1702"/>
      <c r="AK53" s="1703"/>
      <c r="AL53" s="637"/>
      <c r="AM53" s="687"/>
      <c r="AN53" s="1150" t="s">
        <v>153</v>
      </c>
      <c r="AO53" s="1"/>
      <c r="AP53" s="1"/>
      <c r="AQ53" s="1"/>
    </row>
    <row r="54" spans="1:43" ht="13.5">
      <c r="A54" s="1244"/>
      <c r="B54" s="1445"/>
      <c r="C54" s="1922"/>
      <c r="D54" s="919"/>
      <c r="E54" s="919"/>
      <c r="F54" s="919"/>
      <c r="G54" s="909"/>
      <c r="H54" s="216" t="s">
        <v>152</v>
      </c>
      <c r="I54" s="217"/>
      <c r="J54" s="217"/>
      <c r="K54" s="217"/>
      <c r="L54" s="217"/>
      <c r="M54" s="217"/>
      <c r="N54" s="217"/>
      <c r="O54" s="217"/>
      <c r="P54" s="217"/>
      <c r="Q54" s="217"/>
      <c r="R54" s="217"/>
      <c r="S54" s="217"/>
      <c r="T54" s="1701">
        <v>0</v>
      </c>
      <c r="U54" s="1702"/>
      <c r="V54" s="1702"/>
      <c r="W54" s="1702"/>
      <c r="X54" s="1702"/>
      <c r="Y54" s="1702"/>
      <c r="Z54" s="1702"/>
      <c r="AA54" s="1702"/>
      <c r="AB54" s="1703"/>
      <c r="AC54" s="1701">
        <v>0</v>
      </c>
      <c r="AD54" s="1702"/>
      <c r="AE54" s="1702"/>
      <c r="AF54" s="1702"/>
      <c r="AG54" s="1702"/>
      <c r="AH54" s="1702"/>
      <c r="AI54" s="1702"/>
      <c r="AJ54" s="1702"/>
      <c r="AK54" s="1703"/>
      <c r="AL54" s="637"/>
      <c r="AM54" s="687"/>
      <c r="AN54" s="1230"/>
      <c r="AO54" s="1"/>
      <c r="AP54" s="1"/>
      <c r="AQ54" s="1"/>
    </row>
    <row r="55" spans="1:43" ht="13.5">
      <c r="A55" s="1244"/>
      <c r="B55" s="1445"/>
      <c r="C55" s="1922"/>
      <c r="D55" s="919"/>
      <c r="E55" s="919"/>
      <c r="F55" s="919"/>
      <c r="G55" s="909"/>
      <c r="H55" s="216" t="s">
        <v>154</v>
      </c>
      <c r="I55" s="217"/>
      <c r="J55" s="217"/>
      <c r="K55" s="217"/>
      <c r="L55" s="217"/>
      <c r="M55" s="217"/>
      <c r="N55" s="217"/>
      <c r="O55" s="217"/>
      <c r="P55" s="217"/>
      <c r="Q55" s="217"/>
      <c r="R55" s="217"/>
      <c r="S55" s="217"/>
      <c r="T55" s="1701">
        <v>0</v>
      </c>
      <c r="U55" s="1702"/>
      <c r="V55" s="1702"/>
      <c r="W55" s="1702"/>
      <c r="X55" s="1702"/>
      <c r="Y55" s="1702"/>
      <c r="Z55" s="1702"/>
      <c r="AA55" s="1702"/>
      <c r="AB55" s="1703"/>
      <c r="AC55" s="1701">
        <v>0</v>
      </c>
      <c r="AD55" s="1702"/>
      <c r="AE55" s="1702"/>
      <c r="AF55" s="1702"/>
      <c r="AG55" s="1702"/>
      <c r="AH55" s="1702"/>
      <c r="AI55" s="1702"/>
      <c r="AJ55" s="1702"/>
      <c r="AK55" s="1703"/>
      <c r="AL55" s="637"/>
      <c r="AM55" s="687"/>
      <c r="AN55" s="1230"/>
      <c r="AO55" s="1"/>
      <c r="AP55" s="1"/>
      <c r="AQ55" s="1"/>
    </row>
    <row r="56" spans="1:43" ht="13.5">
      <c r="A56" s="1244"/>
      <c r="B56" s="1445"/>
      <c r="C56" s="1922"/>
      <c r="D56" s="919"/>
      <c r="E56" s="919"/>
      <c r="F56" s="919"/>
      <c r="G56" s="909"/>
      <c r="H56" s="216" t="s">
        <v>155</v>
      </c>
      <c r="I56" s="217"/>
      <c r="J56" s="217"/>
      <c r="K56" s="217"/>
      <c r="L56" s="217"/>
      <c r="M56" s="217"/>
      <c r="N56" s="217"/>
      <c r="O56" s="217"/>
      <c r="P56" s="217"/>
      <c r="Q56" s="217"/>
      <c r="R56" s="217"/>
      <c r="S56" s="217"/>
      <c r="T56" s="1701">
        <v>0</v>
      </c>
      <c r="U56" s="1702"/>
      <c r="V56" s="1702"/>
      <c r="W56" s="1702"/>
      <c r="X56" s="1702"/>
      <c r="Y56" s="1702"/>
      <c r="Z56" s="1702"/>
      <c r="AA56" s="1702"/>
      <c r="AB56" s="1703"/>
      <c r="AC56" s="1701">
        <v>0</v>
      </c>
      <c r="AD56" s="1702"/>
      <c r="AE56" s="1702"/>
      <c r="AF56" s="1702"/>
      <c r="AG56" s="1702"/>
      <c r="AH56" s="1702"/>
      <c r="AI56" s="1702"/>
      <c r="AJ56" s="1702"/>
      <c r="AK56" s="1703"/>
      <c r="AL56" s="637"/>
      <c r="AM56" s="687"/>
      <c r="AN56" s="1230"/>
      <c r="AO56" s="1"/>
      <c r="AP56" s="1"/>
      <c r="AQ56" s="1"/>
    </row>
    <row r="57" spans="1:43" ht="14.25" thickBot="1">
      <c r="A57" s="1914"/>
      <c r="B57" s="1915"/>
      <c r="C57" s="1923"/>
      <c r="D57" s="1924"/>
      <c r="E57" s="1924"/>
      <c r="F57" s="1924"/>
      <c r="G57" s="1925"/>
      <c r="H57" s="433" t="s">
        <v>156</v>
      </c>
      <c r="I57" s="434"/>
      <c r="J57" s="434"/>
      <c r="K57" s="434"/>
      <c r="L57" s="434"/>
      <c r="M57" s="434"/>
      <c r="N57" s="434"/>
      <c r="O57" s="434"/>
      <c r="P57" s="434"/>
      <c r="Q57" s="434"/>
      <c r="R57" s="434"/>
      <c r="S57" s="435"/>
      <c r="T57" s="1140" t="str">
        <f>IF(T56&gt;T53,"OK","NG")</f>
        <v>NG</v>
      </c>
      <c r="U57" s="1141"/>
      <c r="V57" s="1141"/>
      <c r="W57" s="1141"/>
      <c r="X57" s="1141"/>
      <c r="Y57" s="1141"/>
      <c r="Z57" s="1141"/>
      <c r="AA57" s="1141"/>
      <c r="AB57" s="1142"/>
      <c r="AC57" s="1140" t="str">
        <f>IF(AC56&gt;AC53,"OK","NG")</f>
        <v>NG</v>
      </c>
      <c r="AD57" s="1141"/>
      <c r="AE57" s="1141"/>
      <c r="AF57" s="1141"/>
      <c r="AG57" s="1141"/>
      <c r="AH57" s="1141"/>
      <c r="AI57" s="1141"/>
      <c r="AJ57" s="1141"/>
      <c r="AK57" s="1142"/>
      <c r="AL57" s="661" t="s">
        <v>505</v>
      </c>
      <c r="AM57" s="690" t="s">
        <v>157</v>
      </c>
      <c r="AN57" s="1928"/>
      <c r="AO57" s="1"/>
      <c r="AP57" s="1"/>
      <c r="AQ57" s="1"/>
    </row>
    <row r="58" spans="1:43" ht="14.25" thickTop="1">
      <c r="A58" s="567"/>
      <c r="B58" s="17"/>
      <c r="C58" s="17"/>
      <c r="D58" s="17"/>
      <c r="E58" s="21"/>
      <c r="F58" s="568"/>
      <c r="G58" s="17"/>
      <c r="H58" s="17"/>
      <c r="I58" s="17"/>
      <c r="J58" s="436"/>
      <c r="K58" s="436"/>
      <c r="L58" s="436"/>
      <c r="M58" s="21"/>
      <c r="N58" s="21"/>
      <c r="O58" s="21"/>
      <c r="P58" s="21"/>
      <c r="Q58" s="21"/>
      <c r="R58" s="569"/>
      <c r="S58" s="569" t="s">
        <v>388</v>
      </c>
      <c r="T58" s="569"/>
      <c r="U58" s="767"/>
      <c r="V58" s="768"/>
      <c r="W58" s="768"/>
      <c r="X58" s="769"/>
      <c r="Y58" s="569" t="s">
        <v>6</v>
      </c>
      <c r="Z58" s="569"/>
      <c r="AA58" s="569"/>
      <c r="AB58" s="569"/>
      <c r="AC58" s="569"/>
      <c r="AD58" s="569"/>
      <c r="AE58" s="569"/>
      <c r="AF58" s="570"/>
      <c r="AG58" s="569"/>
      <c r="AH58" s="569"/>
      <c r="AI58" s="21"/>
      <c r="AJ58" s="21"/>
      <c r="AK58" s="21"/>
      <c r="AL58" s="21"/>
      <c r="AM58" s="569"/>
      <c r="AN58" s="20"/>
      <c r="AO58" s="1"/>
      <c r="AP58" s="1"/>
      <c r="AQ58" s="1"/>
    </row>
    <row r="59" spans="1:43" ht="13.5">
      <c r="A59" s="567"/>
      <c r="B59" s="17"/>
      <c r="C59" s="17"/>
      <c r="D59" s="17"/>
      <c r="E59" s="21"/>
      <c r="F59" s="568"/>
      <c r="G59" s="17"/>
      <c r="H59" s="17"/>
      <c r="I59" s="17"/>
      <c r="J59" s="436"/>
      <c r="K59" s="436"/>
      <c r="L59" s="436"/>
      <c r="M59" s="21"/>
      <c r="N59" s="21"/>
      <c r="O59" s="21"/>
      <c r="P59" s="21"/>
      <c r="Q59" s="21"/>
      <c r="R59" s="21"/>
      <c r="S59" s="21"/>
      <c r="T59" s="21"/>
      <c r="U59" s="252"/>
      <c r="V59" s="252"/>
      <c r="W59" s="252"/>
      <c r="X59" s="252"/>
      <c r="Y59" s="21"/>
      <c r="Z59" s="21"/>
      <c r="AA59" s="21"/>
      <c r="AB59" s="21"/>
      <c r="AC59" s="21"/>
      <c r="AD59" s="21"/>
      <c r="AE59" s="21"/>
      <c r="AF59" s="509"/>
      <c r="AG59" s="21"/>
      <c r="AH59" s="21"/>
      <c r="AI59" s="21"/>
      <c r="AJ59" s="21"/>
      <c r="AK59" s="21"/>
      <c r="AL59" s="21"/>
      <c r="AM59" s="21"/>
      <c r="AN59" s="20"/>
      <c r="AO59" s="1"/>
      <c r="AP59" s="1"/>
      <c r="AQ59" s="1"/>
    </row>
    <row r="60" spans="1:44" ht="13.5" customHeight="1" thickBot="1">
      <c r="A60" s="255"/>
      <c r="B60" s="256"/>
      <c r="C60" s="256"/>
      <c r="D60" s="256"/>
      <c r="E60" s="256"/>
      <c r="F60" s="256"/>
      <c r="G60" s="256"/>
      <c r="H60" s="256"/>
      <c r="I60" s="256"/>
      <c r="J60" s="256"/>
      <c r="K60" s="256"/>
      <c r="L60" s="256"/>
      <c r="M60" s="256"/>
      <c r="N60" s="256"/>
      <c r="O60" s="256"/>
      <c r="P60" s="256"/>
      <c r="Q60" s="256"/>
      <c r="R60" s="256"/>
      <c r="S60" s="28"/>
      <c r="T60" s="28"/>
      <c r="U60" s="28"/>
      <c r="V60" s="28"/>
      <c r="W60" s="28"/>
      <c r="X60" s="28"/>
      <c r="Y60" s="28"/>
      <c r="Z60" s="28"/>
      <c r="AA60" s="28"/>
      <c r="AB60" s="28"/>
      <c r="AC60" s="28"/>
      <c r="AD60" s="28"/>
      <c r="AE60" s="28"/>
      <c r="AF60" s="28"/>
      <c r="AG60" s="28"/>
      <c r="AH60" s="28"/>
      <c r="AI60" s="256"/>
      <c r="AJ60" s="256"/>
      <c r="AK60" s="256"/>
      <c r="AL60" s="256"/>
      <c r="AM60" s="256"/>
      <c r="AN60" s="293"/>
      <c r="AO60" s="1"/>
      <c r="AP60" s="1"/>
      <c r="AQ60" s="1"/>
      <c r="AR60" s="23"/>
    </row>
    <row r="61" spans="1:43" ht="13.5">
      <c r="A61" s="478"/>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5"/>
      <c r="AP61" s="1"/>
      <c r="AQ61" s="1"/>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sheetData>
  <sheetProtection password="9350" sheet="1" scenarios="1" formatCells="0" selectLockedCells="1"/>
  <mergeCells count="263">
    <mergeCell ref="C52:G57"/>
    <mergeCell ref="AN53:AN57"/>
    <mergeCell ref="AN47:AN51"/>
    <mergeCell ref="T48:AB48"/>
    <mergeCell ref="AC48:AK48"/>
    <mergeCell ref="T49:AB49"/>
    <mergeCell ref="AC49:AK49"/>
    <mergeCell ref="T50:AB50"/>
    <mergeCell ref="AC50:AK50"/>
    <mergeCell ref="T56:AB56"/>
    <mergeCell ref="C44:S44"/>
    <mergeCell ref="T44:AB44"/>
    <mergeCell ref="AC44:AK44"/>
    <mergeCell ref="C45:G51"/>
    <mergeCell ref="AC45:AK45"/>
    <mergeCell ref="AC47:AK47"/>
    <mergeCell ref="T47:AB47"/>
    <mergeCell ref="T51:AB51"/>
    <mergeCell ref="AC51:AK51"/>
    <mergeCell ref="O45:S45"/>
    <mergeCell ref="AN42:AN43"/>
    <mergeCell ref="J43:S43"/>
    <mergeCell ref="T43:AB43"/>
    <mergeCell ref="AC43:AK43"/>
    <mergeCell ref="AN40:AN41"/>
    <mergeCell ref="N41:S41"/>
    <mergeCell ref="T41:AB41"/>
    <mergeCell ref="AC41:AK41"/>
    <mergeCell ref="A39:B57"/>
    <mergeCell ref="C39:I41"/>
    <mergeCell ref="T39:AB39"/>
    <mergeCell ref="AC39:AK39"/>
    <mergeCell ref="J40:M41"/>
    <mergeCell ref="N40:S40"/>
    <mergeCell ref="T40:AB40"/>
    <mergeCell ref="AC40:AK40"/>
    <mergeCell ref="C42:I43"/>
    <mergeCell ref="J42:S42"/>
    <mergeCell ref="C32:D37"/>
    <mergeCell ref="AM32:AM35"/>
    <mergeCell ref="R33:AB33"/>
    <mergeCell ref="AC33:AK33"/>
    <mergeCell ref="R34:AB34"/>
    <mergeCell ref="AC34:AK34"/>
    <mergeCell ref="R35:AB35"/>
    <mergeCell ref="AC35:AK35"/>
    <mergeCell ref="E36:J36"/>
    <mergeCell ref="E37:J37"/>
    <mergeCell ref="R31:V31"/>
    <mergeCell ref="X31:AB31"/>
    <mergeCell ref="AC31:AF31"/>
    <mergeCell ref="AH31:AK31"/>
    <mergeCell ref="AM28:AM29"/>
    <mergeCell ref="X29:AB29"/>
    <mergeCell ref="AC29:AF29"/>
    <mergeCell ref="AH29:AK29"/>
    <mergeCell ref="R30:V30"/>
    <mergeCell ref="K28:O28"/>
    <mergeCell ref="P28:Q28"/>
    <mergeCell ref="X28:AB28"/>
    <mergeCell ref="H29:J29"/>
    <mergeCell ref="R29:V29"/>
    <mergeCell ref="K29:O29"/>
    <mergeCell ref="P29:Q29"/>
    <mergeCell ref="K27:O27"/>
    <mergeCell ref="P27:Q27"/>
    <mergeCell ref="H28:J28"/>
    <mergeCell ref="R28:V28"/>
    <mergeCell ref="X25:AB25"/>
    <mergeCell ref="AC25:AF25"/>
    <mergeCell ref="AH25:AK25"/>
    <mergeCell ref="R27:V27"/>
    <mergeCell ref="X27:AB27"/>
    <mergeCell ref="AC27:AF27"/>
    <mergeCell ref="AH26:AK26"/>
    <mergeCell ref="AH27:AK27"/>
    <mergeCell ref="R23:V23"/>
    <mergeCell ref="X24:AB24"/>
    <mergeCell ref="AC24:AF24"/>
    <mergeCell ref="AH24:AK24"/>
    <mergeCell ref="AH23:AK23"/>
    <mergeCell ref="AC23:AF23"/>
    <mergeCell ref="AN21:AN31"/>
    <mergeCell ref="E22:J22"/>
    <mergeCell ref="K22:O22"/>
    <mergeCell ref="R22:V22"/>
    <mergeCell ref="X22:AB22"/>
    <mergeCell ref="AC22:AF22"/>
    <mergeCell ref="AH22:AK22"/>
    <mergeCell ref="E23:J23"/>
    <mergeCell ref="K23:O23"/>
    <mergeCell ref="C31:J31"/>
    <mergeCell ref="AC16:AK16"/>
    <mergeCell ref="AM16:AM20"/>
    <mergeCell ref="E17:J17"/>
    <mergeCell ref="K17:O17"/>
    <mergeCell ref="P17:Q17"/>
    <mergeCell ref="R17:AB17"/>
    <mergeCell ref="AC17:AK17"/>
    <mergeCell ref="E18:J18"/>
    <mergeCell ref="K18:O18"/>
    <mergeCell ref="P18:Q18"/>
    <mergeCell ref="AM14:AM15"/>
    <mergeCell ref="K15:O15"/>
    <mergeCell ref="P15:Q15"/>
    <mergeCell ref="R15:AB15"/>
    <mergeCell ref="AC15:AK15"/>
    <mergeCell ref="AC13:AK13"/>
    <mergeCell ref="E14:J15"/>
    <mergeCell ref="K14:O14"/>
    <mergeCell ref="P14:Q14"/>
    <mergeCell ref="R14:AB14"/>
    <mergeCell ref="AC14:AK14"/>
    <mergeCell ref="A13:B29"/>
    <mergeCell ref="N13:O13"/>
    <mergeCell ref="P13:Q13"/>
    <mergeCell ref="R13:AB13"/>
    <mergeCell ref="C16:D20"/>
    <mergeCell ref="E16:J16"/>
    <mergeCell ref="K16:O16"/>
    <mergeCell ref="P16:Q16"/>
    <mergeCell ref="R16:AB16"/>
    <mergeCell ref="E19:J19"/>
    <mergeCell ref="C12:D15"/>
    <mergeCell ref="E12:J13"/>
    <mergeCell ref="N12:O12"/>
    <mergeCell ref="P12:Q12"/>
    <mergeCell ref="AC10:AK10"/>
    <mergeCell ref="AM10:AM11"/>
    <mergeCell ref="AN10:AN15"/>
    <mergeCell ref="E11:O11"/>
    <mergeCell ref="P11:Q11"/>
    <mergeCell ref="R11:AB11"/>
    <mergeCell ref="AC11:AK11"/>
    <mergeCell ref="R12:AB12"/>
    <mergeCell ref="AC12:AK12"/>
    <mergeCell ref="AM12:AM13"/>
    <mergeCell ref="C10:D11"/>
    <mergeCell ref="E10:O10"/>
    <mergeCell ref="P10:Q10"/>
    <mergeCell ref="R10:AB10"/>
    <mergeCell ref="C8:Q8"/>
    <mergeCell ref="R8:AB8"/>
    <mergeCell ref="AC8:AK8"/>
    <mergeCell ref="C9:Q9"/>
    <mergeCell ref="R9:AB9"/>
    <mergeCell ref="AC9:AK9"/>
    <mergeCell ref="R6:AB6"/>
    <mergeCell ref="AC6:AK6"/>
    <mergeCell ref="C7:Q7"/>
    <mergeCell ref="R7:AB7"/>
    <mergeCell ref="AC7:AK7"/>
    <mergeCell ref="A1:AN1"/>
    <mergeCell ref="A4:AN4"/>
    <mergeCell ref="C5:Q5"/>
    <mergeCell ref="R5:S5"/>
    <mergeCell ref="T5:W5"/>
    <mergeCell ref="Y5:Z5"/>
    <mergeCell ref="AA5:AD5"/>
    <mergeCell ref="AF5:AG5"/>
    <mergeCell ref="AH5:AK5"/>
    <mergeCell ref="AL5:AN5"/>
    <mergeCell ref="AC56:AK56"/>
    <mergeCell ref="T57:AB57"/>
    <mergeCell ref="AC57:AK57"/>
    <mergeCell ref="T55:AB55"/>
    <mergeCell ref="AC55:AK55"/>
    <mergeCell ref="T52:AB52"/>
    <mergeCell ref="AC52:AK52"/>
    <mergeCell ref="T54:AB54"/>
    <mergeCell ref="AC54:AK54"/>
    <mergeCell ref="T53:AB53"/>
    <mergeCell ref="AC53:AK53"/>
    <mergeCell ref="T45:AB45"/>
    <mergeCell ref="T46:AB46"/>
    <mergeCell ref="AC46:AK46"/>
    <mergeCell ref="H46:S46"/>
    <mergeCell ref="K37:O37"/>
    <mergeCell ref="P37:Q37"/>
    <mergeCell ref="R37:V37"/>
    <mergeCell ref="X37:AB37"/>
    <mergeCell ref="R36:V36"/>
    <mergeCell ref="X36:AB36"/>
    <mergeCell ref="T42:AB42"/>
    <mergeCell ref="AM40:AM41"/>
    <mergeCell ref="AC37:AF37"/>
    <mergeCell ref="AH37:AK37"/>
    <mergeCell ref="AL40:AL41"/>
    <mergeCell ref="AC42:AK42"/>
    <mergeCell ref="AL42:AL43"/>
    <mergeCell ref="AM42:AM43"/>
    <mergeCell ref="AC36:AF36"/>
    <mergeCell ref="AH36:AK36"/>
    <mergeCell ref="P35:Q35"/>
    <mergeCell ref="E34:J34"/>
    <mergeCell ref="K34:O34"/>
    <mergeCell ref="P34:Q34"/>
    <mergeCell ref="E35:J35"/>
    <mergeCell ref="K35:O35"/>
    <mergeCell ref="K36:O36"/>
    <mergeCell ref="P36:Q36"/>
    <mergeCell ref="AC32:AK32"/>
    <mergeCell ref="E33:J33"/>
    <mergeCell ref="K33:O33"/>
    <mergeCell ref="P33:Q33"/>
    <mergeCell ref="E32:J32"/>
    <mergeCell ref="K32:O32"/>
    <mergeCell ref="R32:AB32"/>
    <mergeCell ref="E30:J30"/>
    <mergeCell ref="K30:O30"/>
    <mergeCell ref="P30:Q30"/>
    <mergeCell ref="K31:O31"/>
    <mergeCell ref="P31:Q31"/>
    <mergeCell ref="C28:D30"/>
    <mergeCell ref="E28:G29"/>
    <mergeCell ref="X26:AB26"/>
    <mergeCell ref="AC26:AF26"/>
    <mergeCell ref="K26:O26"/>
    <mergeCell ref="P26:Q26"/>
    <mergeCell ref="R26:V26"/>
    <mergeCell ref="C21:D27"/>
    <mergeCell ref="E21:J21"/>
    <mergeCell ref="K21:O21"/>
    <mergeCell ref="AH30:AK30"/>
    <mergeCell ref="X30:AB30"/>
    <mergeCell ref="AC30:AF30"/>
    <mergeCell ref="AC28:AF28"/>
    <mergeCell ref="AH28:AK28"/>
    <mergeCell ref="K24:O24"/>
    <mergeCell ref="R24:V24"/>
    <mergeCell ref="P25:Q25"/>
    <mergeCell ref="P24:Q24"/>
    <mergeCell ref="R25:V25"/>
    <mergeCell ref="AM21:AM23"/>
    <mergeCell ref="X23:AB23"/>
    <mergeCell ref="P21:Q21"/>
    <mergeCell ref="E26:G26"/>
    <mergeCell ref="H26:J26"/>
    <mergeCell ref="P23:Q23"/>
    <mergeCell ref="H25:J25"/>
    <mergeCell ref="K25:O25"/>
    <mergeCell ref="E24:G25"/>
    <mergeCell ref="H24:J24"/>
    <mergeCell ref="P20:Q20"/>
    <mergeCell ref="R21:V21"/>
    <mergeCell ref="E27:J27"/>
    <mergeCell ref="AM24:AM25"/>
    <mergeCell ref="P22:Q22"/>
    <mergeCell ref="R20:AB20"/>
    <mergeCell ref="AC20:AK20"/>
    <mergeCell ref="X21:AB21"/>
    <mergeCell ref="AC21:AF21"/>
    <mergeCell ref="AH21:AK21"/>
    <mergeCell ref="H52:S52"/>
    <mergeCell ref="A3:AK3"/>
    <mergeCell ref="K19:O19"/>
    <mergeCell ref="P19:Q19"/>
    <mergeCell ref="R18:AB18"/>
    <mergeCell ref="AC18:AK18"/>
    <mergeCell ref="R19:AB19"/>
    <mergeCell ref="AC19:AK19"/>
    <mergeCell ref="E20:J20"/>
    <mergeCell ref="K20:O20"/>
  </mergeCells>
  <printOptions/>
  <pageMargins left="0.7874015748031497" right="0.3937007874015748" top="0.71" bottom="0.17" header="0.5118110236220472" footer="0.31"/>
  <pageSetup horizontalDpi="600" verticalDpi="600" orientation="portrait" paperSize="9" r:id="rId2"/>
  <headerFooter alignWithMargins="0">
    <oddHeader>&amp;L&amp;8H24-110</oddHeader>
  </headerFooter>
  <drawing r:id="rId1"/>
</worksheet>
</file>

<file path=xl/worksheets/sheet12.xml><?xml version="1.0" encoding="utf-8"?>
<worksheet xmlns="http://schemas.openxmlformats.org/spreadsheetml/2006/main" xmlns:r="http://schemas.openxmlformats.org/officeDocument/2006/relationships">
  <sheetPr>
    <tabColor indexed="22"/>
  </sheetPr>
  <dimension ref="A1:CJ63"/>
  <sheetViews>
    <sheetView showGridLines="0" view="pageBreakPreview" zoomScale="75" zoomScaleSheetLayoutView="75" workbookViewId="0" topLeftCell="A1">
      <selection activeCell="A1" sqref="A1:CJ1"/>
    </sheetView>
  </sheetViews>
  <sheetFormatPr defaultColWidth="9.00390625" defaultRowHeight="13.5"/>
  <cols>
    <col min="1" max="7" width="2.25390625" style="0" customWidth="1"/>
    <col min="8" max="8" width="2.375" style="0" customWidth="1"/>
    <col min="9" max="133" width="2.25390625" style="0" customWidth="1"/>
  </cols>
  <sheetData>
    <row r="1" spans="1:88"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83"/>
      <c r="AQ1" s="983"/>
      <c r="AR1" s="983"/>
      <c r="AS1" s="983"/>
      <c r="AT1" s="983"/>
      <c r="AU1" s="983"/>
      <c r="AV1" s="983"/>
      <c r="AW1" s="983"/>
      <c r="AX1" s="983"/>
      <c r="AY1" s="983"/>
      <c r="AZ1" s="983"/>
      <c r="BA1" s="983"/>
      <c r="BB1" s="983"/>
      <c r="BC1" s="983"/>
      <c r="BD1" s="983"/>
      <c r="BE1" s="983"/>
      <c r="BF1" s="983"/>
      <c r="BG1" s="983"/>
      <c r="BH1" s="983"/>
      <c r="BI1" s="983"/>
      <c r="BJ1" s="983"/>
      <c r="BK1" s="983"/>
      <c r="BL1" s="983"/>
      <c r="BM1" s="983"/>
      <c r="BN1" s="983"/>
      <c r="BO1" s="983"/>
      <c r="BP1" s="983"/>
      <c r="BQ1" s="983"/>
      <c r="BR1" s="983"/>
      <c r="BS1" s="983"/>
      <c r="BT1" s="983"/>
      <c r="BU1" s="983"/>
      <c r="BV1" s="983"/>
      <c r="BW1" s="983"/>
      <c r="BX1" s="983"/>
      <c r="BY1" s="983"/>
      <c r="BZ1" s="983"/>
      <c r="CA1" s="983"/>
      <c r="CB1" s="983"/>
      <c r="CC1" s="983"/>
      <c r="CD1" s="983"/>
      <c r="CE1" s="983"/>
      <c r="CF1" s="983"/>
      <c r="CG1" s="983"/>
      <c r="CH1" s="983"/>
      <c r="CI1" s="983"/>
      <c r="CJ1" s="983"/>
    </row>
    <row r="2" spans="1:88" ht="13.5">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90"/>
      <c r="AP2" s="790"/>
      <c r="AQ2" s="790"/>
      <c r="AR2" s="790"/>
      <c r="AS2" s="790"/>
      <c r="AT2" s="790"/>
      <c r="AU2" s="790"/>
      <c r="AV2" s="790"/>
      <c r="AW2" s="790"/>
      <c r="AX2" s="790"/>
      <c r="AY2" s="790"/>
      <c r="AZ2" s="790"/>
      <c r="BA2" s="790"/>
      <c r="BB2" s="790"/>
      <c r="BC2" s="790"/>
      <c r="BD2" s="790"/>
      <c r="BE2" s="790"/>
      <c r="BF2" s="790"/>
      <c r="BG2" s="790"/>
      <c r="BH2" s="790"/>
      <c r="BI2" s="790"/>
      <c r="BJ2" s="790"/>
      <c r="BK2" s="790"/>
      <c r="BL2" s="790"/>
      <c r="BM2" s="790"/>
      <c r="BN2" s="790"/>
      <c r="BO2" s="790"/>
      <c r="BP2" s="790"/>
      <c r="BQ2" s="790"/>
      <c r="BR2" s="790"/>
      <c r="BS2" s="790"/>
      <c r="BT2" s="790"/>
      <c r="BU2" s="790"/>
      <c r="BV2" s="790"/>
      <c r="BW2" s="790"/>
      <c r="BX2" s="790"/>
      <c r="BY2" s="790"/>
      <c r="BZ2" s="790"/>
      <c r="CA2" s="790"/>
      <c r="CB2" s="790"/>
      <c r="CC2" s="790"/>
      <c r="CD2" s="790"/>
      <c r="CE2" s="790"/>
      <c r="CF2" s="790"/>
      <c r="CG2" s="790"/>
      <c r="CH2" s="790"/>
      <c r="CI2" s="790"/>
      <c r="CJ2" s="790"/>
    </row>
    <row r="3" spans="1:88" ht="14.25">
      <c r="A3" s="980" t="s">
        <v>622</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773"/>
      <c r="AO3" s="790"/>
      <c r="AP3" s="790"/>
      <c r="AQ3" s="790"/>
      <c r="AR3" s="790"/>
      <c r="AS3" s="790"/>
      <c r="AT3" s="790"/>
      <c r="AU3" s="790"/>
      <c r="AV3" s="790"/>
      <c r="AW3" s="790"/>
      <c r="AX3" s="790"/>
      <c r="AY3" s="790"/>
      <c r="AZ3" s="790"/>
      <c r="BA3" s="790"/>
      <c r="BB3" s="790"/>
      <c r="BC3" s="790"/>
      <c r="BD3" s="790"/>
      <c r="BE3" s="790"/>
      <c r="BF3" s="790"/>
      <c r="BG3" s="790"/>
      <c r="BH3" s="790"/>
      <c r="BI3" s="790"/>
      <c r="BJ3" s="790"/>
      <c r="BK3" s="790"/>
      <c r="BL3" s="790"/>
      <c r="BM3" s="790"/>
      <c r="BN3" s="790"/>
      <c r="BO3" s="790"/>
      <c r="BP3" s="790"/>
      <c r="BQ3" s="790"/>
      <c r="BR3" s="790"/>
      <c r="BS3" s="790"/>
      <c r="BT3" s="790"/>
      <c r="BU3" s="790"/>
      <c r="BV3" s="790"/>
      <c r="BW3" s="790"/>
      <c r="BX3" s="790"/>
      <c r="BY3" s="790"/>
      <c r="BZ3" s="790"/>
      <c r="CA3" s="790"/>
      <c r="CB3" s="790"/>
      <c r="CC3" s="790"/>
      <c r="CD3" s="790"/>
      <c r="CE3" s="790"/>
      <c r="CF3" s="790"/>
      <c r="CG3" s="790"/>
      <c r="CH3" s="790"/>
      <c r="CI3" s="790"/>
      <c r="CJ3" s="790"/>
    </row>
    <row r="4" spans="1:88" ht="15" thickBot="1">
      <c r="A4" s="1857" t="s">
        <v>163</v>
      </c>
      <c r="B4" s="1857"/>
      <c r="C4" s="1857"/>
      <c r="D4" s="1857"/>
      <c r="E4" s="1857"/>
      <c r="F4" s="1857"/>
      <c r="G4" s="1857"/>
      <c r="H4" s="1857"/>
      <c r="I4" s="1857"/>
      <c r="J4" s="1857"/>
      <c r="K4" s="1857"/>
      <c r="L4" s="1857"/>
      <c r="M4" s="1857"/>
      <c r="N4" s="1857"/>
      <c r="O4" s="1857"/>
      <c r="P4" s="1857"/>
      <c r="Q4" s="1857"/>
      <c r="R4" s="1857"/>
      <c r="S4" s="1857"/>
      <c r="T4" s="1857"/>
      <c r="U4" s="1857"/>
      <c r="V4" s="1857"/>
      <c r="W4" s="1857"/>
      <c r="X4" s="1857"/>
      <c r="Y4" s="1857"/>
      <c r="Z4" s="1857"/>
      <c r="AA4" s="1857"/>
      <c r="AB4" s="1857"/>
      <c r="AC4" s="1857"/>
      <c r="AD4" s="1857"/>
      <c r="AE4" s="1857"/>
      <c r="AF4" s="1857"/>
      <c r="AG4" s="1857"/>
      <c r="AH4" s="1857"/>
      <c r="AI4" s="1857"/>
      <c r="AJ4" s="1857"/>
      <c r="AK4" s="1857"/>
      <c r="AL4" s="1857"/>
      <c r="AM4" s="1857"/>
      <c r="AN4" s="1857"/>
      <c r="AO4" s="1857"/>
      <c r="AP4" s="1857"/>
      <c r="AQ4" s="1857"/>
      <c r="AR4" s="1857"/>
      <c r="AS4" s="1857"/>
      <c r="AT4" s="1857"/>
      <c r="AU4" s="1857"/>
      <c r="AV4" s="1857"/>
      <c r="AW4" s="1857"/>
      <c r="AX4" s="1857"/>
      <c r="AY4" s="1857"/>
      <c r="AZ4" s="1857"/>
      <c r="BA4" s="1857"/>
      <c r="BB4" s="1857"/>
      <c r="BC4" s="1857"/>
      <c r="BD4" s="1857"/>
      <c r="BE4" s="1857"/>
      <c r="BF4" s="1857"/>
      <c r="BG4" s="1857"/>
      <c r="BH4" s="1857"/>
      <c r="BI4" s="1857"/>
      <c r="BJ4" s="1857"/>
      <c r="BK4" s="1857"/>
      <c r="BL4" s="1857"/>
      <c r="BM4" s="1857"/>
      <c r="BN4" s="1857"/>
      <c r="BO4" s="1857"/>
      <c r="BP4" s="1857"/>
      <c r="BQ4" s="1857"/>
      <c r="BR4" s="1857"/>
      <c r="BS4" s="1857"/>
      <c r="BT4" s="1857"/>
      <c r="BU4" s="1857"/>
      <c r="BV4" s="1857"/>
      <c r="BW4" s="1857"/>
      <c r="BX4" s="1857"/>
      <c r="BY4" s="1857"/>
      <c r="BZ4" s="1857"/>
      <c r="CA4" s="1857"/>
      <c r="CB4" s="1857"/>
      <c r="CC4" s="1857"/>
      <c r="CD4" s="1857"/>
      <c r="CE4" s="1857"/>
      <c r="CF4" s="1857"/>
      <c r="CG4" s="1857"/>
      <c r="CH4" s="1857"/>
      <c r="CI4" s="1857"/>
      <c r="CJ4" s="1857"/>
    </row>
    <row r="5" spans="1:88" ht="14.25">
      <c r="A5" s="610"/>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c r="CA5" s="608"/>
      <c r="CB5" s="608"/>
      <c r="CC5" s="608"/>
      <c r="CD5" s="608"/>
      <c r="CE5" s="608"/>
      <c r="CF5" s="608"/>
      <c r="CG5" s="608"/>
      <c r="CH5" s="608"/>
      <c r="CI5" s="608"/>
      <c r="CJ5" s="611"/>
    </row>
    <row r="6" spans="1:88" ht="13.5">
      <c r="A6" s="868"/>
      <c r="B6" s="163"/>
      <c r="C6" s="1967" t="s">
        <v>164</v>
      </c>
      <c r="D6" s="1967"/>
      <c r="E6" s="1967"/>
      <c r="F6" s="1967"/>
      <c r="G6" s="1967"/>
      <c r="H6" s="1967"/>
      <c r="I6" s="123"/>
      <c r="J6" s="123"/>
      <c r="K6" s="123"/>
      <c r="L6" s="123"/>
      <c r="M6" s="123"/>
      <c r="N6" s="123"/>
      <c r="O6" s="123"/>
      <c r="P6" s="123"/>
      <c r="Q6" s="123"/>
      <c r="R6" s="123"/>
      <c r="S6" s="123"/>
      <c r="T6" s="123"/>
      <c r="U6" s="163"/>
      <c r="V6" s="163"/>
      <c r="W6" s="163"/>
      <c r="X6" s="163"/>
      <c r="Y6" s="794"/>
      <c r="Z6" s="794"/>
      <c r="AA6" s="869" t="s">
        <v>165</v>
      </c>
      <c r="AB6" s="870"/>
      <c r="AC6" s="437"/>
      <c r="AD6" s="790"/>
      <c r="AE6" s="790"/>
      <c r="AF6" s="790"/>
      <c r="AG6" s="790"/>
      <c r="AH6" s="790"/>
      <c r="AI6" s="790"/>
      <c r="AJ6" s="790"/>
      <c r="AK6" s="790"/>
      <c r="AL6" s="790"/>
      <c r="AM6" s="790"/>
      <c r="AN6" s="790"/>
      <c r="AO6" s="790"/>
      <c r="AP6" s="790"/>
      <c r="AQ6" s="790"/>
      <c r="AR6" s="790"/>
      <c r="AS6" s="790"/>
      <c r="AT6" s="790"/>
      <c r="AU6" s="790"/>
      <c r="AV6" s="790"/>
      <c r="AW6" s="790"/>
      <c r="AX6" s="790"/>
      <c r="AY6" s="790"/>
      <c r="AZ6" s="790"/>
      <c r="BA6" s="790"/>
      <c r="BB6" s="790"/>
      <c r="BC6" s="790"/>
      <c r="BD6" s="790"/>
      <c r="BE6" s="790"/>
      <c r="BF6" s="790"/>
      <c r="BG6" s="871"/>
      <c r="BH6" s="786"/>
      <c r="BI6" s="790"/>
      <c r="BJ6" s="790"/>
      <c r="BK6" s="786"/>
      <c r="BL6" s="872" t="s">
        <v>166</v>
      </c>
      <c r="BM6" s="786"/>
      <c r="BN6" s="786"/>
      <c r="BO6" s="786"/>
      <c r="BP6" s="786"/>
      <c r="BQ6" s="786"/>
      <c r="BR6" s="786"/>
      <c r="BS6" s="786"/>
      <c r="BT6" s="786"/>
      <c r="BU6" s="786"/>
      <c r="BV6" s="786"/>
      <c r="BW6" s="786"/>
      <c r="BX6" s="786"/>
      <c r="BY6" s="786"/>
      <c r="BZ6" s="786"/>
      <c r="CA6" s="786"/>
      <c r="CB6" s="786"/>
      <c r="CC6" s="786"/>
      <c r="CD6" s="786"/>
      <c r="CE6" s="786"/>
      <c r="CF6" s="786"/>
      <c r="CG6" s="786"/>
      <c r="CH6" s="786"/>
      <c r="CI6" s="786"/>
      <c r="CJ6" s="787"/>
    </row>
    <row r="7" spans="1:88" ht="14.25" customHeight="1">
      <c r="A7" s="796"/>
      <c r="B7" s="1968" t="s">
        <v>146</v>
      </c>
      <c r="C7" s="1969"/>
      <c r="D7" s="1969"/>
      <c r="E7" s="1969"/>
      <c r="F7" s="1969"/>
      <c r="G7" s="1969"/>
      <c r="H7" s="1969"/>
      <c r="I7" s="1970"/>
      <c r="J7" s="1971">
        <f>'設条'!F10</f>
        <v>0</v>
      </c>
      <c r="K7" s="1972"/>
      <c r="L7" s="1972"/>
      <c r="M7" s="1972"/>
      <c r="N7" s="1972"/>
      <c r="O7" s="1972"/>
      <c r="P7" s="1972"/>
      <c r="Q7" s="1972"/>
      <c r="R7" s="1972"/>
      <c r="S7" s="1972"/>
      <c r="T7" s="1972"/>
      <c r="U7" s="1972"/>
      <c r="V7" s="1972"/>
      <c r="W7" s="1972"/>
      <c r="X7" s="1973"/>
      <c r="Y7" s="773"/>
      <c r="Z7" s="773"/>
      <c r="AA7" s="773"/>
      <c r="AB7" s="871"/>
      <c r="AC7" s="790"/>
      <c r="AD7" s="810"/>
      <c r="AE7" s="810"/>
      <c r="AF7" s="810"/>
      <c r="AG7" s="810"/>
      <c r="AH7" s="873"/>
      <c r="AI7" s="810"/>
      <c r="AJ7" s="1974" t="s">
        <v>738</v>
      </c>
      <c r="AK7" s="1974"/>
      <c r="AL7" s="1974" t="s">
        <v>708</v>
      </c>
      <c r="AM7" s="1974"/>
      <c r="AN7" s="355"/>
      <c r="AO7" s="1975" t="s">
        <v>709</v>
      </c>
      <c r="AP7" s="1975"/>
      <c r="AQ7" s="170"/>
      <c r="AR7" s="1974" t="s">
        <v>710</v>
      </c>
      <c r="AS7" s="1974"/>
      <c r="AT7" s="1974" t="s">
        <v>739</v>
      </c>
      <c r="AU7" s="1974"/>
      <c r="AV7" s="790"/>
      <c r="AW7" s="790"/>
      <c r="AX7" s="166" t="s">
        <v>686</v>
      </c>
      <c r="AY7" s="790"/>
      <c r="AZ7" s="790"/>
      <c r="BA7" s="790"/>
      <c r="BB7" s="790"/>
      <c r="BC7" s="790"/>
      <c r="BD7" s="790"/>
      <c r="BE7" s="170"/>
      <c r="BF7" s="873"/>
      <c r="BG7" s="873"/>
      <c r="BH7" s="794"/>
      <c r="BI7" s="794"/>
      <c r="BJ7" s="794"/>
      <c r="BK7" s="786"/>
      <c r="BL7" s="160"/>
      <c r="BM7" s="165"/>
      <c r="BN7" s="165"/>
      <c r="BO7" s="165"/>
      <c r="BP7" s="114"/>
      <c r="BQ7" s="163"/>
      <c r="BR7" s="163"/>
      <c r="BS7" s="163"/>
      <c r="BT7" s="163"/>
      <c r="BU7" s="312"/>
      <c r="BV7" s="2188">
        <f>'横桁'!L6</f>
        <v>3</v>
      </c>
      <c r="BW7" s="2189"/>
      <c r="BX7" s="2189"/>
      <c r="BY7" s="2190"/>
      <c r="BZ7" s="114"/>
      <c r="CA7" s="161"/>
      <c r="CB7" s="161"/>
      <c r="CC7" s="160"/>
      <c r="CD7" s="160"/>
      <c r="CE7" s="166"/>
      <c r="CF7" s="166"/>
      <c r="CG7" s="166"/>
      <c r="CH7" s="252"/>
      <c r="CI7" s="166"/>
      <c r="CJ7" s="787"/>
    </row>
    <row r="8" spans="1:88" ht="12" customHeight="1" thickBot="1">
      <c r="A8" s="796"/>
      <c r="B8" s="1968" t="s">
        <v>245</v>
      </c>
      <c r="C8" s="1969"/>
      <c r="D8" s="1969"/>
      <c r="E8" s="1969"/>
      <c r="F8" s="1969"/>
      <c r="G8" s="1969"/>
      <c r="H8" s="1969"/>
      <c r="I8" s="1970"/>
      <c r="J8" s="1971" t="str">
        <f>'設条'!I18</f>
        <v>活荷重</v>
      </c>
      <c r="K8" s="1972"/>
      <c r="L8" s="1972"/>
      <c r="M8" s="1972"/>
      <c r="N8" s="1972"/>
      <c r="O8" s="1972"/>
      <c r="P8" s="1972"/>
      <c r="Q8" s="1972"/>
      <c r="R8" s="1972"/>
      <c r="S8" s="1972"/>
      <c r="T8" s="1972"/>
      <c r="U8" s="1972"/>
      <c r="V8" s="1972"/>
      <c r="W8" s="1972"/>
      <c r="X8" s="1973"/>
      <c r="Y8" s="773"/>
      <c r="Z8" s="773"/>
      <c r="AA8" s="871"/>
      <c r="AB8" s="874"/>
      <c r="AC8" s="790"/>
      <c r="AD8" s="843"/>
      <c r="AE8" s="875"/>
      <c r="AF8" s="875"/>
      <c r="AG8" s="843"/>
      <c r="AH8" s="843"/>
      <c r="AI8" s="810"/>
      <c r="AJ8" s="528"/>
      <c r="AK8" s="531"/>
      <c r="AL8" s="528"/>
      <c r="AM8" s="813"/>
      <c r="AN8" s="485"/>
      <c r="AO8" s="814"/>
      <c r="AP8" s="485"/>
      <c r="AQ8" s="485"/>
      <c r="AR8" s="529"/>
      <c r="AS8" s="485"/>
      <c r="AT8" s="530"/>
      <c r="AU8" s="170"/>
      <c r="AV8" s="790"/>
      <c r="AW8" s="790"/>
      <c r="AX8" s="166" t="s">
        <v>687</v>
      </c>
      <c r="AY8" s="790"/>
      <c r="AZ8" s="790"/>
      <c r="BA8" s="790"/>
      <c r="BB8" s="790"/>
      <c r="BC8" s="790"/>
      <c r="BD8" s="790"/>
      <c r="BE8" s="170"/>
      <c r="BF8" s="843"/>
      <c r="BG8" s="843"/>
      <c r="BH8" s="874"/>
      <c r="BI8" s="794"/>
      <c r="BJ8" s="794"/>
      <c r="BK8" s="786"/>
      <c r="BL8" s="165"/>
      <c r="BM8" s="165"/>
      <c r="BN8" s="114"/>
      <c r="BO8" s="114"/>
      <c r="BP8" s="313"/>
      <c r="BQ8" s="72"/>
      <c r="BR8" s="161"/>
      <c r="BS8" s="2191">
        <f>'横桁'!I7</f>
        <v>0</v>
      </c>
      <c r="BT8" s="2192"/>
      <c r="BU8" s="2193"/>
      <c r="BV8" s="314"/>
      <c r="BW8" s="177"/>
      <c r="BX8" s="174"/>
      <c r="BY8" s="174"/>
      <c r="BZ8" s="174"/>
      <c r="CA8" s="174"/>
      <c r="CB8" s="72"/>
      <c r="CC8" s="315"/>
      <c r="CD8" s="2010">
        <f>'横桁'!T7</f>
        <v>0.09</v>
      </c>
      <c r="CE8" s="316"/>
      <c r="CF8" s="160"/>
      <c r="CG8" s="160"/>
      <c r="CH8" s="168"/>
      <c r="CI8" s="160"/>
      <c r="CJ8" s="787"/>
    </row>
    <row r="9" spans="1:88" ht="14.25" thickBot="1">
      <c r="A9" s="796"/>
      <c r="B9" s="1968" t="s">
        <v>596</v>
      </c>
      <c r="C9" s="1969"/>
      <c r="D9" s="1969"/>
      <c r="E9" s="1969"/>
      <c r="F9" s="1969"/>
      <c r="G9" s="1969"/>
      <c r="H9" s="1969"/>
      <c r="I9" s="1970"/>
      <c r="J9" s="2013">
        <f>'設条'!I19</f>
        <v>0</v>
      </c>
      <c r="K9" s="2014"/>
      <c r="L9" s="2014"/>
      <c r="M9" s="2014"/>
      <c r="N9" s="2014"/>
      <c r="O9" s="2014"/>
      <c r="P9" s="2014"/>
      <c r="Q9" s="2014"/>
      <c r="R9" s="2014"/>
      <c r="S9" s="2014"/>
      <c r="T9" s="2014"/>
      <c r="U9" s="2014"/>
      <c r="V9" s="2014"/>
      <c r="W9" s="2014"/>
      <c r="X9" s="2015"/>
      <c r="Y9" s="871"/>
      <c r="Z9" s="871"/>
      <c r="AA9" s="871"/>
      <c r="AB9" s="874"/>
      <c r="AC9" s="790"/>
      <c r="AD9" s="843"/>
      <c r="AE9" s="843"/>
      <c r="AF9" s="843"/>
      <c r="AG9" s="843"/>
      <c r="AH9" s="843"/>
      <c r="AI9" s="810"/>
      <c r="AJ9" s="532"/>
      <c r="AK9" s="533"/>
      <c r="AL9" s="533"/>
      <c r="AM9" s="815"/>
      <c r="AN9" s="534"/>
      <c r="AO9" s="815"/>
      <c r="AP9" s="534"/>
      <c r="AQ9" s="534"/>
      <c r="AR9" s="534"/>
      <c r="AS9" s="534"/>
      <c r="AT9" s="533"/>
      <c r="AU9" s="535"/>
      <c r="AV9" s="790"/>
      <c r="AW9" s="790"/>
      <c r="AX9" s="790"/>
      <c r="AY9" s="790"/>
      <c r="AZ9" s="790"/>
      <c r="BA9" s="790"/>
      <c r="BB9" s="790"/>
      <c r="BC9" s="790"/>
      <c r="BD9" s="790"/>
      <c r="BE9" s="170"/>
      <c r="BF9" s="843"/>
      <c r="BG9" s="843"/>
      <c r="BH9" s="874"/>
      <c r="BI9" s="874"/>
      <c r="BJ9" s="874"/>
      <c r="BK9" s="786"/>
      <c r="BL9" s="166"/>
      <c r="BM9" s="166"/>
      <c r="BN9" s="166"/>
      <c r="BO9" s="163"/>
      <c r="BP9" s="876"/>
      <c r="BQ9" s="185"/>
      <c r="BR9" s="186"/>
      <c r="BS9" s="1599" t="s">
        <v>740</v>
      </c>
      <c r="BT9" s="1600"/>
      <c r="BU9" s="2194">
        <f>'横桁'!K8</f>
        <v>0</v>
      </c>
      <c r="BV9" s="2195"/>
      <c r="BW9" s="2196"/>
      <c r="BX9" s="2197" t="str">
        <f>'横桁'!N8</f>
        <v>(D　-  本)</v>
      </c>
      <c r="BY9" s="2197"/>
      <c r="BZ9" s="2197"/>
      <c r="CA9" s="2198"/>
      <c r="CB9" s="185"/>
      <c r="CC9" s="318"/>
      <c r="CD9" s="2011"/>
      <c r="CE9" s="319"/>
      <c r="CF9" s="165"/>
      <c r="CG9" s="160"/>
      <c r="CH9" s="168"/>
      <c r="CI9" s="160"/>
      <c r="CJ9" s="787"/>
    </row>
    <row r="10" spans="1:88" ht="12" customHeight="1">
      <c r="A10" s="796"/>
      <c r="B10" s="1989" t="s">
        <v>597</v>
      </c>
      <c r="C10" s="1990"/>
      <c r="D10" s="1990"/>
      <c r="E10" s="1990"/>
      <c r="F10" s="1990"/>
      <c r="G10" s="1990"/>
      <c r="H10" s="1990"/>
      <c r="I10" s="1991"/>
      <c r="J10" s="1998">
        <f>'設条'!I21</f>
        <v>0</v>
      </c>
      <c r="K10" s="1999"/>
      <c r="L10" s="1999"/>
      <c r="M10" s="1999"/>
      <c r="N10" s="1999"/>
      <c r="O10" s="1999"/>
      <c r="P10" s="1999"/>
      <c r="Q10" s="1999"/>
      <c r="R10" s="1999"/>
      <c r="S10" s="1999"/>
      <c r="T10" s="1999"/>
      <c r="U10" s="1999"/>
      <c r="V10" s="1999"/>
      <c r="W10" s="1999"/>
      <c r="X10" s="2000"/>
      <c r="Y10" s="871"/>
      <c r="Z10" s="871"/>
      <c r="AA10" s="871"/>
      <c r="AB10" s="871"/>
      <c r="AC10" s="790"/>
      <c r="AD10" s="843"/>
      <c r="AE10" s="843"/>
      <c r="AF10" s="843"/>
      <c r="AG10" s="843"/>
      <c r="AH10" s="843"/>
      <c r="AI10" s="817"/>
      <c r="AJ10" s="161"/>
      <c r="AK10" s="161"/>
      <c r="AL10" s="161"/>
      <c r="AM10" s="161"/>
      <c r="AN10" s="161"/>
      <c r="AO10" s="160"/>
      <c r="AP10" s="160"/>
      <c r="AQ10" s="160"/>
      <c r="AR10" s="160"/>
      <c r="AS10" s="160"/>
      <c r="AT10" s="160"/>
      <c r="AU10" s="344"/>
      <c r="AV10" s="790"/>
      <c r="AW10" s="790"/>
      <c r="AX10" s="790"/>
      <c r="AY10" s="790"/>
      <c r="AZ10" s="790"/>
      <c r="BA10" s="790"/>
      <c r="BB10" s="790"/>
      <c r="BC10" s="790"/>
      <c r="BD10" s="790"/>
      <c r="BE10" s="160"/>
      <c r="BF10" s="843"/>
      <c r="BG10" s="843"/>
      <c r="BH10" s="874"/>
      <c r="BI10" s="874"/>
      <c r="BJ10" s="874"/>
      <c r="BK10" s="786"/>
      <c r="BL10" s="165"/>
      <c r="BM10" s="165"/>
      <c r="BN10" s="2007">
        <f>'横桁'!D9</f>
        <v>0</v>
      </c>
      <c r="BO10" s="163"/>
      <c r="BP10" s="876"/>
      <c r="BQ10" s="185"/>
      <c r="BR10" s="186"/>
      <c r="BS10" s="320" t="s">
        <v>741</v>
      </c>
      <c r="BT10" s="321"/>
      <c r="BU10" s="2194">
        <f>'横桁'!K9</f>
        <v>0</v>
      </c>
      <c r="BV10" s="2195"/>
      <c r="BW10" s="2196"/>
      <c r="BX10" s="2195" t="str">
        <f>'横桁'!N9</f>
        <v>(D　-  本)</v>
      </c>
      <c r="BY10" s="2195"/>
      <c r="BZ10" s="2195"/>
      <c r="CA10" s="2196"/>
      <c r="CB10" s="185"/>
      <c r="CC10" s="318"/>
      <c r="CD10" s="2012"/>
      <c r="CE10" s="161"/>
      <c r="CF10" s="1986">
        <f>'横桁'!V9</f>
        <v>0.15</v>
      </c>
      <c r="CG10" s="161"/>
      <c r="CH10" s="168"/>
      <c r="CI10" s="166"/>
      <c r="CJ10" s="787"/>
    </row>
    <row r="11" spans="1:88" ht="12.75" customHeight="1">
      <c r="A11" s="796"/>
      <c r="B11" s="1992"/>
      <c r="C11" s="1993"/>
      <c r="D11" s="1993"/>
      <c r="E11" s="1993"/>
      <c r="F11" s="1993"/>
      <c r="G11" s="1993"/>
      <c r="H11" s="1993"/>
      <c r="I11" s="1994"/>
      <c r="J11" s="2001"/>
      <c r="K11" s="2002"/>
      <c r="L11" s="2002"/>
      <c r="M11" s="2002"/>
      <c r="N11" s="2002"/>
      <c r="O11" s="2002"/>
      <c r="P11" s="2002"/>
      <c r="Q11" s="2002"/>
      <c r="R11" s="2002"/>
      <c r="S11" s="2002"/>
      <c r="T11" s="2002"/>
      <c r="U11" s="2002"/>
      <c r="V11" s="2002"/>
      <c r="W11" s="2002"/>
      <c r="X11" s="2003"/>
      <c r="Y11" s="871"/>
      <c r="Z11" s="877"/>
      <c r="AA11" s="877"/>
      <c r="AB11" s="879"/>
      <c r="AC11" s="818"/>
      <c r="AD11" s="880"/>
      <c r="AE11" s="880"/>
      <c r="AF11" s="880"/>
      <c r="AG11" s="880"/>
      <c r="AH11" s="880"/>
      <c r="AI11" s="880"/>
      <c r="AJ11" s="880"/>
      <c r="AK11" s="880"/>
      <c r="AL11" s="880"/>
      <c r="AM11" s="880"/>
      <c r="AN11" s="880"/>
      <c r="AO11" s="880"/>
      <c r="AP11" s="880"/>
      <c r="AQ11" s="880"/>
      <c r="AR11" s="880"/>
      <c r="AS11" s="880"/>
      <c r="AT11" s="880"/>
      <c r="AU11" s="880"/>
      <c r="AV11" s="880"/>
      <c r="AW11" s="880"/>
      <c r="AX11" s="880"/>
      <c r="AY11" s="880"/>
      <c r="AZ11" s="880"/>
      <c r="BA11" s="880"/>
      <c r="BB11" s="880"/>
      <c r="BC11" s="880"/>
      <c r="BD11" s="880"/>
      <c r="BE11" s="880"/>
      <c r="BF11" s="880"/>
      <c r="BG11" s="880"/>
      <c r="BH11" s="877"/>
      <c r="BI11" s="877"/>
      <c r="BJ11" s="877"/>
      <c r="BK11" s="786"/>
      <c r="BL11" s="161"/>
      <c r="BM11" s="161"/>
      <c r="BN11" s="2008"/>
      <c r="BO11" s="163"/>
      <c r="BP11" s="322"/>
      <c r="BQ11" s="55"/>
      <c r="BR11" s="184"/>
      <c r="BS11" s="161"/>
      <c r="BT11" s="161"/>
      <c r="BU11" s="161"/>
      <c r="BV11" s="161"/>
      <c r="BW11" s="161"/>
      <c r="BX11" s="21"/>
      <c r="BY11" s="21"/>
      <c r="BZ11" s="162"/>
      <c r="CA11" s="162"/>
      <c r="CB11" s="323"/>
      <c r="CC11" s="183"/>
      <c r="CD11" s="1607" t="s">
        <v>742</v>
      </c>
      <c r="CE11" s="160"/>
      <c r="CF11" s="1987"/>
      <c r="CG11" s="161"/>
      <c r="CH11" s="168"/>
      <c r="CI11" s="166"/>
      <c r="CJ11" s="787"/>
    </row>
    <row r="12" spans="1:88" ht="12.75" customHeight="1" thickBot="1">
      <c r="A12" s="796"/>
      <c r="B12" s="1995"/>
      <c r="C12" s="1996"/>
      <c r="D12" s="1996"/>
      <c r="E12" s="1996"/>
      <c r="F12" s="1996"/>
      <c r="G12" s="1996"/>
      <c r="H12" s="1996"/>
      <c r="I12" s="1997"/>
      <c r="J12" s="2004"/>
      <c r="K12" s="2005"/>
      <c r="L12" s="2005"/>
      <c r="M12" s="2005"/>
      <c r="N12" s="2005"/>
      <c r="O12" s="2005"/>
      <c r="P12" s="2005"/>
      <c r="Q12" s="2005"/>
      <c r="R12" s="2005"/>
      <c r="S12" s="2005"/>
      <c r="T12" s="2005"/>
      <c r="U12" s="2005"/>
      <c r="V12" s="2005"/>
      <c r="W12" s="2005"/>
      <c r="X12" s="2006"/>
      <c r="Y12" s="871"/>
      <c r="Z12" s="881"/>
      <c r="AA12" s="882" t="s">
        <v>604</v>
      </c>
      <c r="AB12" s="877"/>
      <c r="AC12" s="880"/>
      <c r="AD12" s="880"/>
      <c r="AE12" s="880"/>
      <c r="AF12" s="880"/>
      <c r="AG12" s="880"/>
      <c r="AH12" s="880"/>
      <c r="AI12" s="880"/>
      <c r="AJ12" s="880"/>
      <c r="AK12" s="880"/>
      <c r="AL12" s="880"/>
      <c r="AM12" s="880"/>
      <c r="AN12" s="880"/>
      <c r="AO12" s="880"/>
      <c r="AP12" s="880"/>
      <c r="AQ12" s="880"/>
      <c r="AR12" s="880"/>
      <c r="AS12" s="880"/>
      <c r="AT12" s="880"/>
      <c r="AU12" s="880"/>
      <c r="AV12" s="880"/>
      <c r="AW12" s="880"/>
      <c r="AX12" s="880"/>
      <c r="AY12" s="880"/>
      <c r="AZ12" s="880"/>
      <c r="BA12" s="880"/>
      <c r="BB12" s="880"/>
      <c r="BC12" s="880"/>
      <c r="BD12" s="880"/>
      <c r="BE12" s="880"/>
      <c r="BF12" s="880"/>
      <c r="BG12" s="880"/>
      <c r="BH12" s="883"/>
      <c r="BI12" s="438" t="s">
        <v>168</v>
      </c>
      <c r="BJ12" s="439" t="s">
        <v>169</v>
      </c>
      <c r="BK12" s="884"/>
      <c r="BL12" s="161"/>
      <c r="BM12" s="61"/>
      <c r="BN12" s="2009"/>
      <c r="BO12" s="166"/>
      <c r="BP12" s="324"/>
      <c r="BQ12" s="63"/>
      <c r="BR12" s="184"/>
      <c r="BS12" s="167"/>
      <c r="BT12" s="167"/>
      <c r="BU12" s="167"/>
      <c r="BV12" s="167"/>
      <c r="BW12" s="167"/>
      <c r="BX12" s="167"/>
      <c r="BY12" s="167"/>
      <c r="BZ12" s="167"/>
      <c r="CA12" s="167"/>
      <c r="CB12" s="296"/>
      <c r="CC12" s="160"/>
      <c r="CD12" s="1608"/>
      <c r="CE12" s="160"/>
      <c r="CF12" s="1988"/>
      <c r="CG12" s="161"/>
      <c r="CH12" s="168"/>
      <c r="CI12" s="166"/>
      <c r="CJ12" s="787"/>
    </row>
    <row r="13" spans="1:88" ht="12.75" customHeight="1" thickBot="1">
      <c r="A13" s="796"/>
      <c r="B13" s="1968" t="s">
        <v>598</v>
      </c>
      <c r="C13" s="1969"/>
      <c r="D13" s="1969"/>
      <c r="E13" s="1969"/>
      <c r="F13" s="1969"/>
      <c r="G13" s="1969"/>
      <c r="H13" s="1969"/>
      <c r="I13" s="1970"/>
      <c r="J13" s="2013">
        <f>'設条'!I22</f>
        <v>9.5</v>
      </c>
      <c r="K13" s="2014"/>
      <c r="L13" s="2014"/>
      <c r="M13" s="2014"/>
      <c r="N13" s="2014"/>
      <c r="O13" s="2014"/>
      <c r="P13" s="2014"/>
      <c r="Q13" s="2014"/>
      <c r="R13" s="2014"/>
      <c r="S13" s="2014"/>
      <c r="T13" s="2014"/>
      <c r="U13" s="2014"/>
      <c r="V13" s="2014"/>
      <c r="W13" s="2014"/>
      <c r="X13" s="2015"/>
      <c r="Y13" s="885"/>
      <c r="Z13" s="2024" t="s">
        <v>392</v>
      </c>
      <c r="AA13" s="2025"/>
      <c r="AB13" s="2025"/>
      <c r="AC13" s="2025"/>
      <c r="AD13" s="2025"/>
      <c r="AE13" s="2025"/>
      <c r="AF13" s="2025"/>
      <c r="AG13" s="2025"/>
      <c r="AH13" s="2025"/>
      <c r="AI13" s="2025"/>
      <c r="AJ13" s="2026"/>
      <c r="AK13" s="2021">
        <f>'主版'!R37</f>
        <v>0</v>
      </c>
      <c r="AL13" s="2022"/>
      <c r="AM13" s="2022"/>
      <c r="AN13" s="2022"/>
      <c r="AO13" s="2022"/>
      <c r="AP13" s="2022"/>
      <c r="AQ13" s="2022"/>
      <c r="AR13" s="2022"/>
      <c r="AS13" s="2022"/>
      <c r="AT13" s="2022"/>
      <c r="AU13" s="2022"/>
      <c r="AV13" s="2022"/>
      <c r="AW13" s="2022"/>
      <c r="AX13" s="2022"/>
      <c r="AY13" s="2022"/>
      <c r="AZ13" s="2022"/>
      <c r="BA13" s="2022"/>
      <c r="BB13" s="2022"/>
      <c r="BC13" s="2022"/>
      <c r="BD13" s="2022"/>
      <c r="BE13" s="2022"/>
      <c r="BF13" s="2022"/>
      <c r="BG13" s="2022"/>
      <c r="BH13" s="2023"/>
      <c r="BI13" s="440" t="s">
        <v>172</v>
      </c>
      <c r="BJ13" s="2016" t="s">
        <v>172</v>
      </c>
      <c r="BK13" s="786"/>
      <c r="BL13" s="161"/>
      <c r="BM13" s="160"/>
      <c r="BN13" s="176"/>
      <c r="BO13" s="67"/>
      <c r="BP13" s="56"/>
      <c r="BQ13" s="58"/>
      <c r="BR13" s="139"/>
      <c r="BS13" s="325"/>
      <c r="BT13" s="325"/>
      <c r="BU13" s="325"/>
      <c r="BV13" s="325"/>
      <c r="BW13" s="326"/>
      <c r="BX13" s="326"/>
      <c r="BY13" s="326"/>
      <c r="BZ13" s="326"/>
      <c r="CA13" s="326"/>
      <c r="CB13" s="327"/>
      <c r="CC13" s="161"/>
      <c r="CD13" s="161"/>
      <c r="CE13" s="176"/>
      <c r="CF13" s="160"/>
      <c r="CG13" s="160"/>
      <c r="CH13" s="168"/>
      <c r="CI13" s="160"/>
      <c r="CJ13" s="787"/>
    </row>
    <row r="14" spans="1:88" ht="13.5">
      <c r="A14" s="796"/>
      <c r="B14" s="1968" t="s">
        <v>170</v>
      </c>
      <c r="C14" s="1969"/>
      <c r="D14" s="1969"/>
      <c r="E14" s="1969"/>
      <c r="F14" s="1969"/>
      <c r="G14" s="1969"/>
      <c r="H14" s="1969"/>
      <c r="I14" s="1970"/>
      <c r="J14" s="2013">
        <f>'主版'!B21</f>
        <v>1</v>
      </c>
      <c r="K14" s="2014"/>
      <c r="L14" s="2014"/>
      <c r="M14" s="2014"/>
      <c r="N14" s="2014"/>
      <c r="O14" s="2014"/>
      <c r="P14" s="2014"/>
      <c r="Q14" s="2014"/>
      <c r="R14" s="2014"/>
      <c r="S14" s="2014"/>
      <c r="T14" s="2014"/>
      <c r="U14" s="2014"/>
      <c r="V14" s="2014"/>
      <c r="W14" s="2014"/>
      <c r="X14" s="2015"/>
      <c r="Y14" s="885"/>
      <c r="Z14" s="2018" t="s">
        <v>171</v>
      </c>
      <c r="AA14" s="2019"/>
      <c r="AB14" s="2019"/>
      <c r="AC14" s="2019"/>
      <c r="AD14" s="2019"/>
      <c r="AE14" s="2019"/>
      <c r="AF14" s="2019"/>
      <c r="AG14" s="2019"/>
      <c r="AH14" s="2019"/>
      <c r="AI14" s="2019"/>
      <c r="AJ14" s="2020"/>
      <c r="AK14" s="2021">
        <f>'設条'!F14</f>
        <v>0</v>
      </c>
      <c r="AL14" s="2022"/>
      <c r="AM14" s="2022"/>
      <c r="AN14" s="2022"/>
      <c r="AO14" s="2022"/>
      <c r="AP14" s="2022"/>
      <c r="AQ14" s="2022"/>
      <c r="AR14" s="2022"/>
      <c r="AS14" s="2022"/>
      <c r="AT14" s="2022"/>
      <c r="AU14" s="2022"/>
      <c r="AV14" s="2022"/>
      <c r="AW14" s="2022"/>
      <c r="AX14" s="2022"/>
      <c r="AY14" s="2022"/>
      <c r="AZ14" s="2022"/>
      <c r="BA14" s="2022"/>
      <c r="BB14" s="2022"/>
      <c r="BC14" s="2022"/>
      <c r="BD14" s="2022"/>
      <c r="BE14" s="2022"/>
      <c r="BF14" s="2022"/>
      <c r="BG14" s="2022"/>
      <c r="BH14" s="2023"/>
      <c r="BI14" s="440" t="s">
        <v>724</v>
      </c>
      <c r="BJ14" s="2017"/>
      <c r="BK14" s="786"/>
      <c r="BL14" s="2199">
        <f>'横桁'!B13</f>
        <v>1.15</v>
      </c>
      <c r="BM14" s="161"/>
      <c r="BN14" s="2202">
        <f>'横桁'!D13</f>
        <v>1.15</v>
      </c>
      <c r="BO14" s="328"/>
      <c r="BP14" s="176"/>
      <c r="BQ14" s="329"/>
      <c r="BR14" s="330"/>
      <c r="BS14" s="325"/>
      <c r="BT14" s="325"/>
      <c r="BU14" s="325"/>
      <c r="BV14" s="331"/>
      <c r="BW14" s="160"/>
      <c r="BX14" s="160"/>
      <c r="BY14" s="160"/>
      <c r="BZ14" s="160"/>
      <c r="CA14" s="160"/>
      <c r="CB14" s="160"/>
      <c r="CC14" s="165"/>
      <c r="CD14" s="165"/>
      <c r="CE14" s="165"/>
      <c r="CF14" s="165"/>
      <c r="CG14" s="2202">
        <f>'横桁'!W13</f>
        <v>0.85</v>
      </c>
      <c r="CH14" s="503"/>
      <c r="CI14" s="160"/>
      <c r="CJ14" s="787"/>
    </row>
    <row r="15" spans="1:88" ht="17.25">
      <c r="A15" s="796"/>
      <c r="B15" s="1968" t="s">
        <v>257</v>
      </c>
      <c r="C15" s="1969"/>
      <c r="D15" s="1969"/>
      <c r="E15" s="1969"/>
      <c r="F15" s="1969"/>
      <c r="G15" s="1969"/>
      <c r="H15" s="1969"/>
      <c r="I15" s="1970"/>
      <c r="J15" s="1971" t="str">
        <f>'設条'!I26</f>
        <v>°´″</v>
      </c>
      <c r="K15" s="1972"/>
      <c r="L15" s="1972"/>
      <c r="M15" s="1972"/>
      <c r="N15" s="1972"/>
      <c r="O15" s="1972"/>
      <c r="P15" s="1972"/>
      <c r="Q15" s="1972"/>
      <c r="R15" s="1972"/>
      <c r="S15" s="1972"/>
      <c r="T15" s="1972"/>
      <c r="U15" s="1972"/>
      <c r="V15" s="1972"/>
      <c r="W15" s="1972"/>
      <c r="X15" s="1973"/>
      <c r="Y15" s="885"/>
      <c r="Z15" s="871"/>
      <c r="AA15" s="871"/>
      <c r="AB15" s="871"/>
      <c r="AC15" s="871"/>
      <c r="AD15" s="871"/>
      <c r="AE15" s="871"/>
      <c r="AF15" s="1587" t="s">
        <v>478</v>
      </c>
      <c r="AG15" s="2027"/>
      <c r="AH15" s="2027"/>
      <c r="AI15" s="2027"/>
      <c r="AJ15" s="1588"/>
      <c r="AK15" s="881"/>
      <c r="AL15" s="877"/>
      <c r="AM15" s="877"/>
      <c r="AN15" s="2028" t="s">
        <v>703</v>
      </c>
      <c r="AO15" s="2028"/>
      <c r="AP15" s="874"/>
      <c r="AQ15" s="874"/>
      <c r="AR15" s="886"/>
      <c r="AS15" s="874"/>
      <c r="AT15" s="874"/>
      <c r="AU15" s="874"/>
      <c r="AV15" s="2028" t="s">
        <v>704</v>
      </c>
      <c r="AW15" s="2028"/>
      <c r="AX15" s="874"/>
      <c r="AY15" s="874"/>
      <c r="AZ15" s="886"/>
      <c r="BA15" s="874"/>
      <c r="BB15" s="874"/>
      <c r="BC15" s="874"/>
      <c r="BD15" s="2028" t="s">
        <v>705</v>
      </c>
      <c r="BE15" s="2028"/>
      <c r="BF15" s="877"/>
      <c r="BG15" s="877"/>
      <c r="BH15" s="887"/>
      <c r="BI15" s="1971" t="s">
        <v>297</v>
      </c>
      <c r="BJ15" s="1973"/>
      <c r="BK15" s="786"/>
      <c r="BL15" s="2200"/>
      <c r="BM15" s="165"/>
      <c r="BN15" s="2200"/>
      <c r="BO15" s="497"/>
      <c r="BP15" s="2010">
        <f>'横桁'!F14</f>
        <v>0</v>
      </c>
      <c r="BQ15" s="115"/>
      <c r="BR15" s="325"/>
      <c r="BS15" s="325"/>
      <c r="BT15" s="325"/>
      <c r="BU15" s="325"/>
      <c r="BV15" s="331"/>
      <c r="BW15" s="160"/>
      <c r="BX15" s="160"/>
      <c r="BY15" s="160"/>
      <c r="BZ15" s="160"/>
      <c r="CA15" s="160"/>
      <c r="CB15" s="160"/>
      <c r="CC15" s="160"/>
      <c r="CD15" s="160"/>
      <c r="CE15" s="160"/>
      <c r="CF15" s="161"/>
      <c r="CG15" s="2203"/>
      <c r="CH15" s="504"/>
      <c r="CI15" s="160"/>
      <c r="CJ15" s="787"/>
    </row>
    <row r="16" spans="1:88" ht="13.5">
      <c r="A16" s="796"/>
      <c r="B16" s="2029" t="s">
        <v>332</v>
      </c>
      <c r="C16" s="2030"/>
      <c r="D16" s="2031"/>
      <c r="E16" s="2035" t="s">
        <v>247</v>
      </c>
      <c r="F16" s="2036"/>
      <c r="G16" s="2036"/>
      <c r="H16" s="2036"/>
      <c r="I16" s="2037"/>
      <c r="J16" s="1971" t="str">
        <f>'設条'!AC18</f>
        <v>mm（  ）</v>
      </c>
      <c r="K16" s="1972"/>
      <c r="L16" s="1972"/>
      <c r="M16" s="1972"/>
      <c r="N16" s="1972"/>
      <c r="O16" s="1972"/>
      <c r="P16" s="1972"/>
      <c r="Q16" s="1972"/>
      <c r="R16" s="1972"/>
      <c r="S16" s="1972"/>
      <c r="T16" s="1972"/>
      <c r="U16" s="1972"/>
      <c r="V16" s="1972"/>
      <c r="W16" s="1972"/>
      <c r="X16" s="1973"/>
      <c r="Y16" s="871"/>
      <c r="Z16" s="853"/>
      <c r="AA16" s="818"/>
      <c r="AB16" s="818"/>
      <c r="AC16" s="818"/>
      <c r="AD16" s="818"/>
      <c r="AE16" s="818"/>
      <c r="AF16" s="818"/>
      <c r="AG16" s="879"/>
      <c r="AH16" s="879"/>
      <c r="AI16" s="879"/>
      <c r="AJ16" s="888"/>
      <c r="AK16" s="2038" t="s">
        <v>479</v>
      </c>
      <c r="AL16" s="2039"/>
      <c r="AM16" s="2039"/>
      <c r="AN16" s="2040"/>
      <c r="AO16" s="2038" t="s">
        <v>480</v>
      </c>
      <c r="AP16" s="2039"/>
      <c r="AQ16" s="2039"/>
      <c r="AR16" s="2040"/>
      <c r="AS16" s="2038" t="s">
        <v>479</v>
      </c>
      <c r="AT16" s="2039"/>
      <c r="AU16" s="2039"/>
      <c r="AV16" s="2040"/>
      <c r="AW16" s="2038" t="s">
        <v>480</v>
      </c>
      <c r="AX16" s="2039"/>
      <c r="AY16" s="2039"/>
      <c r="AZ16" s="2040"/>
      <c r="BA16" s="2038" t="s">
        <v>479</v>
      </c>
      <c r="BB16" s="2039"/>
      <c r="BC16" s="2039"/>
      <c r="BD16" s="2040"/>
      <c r="BE16" s="2038" t="s">
        <v>480</v>
      </c>
      <c r="BF16" s="2039"/>
      <c r="BG16" s="2039"/>
      <c r="BH16" s="2040"/>
      <c r="BI16" s="441" t="s">
        <v>168</v>
      </c>
      <c r="BJ16" s="442" t="s">
        <v>169</v>
      </c>
      <c r="BK16" s="874"/>
      <c r="BL16" s="2200"/>
      <c r="BM16" s="165"/>
      <c r="BN16" s="2200"/>
      <c r="BO16" s="497"/>
      <c r="BP16" s="2205"/>
      <c r="BQ16" s="115"/>
      <c r="BR16" s="325"/>
      <c r="BS16" s="325"/>
      <c r="BT16" s="325"/>
      <c r="BU16" s="325"/>
      <c r="BV16" s="331"/>
      <c r="BW16" s="334"/>
      <c r="BX16" s="161"/>
      <c r="BY16" s="161"/>
      <c r="BZ16" s="161"/>
      <c r="CA16" s="161"/>
      <c r="CB16" s="161"/>
      <c r="CC16" s="160"/>
      <c r="CD16" s="160"/>
      <c r="CE16" s="165"/>
      <c r="CF16" s="114"/>
      <c r="CG16" s="2203"/>
      <c r="CH16" s="504"/>
      <c r="CI16" s="114"/>
      <c r="CJ16" s="787"/>
    </row>
    <row r="17" spans="1:88" ht="14.25" thickBot="1">
      <c r="A17" s="796"/>
      <c r="B17" s="2032"/>
      <c r="C17" s="2033"/>
      <c r="D17" s="2034"/>
      <c r="E17" s="2035" t="s">
        <v>248</v>
      </c>
      <c r="F17" s="2036"/>
      <c r="G17" s="2036"/>
      <c r="H17" s="2036"/>
      <c r="I17" s="2037"/>
      <c r="J17" s="1971" t="str">
        <f>'設条'!AC19</f>
        <v>mm（ ）</v>
      </c>
      <c r="K17" s="1972"/>
      <c r="L17" s="1972"/>
      <c r="M17" s="1972"/>
      <c r="N17" s="1972"/>
      <c r="O17" s="1972"/>
      <c r="P17" s="1972"/>
      <c r="Q17" s="1972"/>
      <c r="R17" s="1972"/>
      <c r="S17" s="1972"/>
      <c r="T17" s="1972"/>
      <c r="U17" s="1972"/>
      <c r="V17" s="1972"/>
      <c r="W17" s="1972"/>
      <c r="X17" s="1973"/>
      <c r="Y17" s="871"/>
      <c r="Z17" s="1428" t="s">
        <v>482</v>
      </c>
      <c r="AA17" s="1420"/>
      <c r="AB17" s="1420"/>
      <c r="AC17" s="1420"/>
      <c r="AD17" s="1421"/>
      <c r="AE17" s="964" t="s">
        <v>550</v>
      </c>
      <c r="AF17" s="962"/>
      <c r="AG17" s="962"/>
      <c r="AH17" s="962"/>
      <c r="AI17" s="962"/>
      <c r="AJ17" s="963"/>
      <c r="AK17" s="1940">
        <f>'曲せん'!N20</f>
        <v>0</v>
      </c>
      <c r="AL17" s="1941"/>
      <c r="AM17" s="1941"/>
      <c r="AN17" s="1942"/>
      <c r="AO17" s="1940">
        <f>'曲せん'!R20</f>
        <v>0</v>
      </c>
      <c r="AP17" s="1941"/>
      <c r="AQ17" s="1941"/>
      <c r="AR17" s="1942"/>
      <c r="AS17" s="1940">
        <f>'曲せん'!V20</f>
        <v>0</v>
      </c>
      <c r="AT17" s="1941"/>
      <c r="AU17" s="1941"/>
      <c r="AV17" s="1942"/>
      <c r="AW17" s="1940">
        <f>'曲せん'!Z20</f>
        <v>0</v>
      </c>
      <c r="AX17" s="1941"/>
      <c r="AY17" s="1941"/>
      <c r="AZ17" s="1942"/>
      <c r="BA17" s="1940">
        <f>'曲せん'!AD20</f>
        <v>0</v>
      </c>
      <c r="BB17" s="1941"/>
      <c r="BC17" s="1941"/>
      <c r="BD17" s="1942"/>
      <c r="BE17" s="1940">
        <f>'曲せん'!AH20</f>
        <v>0</v>
      </c>
      <c r="BF17" s="1941"/>
      <c r="BG17" s="1941"/>
      <c r="BH17" s="1942"/>
      <c r="BI17" s="30">
        <f>'曲せん'!AL20</f>
        <v>0</v>
      </c>
      <c r="BJ17" s="1947" t="s">
        <v>743</v>
      </c>
      <c r="BK17" s="443"/>
      <c r="BL17" s="2201"/>
      <c r="BM17" s="165"/>
      <c r="BN17" s="2201"/>
      <c r="BO17" s="497"/>
      <c r="BP17" s="2206"/>
      <c r="BQ17" s="335"/>
      <c r="BR17" s="325"/>
      <c r="BS17" s="325"/>
      <c r="BT17" s="325"/>
      <c r="BU17" s="325"/>
      <c r="BV17" s="331"/>
      <c r="BW17" s="336"/>
      <c r="BX17" s="336"/>
      <c r="BY17" s="336"/>
      <c r="BZ17" s="336"/>
      <c r="CA17" s="336"/>
      <c r="CB17" s="336"/>
      <c r="CC17" s="160"/>
      <c r="CD17" s="160"/>
      <c r="CE17" s="114"/>
      <c r="CF17" s="114"/>
      <c r="CG17" s="2204"/>
      <c r="CH17" s="504"/>
      <c r="CI17" s="114"/>
      <c r="CJ17" s="787"/>
    </row>
    <row r="18" spans="1:88" ht="14.25" thickBot="1">
      <c r="A18" s="796"/>
      <c r="B18" s="2041" t="s">
        <v>173</v>
      </c>
      <c r="C18" s="1011"/>
      <c r="D18" s="1011"/>
      <c r="E18" s="1011"/>
      <c r="F18" s="1011"/>
      <c r="G18" s="1561"/>
      <c r="H18" s="1561"/>
      <c r="I18" s="2042"/>
      <c r="J18" s="964" t="str">
        <f>'設条'!AE28</f>
        <v>ＳＷＰＲ７Ｂ１２Ｓ１2.7</v>
      </c>
      <c r="K18" s="962"/>
      <c r="L18" s="962"/>
      <c r="M18" s="962"/>
      <c r="N18" s="962"/>
      <c r="O18" s="962"/>
      <c r="P18" s="962"/>
      <c r="Q18" s="962"/>
      <c r="R18" s="962"/>
      <c r="S18" s="962"/>
      <c r="T18" s="962"/>
      <c r="U18" s="962"/>
      <c r="V18" s="962"/>
      <c r="W18" s="962"/>
      <c r="X18" s="963"/>
      <c r="Y18" s="889"/>
      <c r="Z18" s="1487"/>
      <c r="AA18" s="1579"/>
      <c r="AB18" s="1579"/>
      <c r="AC18" s="1579"/>
      <c r="AD18" s="1489"/>
      <c r="AE18" s="964" t="s">
        <v>41</v>
      </c>
      <c r="AF18" s="962"/>
      <c r="AG18" s="962"/>
      <c r="AH18" s="962"/>
      <c r="AI18" s="962"/>
      <c r="AJ18" s="963"/>
      <c r="AK18" s="302"/>
      <c r="AL18" s="303"/>
      <c r="AM18" s="303"/>
      <c r="AN18" s="303"/>
      <c r="AO18" s="303"/>
      <c r="AP18" s="303"/>
      <c r="AQ18" s="303"/>
      <c r="AR18" s="1982" t="str">
        <f>'曲せん'!U21</f>
        <v>-1.38</v>
      </c>
      <c r="AS18" s="1982"/>
      <c r="AT18" s="1982"/>
      <c r="AU18" s="303" t="s">
        <v>483</v>
      </c>
      <c r="AV18" s="303"/>
      <c r="AW18" s="303"/>
      <c r="AX18" s="1982">
        <f>'曲せん'!AA21</f>
        <v>16.4</v>
      </c>
      <c r="AY18" s="1982"/>
      <c r="AZ18" s="1982"/>
      <c r="BA18" s="303"/>
      <c r="BB18" s="303"/>
      <c r="BC18" s="303"/>
      <c r="BD18" s="303"/>
      <c r="BE18" s="303"/>
      <c r="BF18" s="303"/>
      <c r="BG18" s="303"/>
      <c r="BH18" s="304"/>
      <c r="BI18" s="30">
        <f>'曲せん'!AL21</f>
        <v>0</v>
      </c>
      <c r="BJ18" s="1948"/>
      <c r="BK18" s="855"/>
      <c r="BL18" s="114"/>
      <c r="BM18" s="114"/>
      <c r="BN18" s="114"/>
      <c r="BO18" s="786"/>
      <c r="BP18" s="1607" t="s">
        <v>744</v>
      </c>
      <c r="BQ18" s="113"/>
      <c r="BR18" s="337"/>
      <c r="BS18" s="338"/>
      <c r="BT18" s="338"/>
      <c r="BU18" s="338"/>
      <c r="BV18" s="338"/>
      <c r="BW18" s="338"/>
      <c r="BX18" s="338"/>
      <c r="BY18" s="338"/>
      <c r="BZ18" s="338"/>
      <c r="CA18" s="338"/>
      <c r="CB18" s="339"/>
      <c r="CC18" s="160"/>
      <c r="CD18" s="160"/>
      <c r="CE18" s="160"/>
      <c r="CF18" s="160"/>
      <c r="CG18" s="160"/>
      <c r="CH18" s="168"/>
      <c r="CI18" s="114"/>
      <c r="CJ18" s="787"/>
    </row>
    <row r="19" spans="1:88" ht="13.5">
      <c r="A19" s="796"/>
      <c r="B19" s="2067" t="s">
        <v>174</v>
      </c>
      <c r="C19" s="2068"/>
      <c r="D19" s="2068"/>
      <c r="E19" s="2068"/>
      <c r="F19" s="2068"/>
      <c r="G19" s="2068"/>
      <c r="H19" s="2068"/>
      <c r="I19" s="2069"/>
      <c r="J19" s="444"/>
      <c r="K19" s="444"/>
      <c r="L19" s="444"/>
      <c r="M19" s="2073" t="s">
        <v>175</v>
      </c>
      <c r="N19" s="2073"/>
      <c r="O19" s="2073"/>
      <c r="P19" s="2075">
        <f>'設条'!P28</f>
        <v>36</v>
      </c>
      <c r="Q19" s="2075"/>
      <c r="R19" s="2075"/>
      <c r="S19" s="1420" t="s">
        <v>745</v>
      </c>
      <c r="T19" s="1420"/>
      <c r="U19" s="1420"/>
      <c r="V19" s="444"/>
      <c r="W19" s="444"/>
      <c r="X19" s="445"/>
      <c r="Y19" s="889"/>
      <c r="Z19" s="1487"/>
      <c r="AA19" s="1579"/>
      <c r="AB19" s="1579"/>
      <c r="AC19" s="1579"/>
      <c r="AD19" s="1489"/>
      <c r="AE19" s="964" t="s">
        <v>345</v>
      </c>
      <c r="AF19" s="962"/>
      <c r="AG19" s="962"/>
      <c r="AH19" s="962"/>
      <c r="AI19" s="962"/>
      <c r="AJ19" s="963"/>
      <c r="AK19" s="1940">
        <f>'曲せん'!N22</f>
        <v>0</v>
      </c>
      <c r="AL19" s="1941"/>
      <c r="AM19" s="1941"/>
      <c r="AN19" s="1942"/>
      <c r="AO19" s="1940">
        <f>'曲せん'!R22</f>
        <v>0</v>
      </c>
      <c r="AP19" s="1941"/>
      <c r="AQ19" s="1941"/>
      <c r="AR19" s="1942"/>
      <c r="AS19" s="1940">
        <f>'曲せん'!V22</f>
        <v>0</v>
      </c>
      <c r="AT19" s="1941"/>
      <c r="AU19" s="1941"/>
      <c r="AV19" s="1942"/>
      <c r="AW19" s="1940">
        <f>'曲せん'!Z22</f>
        <v>0</v>
      </c>
      <c r="AX19" s="1941"/>
      <c r="AY19" s="1941"/>
      <c r="AZ19" s="1942"/>
      <c r="BA19" s="1940">
        <f>'曲せん'!AD22</f>
        <v>0</v>
      </c>
      <c r="BB19" s="1941"/>
      <c r="BC19" s="1941"/>
      <c r="BD19" s="1942"/>
      <c r="BE19" s="1940">
        <f>'曲せん'!AH22</f>
        <v>0</v>
      </c>
      <c r="BF19" s="1941"/>
      <c r="BG19" s="1941"/>
      <c r="BH19" s="1942"/>
      <c r="BI19" s="30">
        <f>'曲せん'!AL22</f>
        <v>0</v>
      </c>
      <c r="BJ19" s="1948"/>
      <c r="BK19" s="855"/>
      <c r="BL19" s="166"/>
      <c r="BM19" s="161"/>
      <c r="BN19" s="160"/>
      <c r="BO19" s="343"/>
      <c r="BP19" s="1617"/>
      <c r="BQ19" s="72"/>
      <c r="BR19" s="165"/>
      <c r="BS19" s="157"/>
      <c r="BT19" s="344"/>
      <c r="BU19" s="160"/>
      <c r="BV19" s="345"/>
      <c r="BW19" s="160"/>
      <c r="BX19" s="346"/>
      <c r="BY19" s="346"/>
      <c r="BZ19" s="347"/>
      <c r="CA19" s="347"/>
      <c r="CB19" s="348"/>
      <c r="CC19" s="160"/>
      <c r="CD19" s="2010">
        <f>'横桁'!T18</f>
        <v>0.1</v>
      </c>
      <c r="CE19" s="341"/>
      <c r="CF19" s="2209">
        <f>'横桁'!V18</f>
        <v>0.15</v>
      </c>
      <c r="CG19" s="161"/>
      <c r="CH19" s="168"/>
      <c r="CI19" s="114"/>
      <c r="CJ19" s="787"/>
    </row>
    <row r="20" spans="1:88" ht="13.5">
      <c r="A20" s="796"/>
      <c r="B20" s="2070"/>
      <c r="C20" s="2071"/>
      <c r="D20" s="2071"/>
      <c r="E20" s="2071"/>
      <c r="F20" s="2071"/>
      <c r="G20" s="2071"/>
      <c r="H20" s="2071"/>
      <c r="I20" s="2072"/>
      <c r="J20" s="446"/>
      <c r="K20" s="446"/>
      <c r="L20" s="446"/>
      <c r="M20" s="2074"/>
      <c r="N20" s="2074"/>
      <c r="O20" s="2074"/>
      <c r="P20" s="2076"/>
      <c r="Q20" s="2076"/>
      <c r="R20" s="2076"/>
      <c r="S20" s="1423"/>
      <c r="T20" s="1423"/>
      <c r="U20" s="1423"/>
      <c r="V20" s="446"/>
      <c r="W20" s="446"/>
      <c r="X20" s="447"/>
      <c r="Y20" s="890"/>
      <c r="Z20" s="1487"/>
      <c r="AA20" s="1579"/>
      <c r="AB20" s="1579"/>
      <c r="AC20" s="1579"/>
      <c r="AD20" s="1489"/>
      <c r="AE20" s="964" t="s">
        <v>41</v>
      </c>
      <c r="AF20" s="962"/>
      <c r="AG20" s="962"/>
      <c r="AH20" s="962"/>
      <c r="AI20" s="962"/>
      <c r="AJ20" s="963"/>
      <c r="AK20" s="302"/>
      <c r="AL20" s="303"/>
      <c r="AM20" s="303"/>
      <c r="AN20" s="303"/>
      <c r="AO20" s="303"/>
      <c r="AP20" s="303"/>
      <c r="AQ20" s="303"/>
      <c r="AR20" s="1982">
        <f>'曲せん'!U23</f>
        <v>0</v>
      </c>
      <c r="AS20" s="1982"/>
      <c r="AT20" s="1982"/>
      <c r="AU20" s="303" t="s">
        <v>483</v>
      </c>
      <c r="AV20" s="303"/>
      <c r="AW20" s="303"/>
      <c r="AX20" s="1982">
        <f>'曲せん'!AA23</f>
        <v>12.8</v>
      </c>
      <c r="AY20" s="1982"/>
      <c r="AZ20" s="1982"/>
      <c r="BA20" s="303"/>
      <c r="BB20" s="303"/>
      <c r="BC20" s="303"/>
      <c r="BD20" s="303"/>
      <c r="BE20" s="303"/>
      <c r="BF20" s="303"/>
      <c r="BG20" s="303"/>
      <c r="BH20" s="304"/>
      <c r="BI20" s="30">
        <f>'曲せん'!AL23</f>
        <v>0</v>
      </c>
      <c r="BJ20" s="1948"/>
      <c r="BK20" s="855"/>
      <c r="BL20" s="166"/>
      <c r="BM20" s="160"/>
      <c r="BN20" s="160"/>
      <c r="BO20" s="161"/>
      <c r="BP20" s="876"/>
      <c r="BQ20" s="185"/>
      <c r="BR20" s="166"/>
      <c r="BS20" s="1624" t="s">
        <v>746</v>
      </c>
      <c r="BT20" s="1488"/>
      <c r="BU20" s="2211">
        <f>'横桁'!K19</f>
        <v>60.804</v>
      </c>
      <c r="BV20" s="2197"/>
      <c r="BW20" s="2198"/>
      <c r="BX20" s="2195" t="str">
        <f>'横桁'!N19</f>
        <v>(D　-  本)</v>
      </c>
      <c r="BY20" s="2195"/>
      <c r="BZ20" s="2195"/>
      <c r="CA20" s="2195"/>
      <c r="CB20" s="342"/>
      <c r="CC20" s="161"/>
      <c r="CD20" s="2207"/>
      <c r="CE20" s="160"/>
      <c r="CF20" s="1987"/>
      <c r="CG20" s="161"/>
      <c r="CH20" s="168"/>
      <c r="CI20" s="114"/>
      <c r="CJ20" s="787"/>
    </row>
    <row r="21" spans="1:88" ht="13.5">
      <c r="A21" s="796"/>
      <c r="B21" s="1968" t="s">
        <v>176</v>
      </c>
      <c r="C21" s="1011"/>
      <c r="D21" s="1011"/>
      <c r="E21" s="1011"/>
      <c r="F21" s="1011"/>
      <c r="G21" s="1011"/>
      <c r="H21" s="1011"/>
      <c r="I21" s="2066"/>
      <c r="J21" s="1971" t="str">
        <f>'設条'!AF45</f>
        <v>SD345</v>
      </c>
      <c r="K21" s="1972"/>
      <c r="L21" s="1972"/>
      <c r="M21" s="1972"/>
      <c r="N21" s="1972"/>
      <c r="O21" s="1972"/>
      <c r="P21" s="1972"/>
      <c r="Q21" s="1972"/>
      <c r="R21" s="1972"/>
      <c r="S21" s="1972"/>
      <c r="T21" s="1972"/>
      <c r="U21" s="1972"/>
      <c r="V21" s="1972"/>
      <c r="W21" s="1972"/>
      <c r="X21" s="1973"/>
      <c r="Y21" s="794"/>
      <c r="Z21" s="1487"/>
      <c r="AA21" s="1579"/>
      <c r="AB21" s="1579"/>
      <c r="AC21" s="1579"/>
      <c r="AD21" s="1489"/>
      <c r="AE21" s="964" t="s">
        <v>277</v>
      </c>
      <c r="AF21" s="962"/>
      <c r="AG21" s="962"/>
      <c r="AH21" s="962"/>
      <c r="AI21" s="962"/>
      <c r="AJ21" s="963"/>
      <c r="AK21" s="1940">
        <f>'曲せん'!N24</f>
        <v>0</v>
      </c>
      <c r="AL21" s="1941"/>
      <c r="AM21" s="1941"/>
      <c r="AN21" s="1942"/>
      <c r="AO21" s="1940">
        <f>'曲せん'!R24</f>
        <v>0</v>
      </c>
      <c r="AP21" s="1941"/>
      <c r="AQ21" s="1941"/>
      <c r="AR21" s="1942"/>
      <c r="AS21" s="1940">
        <f>'曲せん'!V24</f>
        <v>0</v>
      </c>
      <c r="AT21" s="1941"/>
      <c r="AU21" s="1941"/>
      <c r="AV21" s="1942"/>
      <c r="AW21" s="1940">
        <f>'曲せん'!Z24</f>
        <v>0</v>
      </c>
      <c r="AX21" s="1941"/>
      <c r="AY21" s="1941"/>
      <c r="AZ21" s="1942"/>
      <c r="BA21" s="1940">
        <f>'曲せん'!AD24</f>
        <v>0</v>
      </c>
      <c r="BB21" s="1941"/>
      <c r="BC21" s="1941"/>
      <c r="BD21" s="1942"/>
      <c r="BE21" s="1940">
        <f>'曲せん'!AH24</f>
        <v>0</v>
      </c>
      <c r="BF21" s="1941"/>
      <c r="BG21" s="1941"/>
      <c r="BH21" s="1942"/>
      <c r="BI21" s="518">
        <f>'曲せん'!AL24</f>
        <v>0</v>
      </c>
      <c r="BJ21" s="1948"/>
      <c r="BK21" s="855"/>
      <c r="BL21" s="166"/>
      <c r="BM21" s="160"/>
      <c r="BN21" s="160"/>
      <c r="BO21" s="161"/>
      <c r="BP21" s="876"/>
      <c r="BQ21" s="185"/>
      <c r="BR21" s="166"/>
      <c r="BS21" s="173"/>
      <c r="BT21" s="173"/>
      <c r="BU21" s="173"/>
      <c r="BV21" s="208"/>
      <c r="BW21" s="214"/>
      <c r="BX21" s="166"/>
      <c r="BY21" s="173"/>
      <c r="BZ21" s="166"/>
      <c r="CA21" s="166"/>
      <c r="CB21" s="185"/>
      <c r="CC21" s="183"/>
      <c r="CD21" s="2208"/>
      <c r="CE21" s="160"/>
      <c r="CF21" s="2210"/>
      <c r="CG21" s="160"/>
      <c r="CH21" s="168"/>
      <c r="CI21" s="165"/>
      <c r="CJ21" s="787"/>
    </row>
    <row r="22" spans="1:88" ht="13.5">
      <c r="A22" s="796"/>
      <c r="B22" s="1968" t="s">
        <v>244</v>
      </c>
      <c r="C22" s="2078"/>
      <c r="D22" s="2078"/>
      <c r="E22" s="2078"/>
      <c r="F22" s="2078"/>
      <c r="G22" s="2078"/>
      <c r="H22" s="2078"/>
      <c r="I22" s="2079"/>
      <c r="J22" s="1971" t="str">
        <f>'設条'!AC17</f>
        <v>ｋｈ＝</v>
      </c>
      <c r="K22" s="1972"/>
      <c r="L22" s="1972"/>
      <c r="M22" s="1972"/>
      <c r="N22" s="1972"/>
      <c r="O22" s="1972"/>
      <c r="P22" s="1972"/>
      <c r="Q22" s="1972"/>
      <c r="R22" s="1972"/>
      <c r="S22" s="1972"/>
      <c r="T22" s="1972"/>
      <c r="U22" s="1972"/>
      <c r="V22" s="1972"/>
      <c r="W22" s="1972"/>
      <c r="X22" s="1973"/>
      <c r="Y22" s="794"/>
      <c r="Z22" s="1422"/>
      <c r="AA22" s="1423"/>
      <c r="AB22" s="1423"/>
      <c r="AC22" s="1423"/>
      <c r="AD22" s="1424"/>
      <c r="AE22" s="964" t="s">
        <v>41</v>
      </c>
      <c r="AF22" s="962"/>
      <c r="AG22" s="962"/>
      <c r="AH22" s="962"/>
      <c r="AI22" s="962"/>
      <c r="AJ22" s="963"/>
      <c r="AK22" s="302"/>
      <c r="AL22" s="303"/>
      <c r="AM22" s="303"/>
      <c r="AN22" s="303"/>
      <c r="AO22" s="303"/>
      <c r="AP22" s="303"/>
      <c r="AQ22" s="303"/>
      <c r="AR22" s="1982">
        <f>'曲せん'!U25</f>
        <v>-1.38</v>
      </c>
      <c r="AS22" s="1982"/>
      <c r="AT22" s="1982"/>
      <c r="AU22" s="303" t="s">
        <v>483</v>
      </c>
      <c r="AV22" s="303"/>
      <c r="AW22" s="303"/>
      <c r="AX22" s="1982">
        <f>'設条'!P30</f>
        <v>12.8</v>
      </c>
      <c r="AY22" s="1982"/>
      <c r="AZ22" s="1982"/>
      <c r="BA22" s="303" t="s">
        <v>486</v>
      </c>
      <c r="BB22" s="303"/>
      <c r="BC22" s="303"/>
      <c r="BD22" s="303"/>
      <c r="BE22" s="303"/>
      <c r="BF22" s="303"/>
      <c r="BG22" s="303"/>
      <c r="BH22" s="304"/>
      <c r="BI22" s="30">
        <f>'曲せん'!AL25</f>
        <v>0</v>
      </c>
      <c r="BJ22" s="1948"/>
      <c r="BK22" s="855"/>
      <c r="BL22" s="165"/>
      <c r="BM22" s="160"/>
      <c r="BN22" s="160"/>
      <c r="BO22" s="160"/>
      <c r="BP22" s="322"/>
      <c r="BQ22" s="185"/>
      <c r="BR22" s="166"/>
      <c r="BS22" s="2188">
        <f>'横桁'!I21</f>
        <v>1.6</v>
      </c>
      <c r="BT22" s="2189"/>
      <c r="BU22" s="2189"/>
      <c r="BV22" s="2212"/>
      <c r="BW22" s="166"/>
      <c r="BX22" s="2188">
        <f>'横桁'!N21</f>
        <v>1.4</v>
      </c>
      <c r="BY22" s="2189"/>
      <c r="BZ22" s="2189"/>
      <c r="CA22" s="2190"/>
      <c r="CB22" s="185"/>
      <c r="CC22" s="114"/>
      <c r="CD22" s="1607" t="s">
        <v>747</v>
      </c>
      <c r="CE22" s="165"/>
      <c r="CF22" s="351"/>
      <c r="CG22" s="165"/>
      <c r="CH22" s="168"/>
      <c r="CI22" s="165"/>
      <c r="CJ22" s="787"/>
    </row>
    <row r="23" spans="1:88" ht="13.5">
      <c r="A23" s="796"/>
      <c r="B23" s="1968" t="s">
        <v>256</v>
      </c>
      <c r="C23" s="2078"/>
      <c r="D23" s="2078"/>
      <c r="E23" s="2078"/>
      <c r="F23" s="2078"/>
      <c r="G23" s="2078"/>
      <c r="H23" s="2078"/>
      <c r="I23" s="2079"/>
      <c r="J23" s="1971" t="str">
        <f>'設条'!AC25</f>
        <v>支保工施工</v>
      </c>
      <c r="K23" s="1972"/>
      <c r="L23" s="1972"/>
      <c r="M23" s="1972"/>
      <c r="N23" s="1972"/>
      <c r="O23" s="1972"/>
      <c r="P23" s="1972"/>
      <c r="Q23" s="1972"/>
      <c r="R23" s="1972"/>
      <c r="S23" s="1972"/>
      <c r="T23" s="1972"/>
      <c r="U23" s="1972"/>
      <c r="V23" s="1972"/>
      <c r="W23" s="1972"/>
      <c r="X23" s="1973"/>
      <c r="Y23" s="874"/>
      <c r="Z23" s="1983" t="s">
        <v>178</v>
      </c>
      <c r="AA23" s="1984"/>
      <c r="AB23" s="1984"/>
      <c r="AC23" s="1984"/>
      <c r="AD23" s="1984"/>
      <c r="AE23" s="1984"/>
      <c r="AF23" s="1984"/>
      <c r="AG23" s="1984"/>
      <c r="AH23" s="1984"/>
      <c r="AI23" s="1984"/>
      <c r="AJ23" s="1985"/>
      <c r="AK23" s="1938" t="e">
        <f>'曲せん'!N34</f>
        <v>#DIV/0!</v>
      </c>
      <c r="AL23" s="1562"/>
      <c r="AM23" s="1562"/>
      <c r="AN23" s="1562"/>
      <c r="AO23" s="1562"/>
      <c r="AP23" s="1562"/>
      <c r="AQ23" s="1562"/>
      <c r="AR23" s="1939"/>
      <c r="AS23" s="1938" t="e">
        <f>'曲せん'!V34</f>
        <v>#DIV/0!</v>
      </c>
      <c r="AT23" s="1562"/>
      <c r="AU23" s="1562"/>
      <c r="AV23" s="1562"/>
      <c r="AW23" s="1562"/>
      <c r="AX23" s="1562"/>
      <c r="AY23" s="1562"/>
      <c r="AZ23" s="1939"/>
      <c r="BA23" s="1938" t="e">
        <f>'曲せん'!AD34</f>
        <v>#DIV/0!</v>
      </c>
      <c r="BB23" s="1562"/>
      <c r="BC23" s="1562"/>
      <c r="BD23" s="1562"/>
      <c r="BE23" s="1562"/>
      <c r="BF23" s="1562"/>
      <c r="BG23" s="1562"/>
      <c r="BH23" s="1939"/>
      <c r="BI23" s="59">
        <f>'曲せん'!AL34</f>
        <v>0</v>
      </c>
      <c r="BJ23" s="1949"/>
      <c r="BK23" s="855"/>
      <c r="BL23" s="161"/>
      <c r="BM23" s="165"/>
      <c r="BN23" s="165"/>
      <c r="BO23" s="165"/>
      <c r="BP23" s="891"/>
      <c r="BQ23" s="165"/>
      <c r="BR23" s="163"/>
      <c r="BS23" s="163"/>
      <c r="BT23" s="163"/>
      <c r="BU23" s="163"/>
      <c r="BV23" s="163"/>
      <c r="BW23" s="163"/>
      <c r="BX23" s="163"/>
      <c r="BY23" s="163"/>
      <c r="BZ23" s="163"/>
      <c r="CA23" s="163"/>
      <c r="CB23" s="163"/>
      <c r="CC23" s="165"/>
      <c r="CD23" s="2213"/>
      <c r="CE23" s="160"/>
      <c r="CF23" s="160"/>
      <c r="CG23" s="790"/>
      <c r="CH23" s="168"/>
      <c r="CI23" s="161"/>
      <c r="CJ23" s="787"/>
    </row>
    <row r="24" spans="1:88" ht="13.5">
      <c r="A24" s="796"/>
      <c r="B24" s="1989" t="s">
        <v>177</v>
      </c>
      <c r="C24" s="2080"/>
      <c r="D24" s="2080"/>
      <c r="E24" s="2080"/>
      <c r="F24" s="2080"/>
      <c r="G24" s="2080"/>
      <c r="H24" s="2080"/>
      <c r="I24" s="2081"/>
      <c r="J24" s="964" t="str">
        <f>'設条'!U10</f>
        <v>道路橋示方書・同解説Ⅰ～Ⅴ　 　Ｈ14.3</v>
      </c>
      <c r="K24" s="962"/>
      <c r="L24" s="962"/>
      <c r="M24" s="962"/>
      <c r="N24" s="962"/>
      <c r="O24" s="962"/>
      <c r="P24" s="962"/>
      <c r="Q24" s="962"/>
      <c r="R24" s="962"/>
      <c r="S24" s="962"/>
      <c r="T24" s="962"/>
      <c r="U24" s="962"/>
      <c r="V24" s="962"/>
      <c r="W24" s="962"/>
      <c r="X24" s="963"/>
      <c r="Y24" s="892"/>
      <c r="Z24" s="67"/>
      <c r="AA24" s="839" t="s">
        <v>494</v>
      </c>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571"/>
      <c r="BJ24" s="893"/>
      <c r="BK24" s="855"/>
      <c r="BL24" s="161"/>
      <c r="BM24" s="161"/>
      <c r="BN24" s="71"/>
      <c r="BO24" s="71"/>
      <c r="BP24" s="71"/>
      <c r="BQ24" s="894"/>
      <c r="BR24" s="71"/>
      <c r="BS24" s="163"/>
      <c r="BT24" s="163"/>
      <c r="BU24" s="163"/>
      <c r="BV24" s="163"/>
      <c r="BW24" s="163"/>
      <c r="BX24" s="163"/>
      <c r="BY24" s="163"/>
      <c r="BZ24" s="163"/>
      <c r="CA24" s="163"/>
      <c r="CB24" s="163"/>
      <c r="CC24" s="163"/>
      <c r="CD24" s="114"/>
      <c r="CE24" s="895"/>
      <c r="CF24" s="161"/>
      <c r="CG24" s="161"/>
      <c r="CH24" s="161"/>
      <c r="CI24" s="61"/>
      <c r="CJ24" s="896"/>
    </row>
    <row r="25" spans="1:88" ht="17.25">
      <c r="A25" s="796"/>
      <c r="B25" s="2082"/>
      <c r="C25" s="2083"/>
      <c r="D25" s="2083"/>
      <c r="E25" s="2083"/>
      <c r="F25" s="2083"/>
      <c r="G25" s="2083"/>
      <c r="H25" s="2083"/>
      <c r="I25" s="2084"/>
      <c r="J25" s="964" t="str">
        <f>'設条'!U11</f>
        <v>設計便覧（案）近畿地方整備局　　Ｈ24.4</v>
      </c>
      <c r="K25" s="962"/>
      <c r="L25" s="962"/>
      <c r="M25" s="962"/>
      <c r="N25" s="962"/>
      <c r="O25" s="962"/>
      <c r="P25" s="962"/>
      <c r="Q25" s="962"/>
      <c r="R25" s="962"/>
      <c r="S25" s="962"/>
      <c r="T25" s="962"/>
      <c r="U25" s="962"/>
      <c r="V25" s="962"/>
      <c r="W25" s="962"/>
      <c r="X25" s="963"/>
      <c r="Y25" s="892"/>
      <c r="Z25" s="67"/>
      <c r="AA25" s="67"/>
      <c r="AB25" s="67"/>
      <c r="AC25" s="67"/>
      <c r="AD25" s="67"/>
      <c r="AE25" s="67"/>
      <c r="AF25" s="67"/>
      <c r="AG25" s="67"/>
      <c r="AH25" s="67"/>
      <c r="AI25" s="67"/>
      <c r="AJ25" s="69"/>
      <c r="AK25" s="67"/>
      <c r="AL25" s="67"/>
      <c r="AM25" s="67"/>
      <c r="AN25" s="67"/>
      <c r="AO25" s="1946" t="s">
        <v>543</v>
      </c>
      <c r="AP25" s="1946"/>
      <c r="AQ25" s="67"/>
      <c r="AR25" s="67"/>
      <c r="AS25" s="67"/>
      <c r="AT25" s="67"/>
      <c r="AU25" s="67"/>
      <c r="AV25" s="69"/>
      <c r="AW25" s="67"/>
      <c r="AX25" s="67"/>
      <c r="AY25" s="67"/>
      <c r="AZ25" s="67"/>
      <c r="BA25" s="67"/>
      <c r="BB25" s="1946" t="s">
        <v>167</v>
      </c>
      <c r="BC25" s="1946"/>
      <c r="BD25" s="67"/>
      <c r="BE25" s="67"/>
      <c r="BF25" s="67"/>
      <c r="BG25" s="67"/>
      <c r="BH25" s="69"/>
      <c r="BI25" s="589" t="s">
        <v>168</v>
      </c>
      <c r="BJ25" s="216" t="s">
        <v>169</v>
      </c>
      <c r="BK25" s="897"/>
      <c r="BL25" s="898"/>
      <c r="BM25" s="831"/>
      <c r="BN25" s="1587" t="s">
        <v>478</v>
      </c>
      <c r="BO25" s="2027"/>
      <c r="BP25" s="2027"/>
      <c r="BQ25" s="2027"/>
      <c r="BR25" s="1588"/>
      <c r="BS25" s="2077" t="s">
        <v>605</v>
      </c>
      <c r="BT25" s="1480"/>
      <c r="BU25" s="1480"/>
      <c r="BV25" s="1480"/>
      <c r="BW25" s="1480"/>
      <c r="BX25" s="1480"/>
      <c r="BY25" s="1480"/>
      <c r="BZ25" s="1481"/>
      <c r="CA25" s="2077" t="s">
        <v>606</v>
      </c>
      <c r="CB25" s="1480"/>
      <c r="CC25" s="1480"/>
      <c r="CD25" s="1480"/>
      <c r="CE25" s="1480"/>
      <c r="CF25" s="1480"/>
      <c r="CG25" s="1480"/>
      <c r="CH25" s="1481"/>
      <c r="CI25" s="1971" t="s">
        <v>297</v>
      </c>
      <c r="CJ25" s="2098"/>
    </row>
    <row r="26" spans="1:88" ht="13.5">
      <c r="A26" s="868"/>
      <c r="B26" s="2085"/>
      <c r="C26" s="2086"/>
      <c r="D26" s="2086"/>
      <c r="E26" s="2086"/>
      <c r="F26" s="2086"/>
      <c r="G26" s="2086"/>
      <c r="H26" s="2086"/>
      <c r="I26" s="2087"/>
      <c r="J26" s="964" t="str">
        <f>'設条'!U12</f>
        <v>ＰＣ設計施工指針　土木学会　Ｈ20.8.5</v>
      </c>
      <c r="K26" s="962"/>
      <c r="L26" s="962"/>
      <c r="M26" s="962"/>
      <c r="N26" s="962"/>
      <c r="O26" s="962"/>
      <c r="P26" s="962"/>
      <c r="Q26" s="962"/>
      <c r="R26" s="962"/>
      <c r="S26" s="962"/>
      <c r="T26" s="962"/>
      <c r="U26" s="962"/>
      <c r="V26" s="962"/>
      <c r="W26" s="962"/>
      <c r="X26" s="963"/>
      <c r="Y26" s="773"/>
      <c r="Z26" s="1419" t="s">
        <v>555</v>
      </c>
      <c r="AA26" s="1420"/>
      <c r="AB26" s="1421"/>
      <c r="AC26" s="964" t="s">
        <v>559</v>
      </c>
      <c r="AD26" s="962"/>
      <c r="AE26" s="962"/>
      <c r="AF26" s="962"/>
      <c r="AG26" s="962"/>
      <c r="AH26" s="962"/>
      <c r="AI26" s="962"/>
      <c r="AJ26" s="963"/>
      <c r="AK26" s="1940">
        <f>'曲せん'!N44</f>
        <v>0</v>
      </c>
      <c r="AL26" s="1941"/>
      <c r="AM26" s="1941"/>
      <c r="AN26" s="1941"/>
      <c r="AO26" s="1941"/>
      <c r="AP26" s="1941"/>
      <c r="AQ26" s="1941"/>
      <c r="AR26" s="1941"/>
      <c r="AS26" s="1941"/>
      <c r="AT26" s="1941"/>
      <c r="AU26" s="1941"/>
      <c r="AV26" s="1942"/>
      <c r="AW26" s="1940">
        <f>'曲せん'!Z44</f>
        <v>0</v>
      </c>
      <c r="AX26" s="1941"/>
      <c r="AY26" s="1941"/>
      <c r="AZ26" s="1941"/>
      <c r="BA26" s="1941"/>
      <c r="BB26" s="1941"/>
      <c r="BC26" s="1941"/>
      <c r="BD26" s="1941"/>
      <c r="BE26" s="1941"/>
      <c r="BF26" s="1941"/>
      <c r="BG26" s="1941"/>
      <c r="BH26" s="1942"/>
      <c r="BI26" s="59">
        <f>'曲せん'!AL44</f>
        <v>0</v>
      </c>
      <c r="BJ26" s="1950" t="s">
        <v>724</v>
      </c>
      <c r="BK26" s="856"/>
      <c r="BL26" s="790"/>
      <c r="BM26" s="818"/>
      <c r="BN26" s="818"/>
      <c r="BO26" s="818"/>
      <c r="BP26" s="818"/>
      <c r="BQ26" s="818"/>
      <c r="BR26" s="899"/>
      <c r="BS26" s="2099" t="s">
        <v>179</v>
      </c>
      <c r="BT26" s="2100"/>
      <c r="BU26" s="2100"/>
      <c r="BV26" s="2101"/>
      <c r="BW26" s="2099" t="s">
        <v>180</v>
      </c>
      <c r="BX26" s="2100"/>
      <c r="BY26" s="2100"/>
      <c r="BZ26" s="2101"/>
      <c r="CA26" s="2099" t="s">
        <v>179</v>
      </c>
      <c r="CB26" s="2100"/>
      <c r="CC26" s="2100"/>
      <c r="CD26" s="2101"/>
      <c r="CE26" s="2099" t="s">
        <v>180</v>
      </c>
      <c r="CF26" s="2100"/>
      <c r="CG26" s="2100"/>
      <c r="CH26" s="2101"/>
      <c r="CI26" s="70" t="s">
        <v>168</v>
      </c>
      <c r="CJ26" s="448" t="s">
        <v>169</v>
      </c>
    </row>
    <row r="27" spans="1:88" ht="13.5">
      <c r="A27" s="868"/>
      <c r="B27" s="790"/>
      <c r="C27" s="790"/>
      <c r="D27" s="790"/>
      <c r="E27" s="790"/>
      <c r="F27" s="790"/>
      <c r="G27" s="790"/>
      <c r="H27" s="790"/>
      <c r="I27" s="790"/>
      <c r="J27" s="790"/>
      <c r="K27" s="790"/>
      <c r="L27" s="790"/>
      <c r="M27" s="790"/>
      <c r="N27" s="790"/>
      <c r="O27" s="790"/>
      <c r="P27" s="790"/>
      <c r="Q27" s="790"/>
      <c r="R27" s="790"/>
      <c r="S27" s="790"/>
      <c r="T27" s="790"/>
      <c r="U27" s="790"/>
      <c r="V27" s="790"/>
      <c r="W27" s="790"/>
      <c r="X27" s="790"/>
      <c r="Y27" s="871"/>
      <c r="Z27" s="1487"/>
      <c r="AA27" s="1579"/>
      <c r="AB27" s="1489"/>
      <c r="AC27" s="1076" t="s">
        <v>488</v>
      </c>
      <c r="AD27" s="1051"/>
      <c r="AE27" s="1051"/>
      <c r="AF27" s="1051"/>
      <c r="AG27" s="1051"/>
      <c r="AH27" s="1051"/>
      <c r="AI27" s="1051"/>
      <c r="AJ27" s="1052"/>
      <c r="AK27" s="1943">
        <f>'曲せん'!N45</f>
        <v>-0.92</v>
      </c>
      <c r="AL27" s="1944"/>
      <c r="AM27" s="1944"/>
      <c r="AN27" s="1944"/>
      <c r="AO27" s="1944"/>
      <c r="AP27" s="1944"/>
      <c r="AQ27" s="1944"/>
      <c r="AR27" s="1944"/>
      <c r="AS27" s="1944"/>
      <c r="AT27" s="1944"/>
      <c r="AU27" s="1944"/>
      <c r="AV27" s="1944"/>
      <c r="AW27" s="1944"/>
      <c r="AX27" s="1944"/>
      <c r="AY27" s="1944"/>
      <c r="AZ27" s="1944"/>
      <c r="BA27" s="1944"/>
      <c r="BB27" s="1944"/>
      <c r="BC27" s="1944"/>
      <c r="BD27" s="1944"/>
      <c r="BE27" s="1944"/>
      <c r="BF27" s="1944"/>
      <c r="BG27" s="1944"/>
      <c r="BH27" s="1945"/>
      <c r="BI27" s="30">
        <f>'曲せん'!AL45</f>
        <v>0</v>
      </c>
      <c r="BJ27" s="1951"/>
      <c r="BK27" s="449"/>
      <c r="BL27" s="2089" t="s">
        <v>181</v>
      </c>
      <c r="BM27" s="2092" t="s">
        <v>182</v>
      </c>
      <c r="BN27" s="2093"/>
      <c r="BO27" s="2093"/>
      <c r="BP27" s="2094"/>
      <c r="BQ27" s="2058" t="s">
        <v>748</v>
      </c>
      <c r="BR27" s="2059"/>
      <c r="BS27" s="1958">
        <f>'横桁'!W30</f>
        <v>0</v>
      </c>
      <c r="BT27" s="1959"/>
      <c r="BU27" s="1959"/>
      <c r="BV27" s="2088"/>
      <c r="BW27" s="1958">
        <f>'横桁'!R30</f>
        <v>0</v>
      </c>
      <c r="BX27" s="1959"/>
      <c r="BY27" s="1959"/>
      <c r="BZ27" s="2088"/>
      <c r="CA27" s="1958">
        <f>'横桁'!AG30</f>
        <v>0</v>
      </c>
      <c r="CB27" s="1959"/>
      <c r="CC27" s="1959"/>
      <c r="CD27" s="2088"/>
      <c r="CE27" s="1958">
        <f>'横桁'!AB30</f>
        <v>0</v>
      </c>
      <c r="CF27" s="1959"/>
      <c r="CG27" s="1959"/>
      <c r="CH27" s="2088"/>
      <c r="CI27" s="59">
        <f>'横桁'!AL30</f>
        <v>0</v>
      </c>
      <c r="CJ27" s="2102" t="s">
        <v>393</v>
      </c>
    </row>
    <row r="28" spans="1:88" ht="13.5">
      <c r="A28" s="868"/>
      <c r="B28" s="790"/>
      <c r="C28" s="790"/>
      <c r="D28" s="790"/>
      <c r="E28" s="790"/>
      <c r="F28" s="790"/>
      <c r="G28" s="790"/>
      <c r="H28" s="790"/>
      <c r="I28" s="790"/>
      <c r="J28" s="790"/>
      <c r="K28" s="790"/>
      <c r="L28" s="790"/>
      <c r="M28" s="790"/>
      <c r="N28" s="790"/>
      <c r="O28" s="790"/>
      <c r="P28" s="790"/>
      <c r="Q28" s="790"/>
      <c r="R28" s="790"/>
      <c r="S28" s="790"/>
      <c r="T28" s="790"/>
      <c r="U28" s="790"/>
      <c r="V28" s="790"/>
      <c r="W28" s="790"/>
      <c r="X28" s="790"/>
      <c r="Y28" s="773"/>
      <c r="Z28" s="1487"/>
      <c r="AA28" s="1579"/>
      <c r="AB28" s="1489"/>
      <c r="AC28" s="964" t="s">
        <v>560</v>
      </c>
      <c r="AD28" s="962"/>
      <c r="AE28" s="962"/>
      <c r="AF28" s="962"/>
      <c r="AG28" s="962"/>
      <c r="AH28" s="962"/>
      <c r="AI28" s="962"/>
      <c r="AJ28" s="963"/>
      <c r="AK28" s="2104">
        <f>'曲せん'!N46</f>
        <v>0</v>
      </c>
      <c r="AL28" s="2105"/>
      <c r="AM28" s="2105"/>
      <c r="AN28" s="2105"/>
      <c r="AO28" s="2105"/>
      <c r="AP28" s="2105"/>
      <c r="AQ28" s="2105"/>
      <c r="AR28" s="2105"/>
      <c r="AS28" s="2105"/>
      <c r="AT28" s="2105"/>
      <c r="AU28" s="2105"/>
      <c r="AV28" s="2106"/>
      <c r="AW28" s="1940">
        <f>'曲せん'!Z46</f>
        <v>0</v>
      </c>
      <c r="AX28" s="1941"/>
      <c r="AY28" s="1941"/>
      <c r="AZ28" s="1941"/>
      <c r="BA28" s="1941"/>
      <c r="BB28" s="1941"/>
      <c r="BC28" s="1941"/>
      <c r="BD28" s="1941"/>
      <c r="BE28" s="1941"/>
      <c r="BF28" s="1941"/>
      <c r="BG28" s="1941"/>
      <c r="BH28" s="1942"/>
      <c r="BI28" s="30">
        <f>'曲せん'!AL46</f>
        <v>0</v>
      </c>
      <c r="BJ28" s="1951"/>
      <c r="BK28" s="449"/>
      <c r="BL28" s="2090"/>
      <c r="BM28" s="2095"/>
      <c r="BN28" s="2096"/>
      <c r="BO28" s="2096"/>
      <c r="BP28" s="2097"/>
      <c r="BQ28" s="1962" t="s">
        <v>749</v>
      </c>
      <c r="BR28" s="1963"/>
      <c r="BS28" s="1932">
        <f>'横桁'!W31</f>
        <v>0</v>
      </c>
      <c r="BT28" s="1933"/>
      <c r="BU28" s="1933"/>
      <c r="BV28" s="1934"/>
      <c r="BW28" s="1932">
        <f>'横桁'!R31</f>
        <v>0</v>
      </c>
      <c r="BX28" s="1933"/>
      <c r="BY28" s="1933"/>
      <c r="BZ28" s="1934"/>
      <c r="CA28" s="1932">
        <f>'横桁'!AG31</f>
        <v>0</v>
      </c>
      <c r="CB28" s="1933"/>
      <c r="CC28" s="1933"/>
      <c r="CD28" s="1934"/>
      <c r="CE28" s="1932">
        <f>'横桁'!AB31</f>
        <v>0</v>
      </c>
      <c r="CF28" s="1933"/>
      <c r="CG28" s="1933"/>
      <c r="CH28" s="1934"/>
      <c r="CI28" s="59">
        <f>'横桁'!AL31</f>
        <v>0</v>
      </c>
      <c r="CJ28" s="2103"/>
    </row>
    <row r="29" spans="1:88" ht="13.5">
      <c r="A29" s="868"/>
      <c r="B29" s="790"/>
      <c r="C29" s="790"/>
      <c r="D29" s="790"/>
      <c r="E29" s="790"/>
      <c r="F29" s="790"/>
      <c r="G29" s="790"/>
      <c r="H29" s="790"/>
      <c r="I29" s="790"/>
      <c r="J29" s="790"/>
      <c r="K29" s="790"/>
      <c r="L29" s="790"/>
      <c r="M29" s="790"/>
      <c r="N29" s="790"/>
      <c r="O29" s="790"/>
      <c r="P29" s="790"/>
      <c r="Q29" s="790"/>
      <c r="R29" s="790"/>
      <c r="S29" s="790"/>
      <c r="T29" s="790"/>
      <c r="U29" s="790"/>
      <c r="V29" s="790"/>
      <c r="W29" s="790"/>
      <c r="X29" s="790"/>
      <c r="Y29" s="871"/>
      <c r="Z29" s="1422"/>
      <c r="AA29" s="1423"/>
      <c r="AB29" s="1424"/>
      <c r="AC29" s="1076" t="s">
        <v>488</v>
      </c>
      <c r="AD29" s="1051"/>
      <c r="AE29" s="1051"/>
      <c r="AF29" s="1051"/>
      <c r="AG29" s="1051"/>
      <c r="AH29" s="1051"/>
      <c r="AI29" s="1051"/>
      <c r="AJ29" s="1052"/>
      <c r="AK29" s="1943">
        <f>'曲せん'!N47</f>
        <v>-1.88</v>
      </c>
      <c r="AL29" s="1944"/>
      <c r="AM29" s="1944"/>
      <c r="AN29" s="1944"/>
      <c r="AO29" s="1944"/>
      <c r="AP29" s="1944"/>
      <c r="AQ29" s="1944"/>
      <c r="AR29" s="1944"/>
      <c r="AS29" s="1944"/>
      <c r="AT29" s="1944"/>
      <c r="AU29" s="1944"/>
      <c r="AV29" s="1944"/>
      <c r="AW29" s="1944"/>
      <c r="AX29" s="1944"/>
      <c r="AY29" s="1944"/>
      <c r="AZ29" s="1944"/>
      <c r="BA29" s="1944"/>
      <c r="BB29" s="1944"/>
      <c r="BC29" s="1944"/>
      <c r="BD29" s="1944"/>
      <c r="BE29" s="1944"/>
      <c r="BF29" s="1944"/>
      <c r="BG29" s="1944"/>
      <c r="BH29" s="1945"/>
      <c r="BI29" s="30">
        <f>'曲せん'!AL47</f>
        <v>0</v>
      </c>
      <c r="BJ29" s="1951"/>
      <c r="BK29" s="449"/>
      <c r="BL29" s="2090"/>
      <c r="BM29" s="2060" t="s">
        <v>183</v>
      </c>
      <c r="BN29" s="2061"/>
      <c r="BO29" s="2061"/>
      <c r="BP29" s="2062"/>
      <c r="BQ29" s="2058" t="s">
        <v>750</v>
      </c>
      <c r="BR29" s="2059"/>
      <c r="BS29" s="1958">
        <f>'横桁'!W33</f>
        <v>0</v>
      </c>
      <c r="BT29" s="1959"/>
      <c r="BU29" s="1959"/>
      <c r="BV29" s="2088"/>
      <c r="BW29" s="1958">
        <f>'横桁'!R33</f>
        <v>0</v>
      </c>
      <c r="BX29" s="1959"/>
      <c r="BY29" s="1959"/>
      <c r="BZ29" s="2088"/>
      <c r="CA29" s="1958">
        <f>'横桁'!AG33</f>
        <v>0</v>
      </c>
      <c r="CB29" s="1959"/>
      <c r="CC29" s="1959"/>
      <c r="CD29" s="2088"/>
      <c r="CE29" s="1958">
        <f>'横桁'!AB33</f>
        <v>0</v>
      </c>
      <c r="CF29" s="1959"/>
      <c r="CG29" s="1959"/>
      <c r="CH29" s="2088"/>
      <c r="CI29" s="59">
        <f>'横桁'!AL33</f>
        <v>0</v>
      </c>
      <c r="CJ29" s="2103"/>
    </row>
    <row r="30" spans="1:88" ht="13.5">
      <c r="A30" s="796"/>
      <c r="B30" s="790"/>
      <c r="C30" s="790"/>
      <c r="D30" s="790"/>
      <c r="E30" s="790"/>
      <c r="F30" s="790"/>
      <c r="G30" s="790"/>
      <c r="H30" s="790"/>
      <c r="I30" s="790"/>
      <c r="J30" s="790"/>
      <c r="K30" s="790"/>
      <c r="L30" s="790"/>
      <c r="M30" s="790"/>
      <c r="N30" s="790"/>
      <c r="O30" s="790"/>
      <c r="P30" s="790"/>
      <c r="Q30" s="790"/>
      <c r="R30" s="790"/>
      <c r="S30" s="790"/>
      <c r="T30" s="790"/>
      <c r="U30" s="790"/>
      <c r="V30" s="790"/>
      <c r="W30" s="790"/>
      <c r="X30" s="790"/>
      <c r="Y30" s="871"/>
      <c r="Z30" s="1419" t="s">
        <v>19</v>
      </c>
      <c r="AA30" s="1081"/>
      <c r="AB30" s="1082"/>
      <c r="AC30" s="1576" t="s">
        <v>556</v>
      </c>
      <c r="AD30" s="1577"/>
      <c r="AE30" s="1577"/>
      <c r="AF30" s="1577"/>
      <c r="AG30" s="1577"/>
      <c r="AH30" s="1577"/>
      <c r="AI30" s="1577"/>
      <c r="AJ30" s="1578"/>
      <c r="AK30" s="1932">
        <f>'曲せん'!N48</f>
        <v>0</v>
      </c>
      <c r="AL30" s="1933"/>
      <c r="AM30" s="1933"/>
      <c r="AN30" s="1933"/>
      <c r="AO30" s="1933"/>
      <c r="AP30" s="1933"/>
      <c r="AQ30" s="1933"/>
      <c r="AR30" s="1933"/>
      <c r="AS30" s="1933"/>
      <c r="AT30" s="1933"/>
      <c r="AU30" s="1933"/>
      <c r="AV30" s="1934"/>
      <c r="AW30" s="1932">
        <f>'曲せん'!Z48</f>
        <v>0</v>
      </c>
      <c r="AX30" s="1933"/>
      <c r="AY30" s="1933"/>
      <c r="AZ30" s="1933"/>
      <c r="BA30" s="1933"/>
      <c r="BB30" s="1933"/>
      <c r="BC30" s="1933"/>
      <c r="BD30" s="1933"/>
      <c r="BE30" s="1933"/>
      <c r="BF30" s="1933"/>
      <c r="BG30" s="1933"/>
      <c r="BH30" s="1934"/>
      <c r="BI30" s="30">
        <f>'曲せん'!AL48</f>
        <v>0</v>
      </c>
      <c r="BJ30" s="1951"/>
      <c r="BK30" s="449"/>
      <c r="BL30" s="2091"/>
      <c r="BM30" s="2063"/>
      <c r="BN30" s="2064"/>
      <c r="BO30" s="2064"/>
      <c r="BP30" s="2065"/>
      <c r="BQ30" s="1962" t="s">
        <v>751</v>
      </c>
      <c r="BR30" s="1963"/>
      <c r="BS30" s="1932">
        <f>'横桁'!W34</f>
        <v>0</v>
      </c>
      <c r="BT30" s="1933"/>
      <c r="BU30" s="1933"/>
      <c r="BV30" s="1934"/>
      <c r="BW30" s="1932">
        <f>'横桁'!R34</f>
        <v>0</v>
      </c>
      <c r="BX30" s="1933"/>
      <c r="BY30" s="1933"/>
      <c r="BZ30" s="1934"/>
      <c r="CA30" s="1932">
        <f>'横桁'!AG34</f>
        <v>0</v>
      </c>
      <c r="CB30" s="1933"/>
      <c r="CC30" s="1933"/>
      <c r="CD30" s="1934"/>
      <c r="CE30" s="1932">
        <f>'横桁'!AB34</f>
        <v>0</v>
      </c>
      <c r="CF30" s="1933"/>
      <c r="CG30" s="1933"/>
      <c r="CH30" s="1934"/>
      <c r="CI30" s="59">
        <f>'横桁'!AL34</f>
        <v>0</v>
      </c>
      <c r="CJ30" s="2103"/>
    </row>
    <row r="31" spans="1:88" ht="13.5">
      <c r="A31" s="796"/>
      <c r="B31" s="790"/>
      <c r="C31" s="790"/>
      <c r="D31" s="790"/>
      <c r="E31" s="790"/>
      <c r="F31" s="790"/>
      <c r="G31" s="790"/>
      <c r="H31" s="790"/>
      <c r="I31" s="790"/>
      <c r="J31" s="790"/>
      <c r="K31" s="790"/>
      <c r="L31" s="790"/>
      <c r="M31" s="790"/>
      <c r="N31" s="790"/>
      <c r="O31" s="790"/>
      <c r="P31" s="790"/>
      <c r="Q31" s="790"/>
      <c r="R31" s="790"/>
      <c r="S31" s="790"/>
      <c r="T31" s="790"/>
      <c r="U31" s="790"/>
      <c r="V31" s="790"/>
      <c r="W31" s="790"/>
      <c r="X31" s="790"/>
      <c r="Y31" s="871"/>
      <c r="Z31" s="1083"/>
      <c r="AA31" s="1084"/>
      <c r="AB31" s="1085"/>
      <c r="AC31" s="1083" t="s">
        <v>20</v>
      </c>
      <c r="AD31" s="1084"/>
      <c r="AE31" s="1084"/>
      <c r="AF31" s="1084"/>
      <c r="AG31" s="1084"/>
      <c r="AH31" s="1084"/>
      <c r="AI31" s="1084"/>
      <c r="AJ31" s="1084"/>
      <c r="AK31" s="1932">
        <f>'曲せん'!N49</f>
        <v>0</v>
      </c>
      <c r="AL31" s="1933"/>
      <c r="AM31" s="1933"/>
      <c r="AN31" s="1933"/>
      <c r="AO31" s="1933"/>
      <c r="AP31" s="1933"/>
      <c r="AQ31" s="1933"/>
      <c r="AR31" s="1933"/>
      <c r="AS31" s="1933"/>
      <c r="AT31" s="1933"/>
      <c r="AU31" s="1933"/>
      <c r="AV31" s="1934"/>
      <c r="AW31" s="1932">
        <f>'曲せん'!Z49</f>
        <v>0</v>
      </c>
      <c r="AX31" s="1933"/>
      <c r="AY31" s="1933"/>
      <c r="AZ31" s="1933"/>
      <c r="BA31" s="1933"/>
      <c r="BB31" s="1933"/>
      <c r="BC31" s="1933"/>
      <c r="BD31" s="1933"/>
      <c r="BE31" s="1933"/>
      <c r="BF31" s="1933"/>
      <c r="BG31" s="1933"/>
      <c r="BH31" s="1934"/>
      <c r="BI31" s="30">
        <f>'曲せん'!AL49</f>
        <v>0</v>
      </c>
      <c r="BJ31" s="1951"/>
      <c r="BK31" s="820"/>
      <c r="BL31" s="1964" t="s">
        <v>184</v>
      </c>
      <c r="BM31" s="2052" t="s">
        <v>752</v>
      </c>
      <c r="BN31" s="2054"/>
      <c r="BO31" s="2109" t="s">
        <v>277</v>
      </c>
      <c r="BP31" s="2110"/>
      <c r="BQ31" s="2110"/>
      <c r="BR31" s="2111"/>
      <c r="BS31" s="1958">
        <f>'横桁'!R39</f>
        <v>0</v>
      </c>
      <c r="BT31" s="1959"/>
      <c r="BU31" s="1959"/>
      <c r="BV31" s="1959"/>
      <c r="BW31" s="1959"/>
      <c r="BX31" s="1959"/>
      <c r="BY31" s="1959"/>
      <c r="BZ31" s="2088"/>
      <c r="CA31" s="1958">
        <f>'横桁'!AB39</f>
        <v>0</v>
      </c>
      <c r="CB31" s="1959"/>
      <c r="CC31" s="1959"/>
      <c r="CD31" s="1959"/>
      <c r="CE31" s="1959"/>
      <c r="CF31" s="1959"/>
      <c r="CG31" s="1959"/>
      <c r="CH31" s="2088"/>
      <c r="CI31" s="59">
        <f>'横桁'!AL39</f>
        <v>0</v>
      </c>
      <c r="CJ31" s="2103"/>
    </row>
    <row r="32" spans="1:88" ht="13.5">
      <c r="A32" s="796"/>
      <c r="B32" s="871"/>
      <c r="C32" s="871"/>
      <c r="D32" s="871"/>
      <c r="E32" s="871"/>
      <c r="F32" s="871"/>
      <c r="G32" s="871"/>
      <c r="H32" s="871"/>
      <c r="I32" s="871"/>
      <c r="J32" s="871"/>
      <c r="K32" s="871"/>
      <c r="L32" s="871"/>
      <c r="M32" s="871"/>
      <c r="N32" s="871"/>
      <c r="O32" s="871"/>
      <c r="P32" s="871"/>
      <c r="Q32" s="871"/>
      <c r="R32" s="871"/>
      <c r="S32" s="871"/>
      <c r="T32" s="871"/>
      <c r="U32" s="871"/>
      <c r="V32" s="871"/>
      <c r="W32" s="871"/>
      <c r="X32" s="871"/>
      <c r="Y32" s="871"/>
      <c r="Z32" s="1086"/>
      <c r="AA32" s="1087"/>
      <c r="AB32" s="1088"/>
      <c r="AC32" s="1573" t="s">
        <v>297</v>
      </c>
      <c r="AD32" s="1572"/>
      <c r="AE32" s="1572"/>
      <c r="AF32" s="1572"/>
      <c r="AG32" s="1572"/>
      <c r="AH32" s="1572"/>
      <c r="AI32" s="1572"/>
      <c r="AJ32" s="1574"/>
      <c r="AK32" s="1935" t="str">
        <f>IF(AK30&gt;AK31,"OK","NG")</f>
        <v>NG</v>
      </c>
      <c r="AL32" s="1936"/>
      <c r="AM32" s="1936"/>
      <c r="AN32" s="1936"/>
      <c r="AO32" s="1936"/>
      <c r="AP32" s="1936"/>
      <c r="AQ32" s="1936"/>
      <c r="AR32" s="1936"/>
      <c r="AS32" s="1936"/>
      <c r="AT32" s="1936"/>
      <c r="AU32" s="1936"/>
      <c r="AV32" s="1937"/>
      <c r="AW32" s="1935" t="str">
        <f>IF(AW30&gt;AW31,"OK","NG")</f>
        <v>NG</v>
      </c>
      <c r="AX32" s="1936"/>
      <c r="AY32" s="1936"/>
      <c r="AZ32" s="1936"/>
      <c r="BA32" s="1936"/>
      <c r="BB32" s="1936"/>
      <c r="BC32" s="1936"/>
      <c r="BD32" s="1936"/>
      <c r="BE32" s="1936"/>
      <c r="BF32" s="1936"/>
      <c r="BG32" s="1936"/>
      <c r="BH32" s="1937"/>
      <c r="BI32" s="30">
        <f>'曲せん'!AL50</f>
        <v>0</v>
      </c>
      <c r="BJ32" s="1951"/>
      <c r="BK32" s="820"/>
      <c r="BL32" s="1965"/>
      <c r="BM32" s="2052" t="s">
        <v>496</v>
      </c>
      <c r="BN32" s="2053"/>
      <c r="BO32" s="2053"/>
      <c r="BP32" s="2053"/>
      <c r="BQ32" s="2053"/>
      <c r="BR32" s="2054"/>
      <c r="BS32" s="1958">
        <f>'横桁'!S44</f>
        <v>0</v>
      </c>
      <c r="BT32" s="1959"/>
      <c r="BU32" s="505" t="s">
        <v>753</v>
      </c>
      <c r="BV32" s="1959" t="str">
        <f>'横桁'!V44</f>
        <v>＠</v>
      </c>
      <c r="BW32" s="1959"/>
      <c r="BX32" s="505" t="s">
        <v>753</v>
      </c>
      <c r="BY32" s="1959">
        <f>'横桁'!Z44</f>
        <v>0</v>
      </c>
      <c r="BZ32" s="2088"/>
      <c r="CA32" s="1958">
        <f>'横桁'!AC44</f>
        <v>0</v>
      </c>
      <c r="CB32" s="1959"/>
      <c r="CC32" s="505" t="s">
        <v>753</v>
      </c>
      <c r="CD32" s="1959" t="str">
        <f>'横桁'!AF44</f>
        <v>＠</v>
      </c>
      <c r="CE32" s="1959"/>
      <c r="CF32" s="505" t="s">
        <v>753</v>
      </c>
      <c r="CG32" s="1959">
        <f>'横桁'!AJ44</f>
        <v>0</v>
      </c>
      <c r="CH32" s="2088"/>
      <c r="CI32" s="59">
        <f>'横桁'!AL44</f>
        <v>0</v>
      </c>
      <c r="CJ32" s="193">
        <f>'横桁'!AN44</f>
        <v>0</v>
      </c>
    </row>
    <row r="33" spans="1:88" ht="14.25">
      <c r="A33" s="796"/>
      <c r="B33" s="871"/>
      <c r="C33" s="450" t="s">
        <v>185</v>
      </c>
      <c r="D33" s="450"/>
      <c r="E33" s="450"/>
      <c r="F33" s="450"/>
      <c r="G33" s="871"/>
      <c r="H33" s="871"/>
      <c r="I33" s="871"/>
      <c r="J33" s="871"/>
      <c r="K33" s="871"/>
      <c r="L33" s="871"/>
      <c r="M33" s="871"/>
      <c r="N33" s="871"/>
      <c r="O33" s="871"/>
      <c r="P33" s="871"/>
      <c r="Q33" s="871"/>
      <c r="R33" s="871"/>
      <c r="S33" s="871"/>
      <c r="T33" s="871"/>
      <c r="U33" s="871"/>
      <c r="V33" s="871"/>
      <c r="W33" s="871"/>
      <c r="X33" s="871"/>
      <c r="Y33" s="871"/>
      <c r="Z33" s="1493" t="s">
        <v>557</v>
      </c>
      <c r="AA33" s="1494"/>
      <c r="AB33" s="1494"/>
      <c r="AC33" s="1494"/>
      <c r="AD33" s="1494"/>
      <c r="AE33" s="1494"/>
      <c r="AF33" s="1026" t="s">
        <v>21</v>
      </c>
      <c r="AG33" s="1027"/>
      <c r="AH33" s="1027"/>
      <c r="AI33" s="1027"/>
      <c r="AJ33" s="1028"/>
      <c r="AK33" s="1931">
        <f>'曲せん'!N51</f>
        <v>0</v>
      </c>
      <c r="AL33" s="1929"/>
      <c r="AM33" s="1929"/>
      <c r="AN33" s="1929"/>
      <c r="AO33" s="1929"/>
      <c r="AP33" s="1929"/>
      <c r="AQ33" s="1929"/>
      <c r="AR33" s="1929"/>
      <c r="AS33" s="1929"/>
      <c r="AT33" s="1929"/>
      <c r="AU33" s="1929"/>
      <c r="AV33" s="1930"/>
      <c r="AW33" s="1931">
        <f>'曲せん'!Z51</f>
        <v>0</v>
      </c>
      <c r="AX33" s="1929"/>
      <c r="AY33" s="1929"/>
      <c r="AZ33" s="1929"/>
      <c r="BA33" s="1929"/>
      <c r="BB33" s="1929"/>
      <c r="BC33" s="1929"/>
      <c r="BD33" s="1929"/>
      <c r="BE33" s="1929"/>
      <c r="BF33" s="1929"/>
      <c r="BG33" s="1929"/>
      <c r="BH33" s="1930"/>
      <c r="BI33" s="30">
        <f>'曲せん'!AL51</f>
        <v>0</v>
      </c>
      <c r="BJ33" s="1951"/>
      <c r="BK33" s="235"/>
      <c r="BL33" s="1965"/>
      <c r="BM33" s="2107" t="s">
        <v>754</v>
      </c>
      <c r="BN33" s="2108"/>
      <c r="BO33" s="2108"/>
      <c r="BP33" s="2108"/>
      <c r="BQ33" s="2108"/>
      <c r="BR33" s="2108"/>
      <c r="BS33" s="1931">
        <f>'横桁'!R45</f>
        <v>0</v>
      </c>
      <c r="BT33" s="1929"/>
      <c r="BU33" s="1929"/>
      <c r="BV33" s="1929"/>
      <c r="BW33" s="1929"/>
      <c r="BX33" s="1929"/>
      <c r="BY33" s="1929"/>
      <c r="BZ33" s="1930"/>
      <c r="CA33" s="1931">
        <f>'横桁'!AB45</f>
        <v>0</v>
      </c>
      <c r="CB33" s="1929"/>
      <c r="CC33" s="1929"/>
      <c r="CD33" s="1929"/>
      <c r="CE33" s="1929"/>
      <c r="CF33" s="1929"/>
      <c r="CG33" s="1929"/>
      <c r="CH33" s="1930"/>
      <c r="CI33" s="59">
        <f>'横桁'!AL45</f>
        <v>0</v>
      </c>
      <c r="CJ33" s="451">
        <f>'横桁'!AN45</f>
        <v>0</v>
      </c>
    </row>
    <row r="34" spans="1:88" ht="13.5">
      <c r="A34" s="796"/>
      <c r="B34" s="871"/>
      <c r="C34" s="871"/>
      <c r="D34" s="871"/>
      <c r="E34" s="871"/>
      <c r="F34" s="871"/>
      <c r="G34" s="871"/>
      <c r="H34" s="871"/>
      <c r="I34" s="871"/>
      <c r="J34" s="871"/>
      <c r="K34" s="871"/>
      <c r="L34" s="871"/>
      <c r="M34" s="871"/>
      <c r="N34" s="871"/>
      <c r="O34" s="871"/>
      <c r="P34" s="871"/>
      <c r="Q34" s="871"/>
      <c r="R34" s="871"/>
      <c r="S34" s="790"/>
      <c r="T34" s="790"/>
      <c r="U34" s="790"/>
      <c r="V34" s="790"/>
      <c r="W34" s="790"/>
      <c r="X34" s="790"/>
      <c r="Y34" s="871"/>
      <c r="Z34" s="1575"/>
      <c r="AA34" s="1484"/>
      <c r="AB34" s="1484"/>
      <c r="AC34" s="1484"/>
      <c r="AD34" s="1484"/>
      <c r="AE34" s="1484"/>
      <c r="AF34" s="1026" t="s">
        <v>23</v>
      </c>
      <c r="AG34" s="1027"/>
      <c r="AH34" s="1027"/>
      <c r="AI34" s="1027"/>
      <c r="AJ34" s="1028"/>
      <c r="AK34" s="1931">
        <f>'曲せん'!N52</f>
        <v>0</v>
      </c>
      <c r="AL34" s="1929"/>
      <c r="AM34" s="1929"/>
      <c r="AN34" s="1929"/>
      <c r="AO34" s="1929"/>
      <c r="AP34" s="1929"/>
      <c r="AQ34" s="1929"/>
      <c r="AR34" s="1929"/>
      <c r="AS34" s="1929"/>
      <c r="AT34" s="1929"/>
      <c r="AU34" s="1929"/>
      <c r="AV34" s="1930"/>
      <c r="AW34" s="1931">
        <f>'曲せん'!Z52</f>
        <v>0</v>
      </c>
      <c r="AX34" s="1929"/>
      <c r="AY34" s="1929"/>
      <c r="AZ34" s="1929"/>
      <c r="BA34" s="1929"/>
      <c r="BB34" s="1929"/>
      <c r="BC34" s="1929"/>
      <c r="BD34" s="1929"/>
      <c r="BE34" s="1929"/>
      <c r="BF34" s="1929"/>
      <c r="BG34" s="1929"/>
      <c r="BH34" s="1930"/>
      <c r="BI34" s="30">
        <f>'曲せん'!AL52</f>
        <v>0</v>
      </c>
      <c r="BJ34" s="1952"/>
      <c r="BK34" s="235"/>
      <c r="BL34" s="1965"/>
      <c r="BM34" s="2055" t="s">
        <v>755</v>
      </c>
      <c r="BN34" s="2056"/>
      <c r="BO34" s="2056"/>
      <c r="BP34" s="2056"/>
      <c r="BQ34" s="2056"/>
      <c r="BR34" s="2057"/>
      <c r="BS34" s="1932">
        <f>'横桁'!R46</f>
        <v>0</v>
      </c>
      <c r="BT34" s="1933"/>
      <c r="BU34" s="1933"/>
      <c r="BV34" s="962" t="s">
        <v>756</v>
      </c>
      <c r="BW34" s="962"/>
      <c r="BX34" s="962">
        <f>'横桁'!R38</f>
        <v>0</v>
      </c>
      <c r="BY34" s="962"/>
      <c r="BZ34" s="962"/>
      <c r="CA34" s="964">
        <f>'横桁'!AB46</f>
        <v>0</v>
      </c>
      <c r="CB34" s="962"/>
      <c r="CC34" s="962"/>
      <c r="CD34" s="962" t="s">
        <v>756</v>
      </c>
      <c r="CE34" s="962"/>
      <c r="CF34" s="962">
        <f>'横桁'!AB38</f>
        <v>0</v>
      </c>
      <c r="CG34" s="962"/>
      <c r="CH34" s="962"/>
      <c r="CI34" s="59">
        <f>'横桁'!AL46</f>
        <v>0</v>
      </c>
      <c r="CJ34" s="2102" t="s">
        <v>757</v>
      </c>
    </row>
    <row r="35" spans="1:88" ht="13.5">
      <c r="A35" s="796"/>
      <c r="B35" s="871"/>
      <c r="C35" s="95"/>
      <c r="D35" s="95"/>
      <c r="E35" s="95"/>
      <c r="F35" s="95"/>
      <c r="G35" s="95"/>
      <c r="H35" s="818"/>
      <c r="I35" s="93"/>
      <c r="J35" s="93" t="s">
        <v>385</v>
      </c>
      <c r="K35" s="93"/>
      <c r="L35" s="93"/>
      <c r="M35" s="93"/>
      <c r="N35" s="86"/>
      <c r="O35" s="900"/>
      <c r="P35" s="900"/>
      <c r="Q35" s="153"/>
      <c r="R35" s="95"/>
      <c r="S35" s="790"/>
      <c r="T35" s="790"/>
      <c r="U35" s="790"/>
      <c r="V35" s="790"/>
      <c r="W35" s="790"/>
      <c r="X35" s="790"/>
      <c r="Y35" s="901"/>
      <c r="Z35" s="1496"/>
      <c r="AA35" s="1497"/>
      <c r="AB35" s="1497"/>
      <c r="AC35" s="1497"/>
      <c r="AD35" s="1497"/>
      <c r="AE35" s="1497"/>
      <c r="AF35" s="1134" t="s">
        <v>24</v>
      </c>
      <c r="AG35" s="1135"/>
      <c r="AH35" s="1135"/>
      <c r="AI35" s="1135"/>
      <c r="AJ35" s="1136"/>
      <c r="AK35" s="964" t="s">
        <v>718</v>
      </c>
      <c r="AL35" s="962"/>
      <c r="AM35" s="962">
        <f>'曲せん'!P53</f>
        <v>0</v>
      </c>
      <c r="AN35" s="962"/>
      <c r="AO35" s="217" t="s">
        <v>719</v>
      </c>
      <c r="AP35" s="962">
        <f>'曲せん'!S53</f>
        <v>125</v>
      </c>
      <c r="AQ35" s="962"/>
      <c r="AR35" s="962" t="s">
        <v>720</v>
      </c>
      <c r="AS35" s="962"/>
      <c r="AT35" s="1929">
        <f>'曲せん'!W53</f>
        <v>0</v>
      </c>
      <c r="AU35" s="1929"/>
      <c r="AV35" s="1930"/>
      <c r="AW35" s="964" t="s">
        <v>718</v>
      </c>
      <c r="AX35" s="962"/>
      <c r="AY35" s="962">
        <f>'曲せん'!AB53</f>
        <v>0</v>
      </c>
      <c r="AZ35" s="962"/>
      <c r="BA35" s="217" t="s">
        <v>719</v>
      </c>
      <c r="BB35" s="962">
        <f>'曲せん'!AE53</f>
        <v>125</v>
      </c>
      <c r="BC35" s="962"/>
      <c r="BD35" s="962" t="s">
        <v>720</v>
      </c>
      <c r="BE35" s="962"/>
      <c r="BF35" s="1929">
        <f>'曲せん'!AI53</f>
        <v>0</v>
      </c>
      <c r="BG35" s="1929"/>
      <c r="BH35" s="1930"/>
      <c r="BI35" s="30">
        <f>'曲せん'!AL53</f>
        <v>0</v>
      </c>
      <c r="BJ35" s="577">
        <f>'曲せん'!AN53</f>
        <v>0</v>
      </c>
      <c r="BK35" s="856"/>
      <c r="BL35" s="1965"/>
      <c r="BM35" s="2055" t="s">
        <v>758</v>
      </c>
      <c r="BN35" s="2056"/>
      <c r="BO35" s="2056"/>
      <c r="BP35" s="2056"/>
      <c r="BQ35" s="2056"/>
      <c r="BR35" s="2057"/>
      <c r="BS35" s="1932">
        <f>'横桁'!R47</f>
        <v>0</v>
      </c>
      <c r="BT35" s="2116"/>
      <c r="BU35" s="2116"/>
      <c r="BV35" s="962" t="s">
        <v>759</v>
      </c>
      <c r="BW35" s="962"/>
      <c r="BX35" s="962">
        <f>'横桁'!R38</f>
        <v>0</v>
      </c>
      <c r="BY35" s="962"/>
      <c r="BZ35" s="962"/>
      <c r="CA35" s="964">
        <f>'横桁'!AB47</f>
        <v>0</v>
      </c>
      <c r="CB35" s="962"/>
      <c r="CC35" s="962"/>
      <c r="CD35" s="962" t="s">
        <v>759</v>
      </c>
      <c r="CE35" s="962"/>
      <c r="CF35" s="962">
        <f>'横桁'!AB47</f>
        <v>0</v>
      </c>
      <c r="CG35" s="962"/>
      <c r="CH35" s="962"/>
      <c r="CI35" s="59">
        <f>'横桁'!AL47</f>
        <v>0</v>
      </c>
      <c r="CJ35" s="2103"/>
    </row>
    <row r="36" spans="1:88" ht="13.5">
      <c r="A36" s="796"/>
      <c r="B36" s="871"/>
      <c r="C36" s="95"/>
      <c r="D36" s="95"/>
      <c r="E36" s="95"/>
      <c r="F36" s="95"/>
      <c r="G36" s="95"/>
      <c r="H36" s="95"/>
      <c r="I36" s="95"/>
      <c r="J36" s="95"/>
      <c r="K36" s="1091" t="str">
        <f>'床'!G43</f>
        <v>D19@250</v>
      </c>
      <c r="L36" s="1091"/>
      <c r="M36" s="1091"/>
      <c r="N36" s="1091"/>
      <c r="O36" s="1091"/>
      <c r="P36" s="1091"/>
      <c r="Q36" s="95"/>
      <c r="R36" s="95"/>
      <c r="S36" s="790"/>
      <c r="T36" s="790"/>
      <c r="U36" s="790"/>
      <c r="V36" s="790"/>
      <c r="W36" s="790"/>
      <c r="X36" s="790"/>
      <c r="Y36" s="820"/>
      <c r="Z36" s="1573" t="s">
        <v>558</v>
      </c>
      <c r="AA36" s="1572"/>
      <c r="AB36" s="1572"/>
      <c r="AC36" s="1572"/>
      <c r="AD36" s="1572"/>
      <c r="AE36" s="1572"/>
      <c r="AF36" s="1572"/>
      <c r="AG36" s="1572"/>
      <c r="AH36" s="1572"/>
      <c r="AI36" s="1572"/>
      <c r="AJ36" s="1572"/>
      <c r="AK36" s="1931">
        <f>'曲せん'!N54</f>
        <v>0</v>
      </c>
      <c r="AL36" s="1929"/>
      <c r="AM36" s="1929"/>
      <c r="AN36" s="1929"/>
      <c r="AO36" s="1929"/>
      <c r="AP36" s="1929"/>
      <c r="AQ36" s="1929"/>
      <c r="AR36" s="1929"/>
      <c r="AS36" s="1929"/>
      <c r="AT36" s="1929"/>
      <c r="AU36" s="1929"/>
      <c r="AV36" s="1930"/>
      <c r="AW36" s="1931">
        <f>'曲せん'!Z54</f>
        <v>0</v>
      </c>
      <c r="AX36" s="1929"/>
      <c r="AY36" s="1929"/>
      <c r="AZ36" s="1929"/>
      <c r="BA36" s="1929"/>
      <c r="BB36" s="1929"/>
      <c r="BC36" s="1929"/>
      <c r="BD36" s="1929"/>
      <c r="BE36" s="1929"/>
      <c r="BF36" s="1929"/>
      <c r="BG36" s="1929"/>
      <c r="BH36" s="1930"/>
      <c r="BI36" s="59">
        <f>'曲せん'!AL54</f>
        <v>0</v>
      </c>
      <c r="BJ36" s="310">
        <f>'曲せん'!AN54</f>
        <v>0</v>
      </c>
      <c r="BK36" s="856"/>
      <c r="BL36" s="1966"/>
      <c r="BM36" s="2109" t="s">
        <v>189</v>
      </c>
      <c r="BN36" s="2110"/>
      <c r="BO36" s="2110"/>
      <c r="BP36" s="2110"/>
      <c r="BQ36" s="2110"/>
      <c r="BR36" s="2110"/>
      <c r="BS36" s="964" t="str">
        <f>'横桁'!R48</f>
        <v>NG</v>
      </c>
      <c r="BT36" s="962"/>
      <c r="BU36" s="962"/>
      <c r="BV36" s="962"/>
      <c r="BW36" s="962"/>
      <c r="BX36" s="962"/>
      <c r="BY36" s="962"/>
      <c r="BZ36" s="963"/>
      <c r="CA36" s="964" t="str">
        <f>'横桁'!AB48</f>
        <v>NG</v>
      </c>
      <c r="CB36" s="962"/>
      <c r="CC36" s="962"/>
      <c r="CD36" s="962"/>
      <c r="CE36" s="962"/>
      <c r="CF36" s="962"/>
      <c r="CG36" s="962"/>
      <c r="CH36" s="963"/>
      <c r="CI36" s="59">
        <f>'横桁'!AL48</f>
        <v>0</v>
      </c>
      <c r="CJ36" s="2112"/>
    </row>
    <row r="37" spans="1:88" ht="13.5">
      <c r="A37" s="796"/>
      <c r="B37" s="871"/>
      <c r="C37" s="95"/>
      <c r="D37" s="93"/>
      <c r="E37" s="93"/>
      <c r="F37" s="93"/>
      <c r="G37" s="93"/>
      <c r="H37" s="93"/>
      <c r="I37" s="93"/>
      <c r="J37" s="93"/>
      <c r="K37" s="93"/>
      <c r="L37" s="93"/>
      <c r="M37" s="93"/>
      <c r="N37" s="93"/>
      <c r="O37" s="93"/>
      <c r="P37" s="93"/>
      <c r="Q37" s="95"/>
      <c r="R37" s="95"/>
      <c r="S37" s="790"/>
      <c r="T37" s="790"/>
      <c r="U37" s="790"/>
      <c r="V37" s="790"/>
      <c r="W37" s="790"/>
      <c r="X37" s="790"/>
      <c r="Y37" s="786"/>
      <c r="Z37" s="168"/>
      <c r="AA37" s="168"/>
      <c r="AB37" s="597"/>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596"/>
      <c r="BJ37" s="596"/>
      <c r="BK37" s="855"/>
      <c r="BL37" s="902"/>
      <c r="BM37" s="786"/>
      <c r="BN37" s="786"/>
      <c r="BO37" s="786"/>
      <c r="BP37" s="786"/>
      <c r="BQ37" s="786"/>
      <c r="BR37" s="786"/>
      <c r="BS37" s="287"/>
      <c r="BT37" s="287"/>
      <c r="BU37" s="287"/>
      <c r="BV37" s="287"/>
      <c r="BW37" s="287"/>
      <c r="BX37" s="287"/>
      <c r="BY37" s="287"/>
      <c r="BZ37" s="287"/>
      <c r="CA37" s="287"/>
      <c r="CB37" s="287"/>
      <c r="CC37" s="287"/>
      <c r="CD37" s="287"/>
      <c r="CE37" s="287"/>
      <c r="CF37" s="287"/>
      <c r="CG37" s="287"/>
      <c r="CH37" s="287"/>
      <c r="CI37" s="903"/>
      <c r="CJ37" s="832"/>
    </row>
    <row r="38" spans="1:88" ht="13.5" customHeight="1">
      <c r="A38" s="796"/>
      <c r="B38" s="871"/>
      <c r="C38" s="92"/>
      <c r="D38" s="95"/>
      <c r="E38" s="95"/>
      <c r="F38" s="95"/>
      <c r="G38" s="95"/>
      <c r="H38" s="95"/>
      <c r="I38" s="95"/>
      <c r="J38" s="95"/>
      <c r="K38" s="95"/>
      <c r="L38" s="95"/>
      <c r="M38" s="95"/>
      <c r="N38" s="95"/>
      <c r="O38" s="95"/>
      <c r="P38" s="95"/>
      <c r="Q38" s="95"/>
      <c r="R38" s="95"/>
      <c r="S38" s="790"/>
      <c r="T38" s="790"/>
      <c r="U38" s="790"/>
      <c r="V38" s="790"/>
      <c r="W38" s="790"/>
      <c r="X38" s="790"/>
      <c r="Y38" s="786"/>
      <c r="Z38" s="168"/>
      <c r="AA38" s="168"/>
      <c r="AB38" s="168"/>
      <c r="AC38" s="168"/>
      <c r="AD38" s="168"/>
      <c r="AE38" s="168"/>
      <c r="AF38" s="168"/>
      <c r="AG38" s="168"/>
      <c r="AH38" s="904"/>
      <c r="AI38" s="904"/>
      <c r="AJ38" s="168"/>
      <c r="AK38" s="168"/>
      <c r="AL38" s="905"/>
      <c r="AM38" s="905"/>
      <c r="AN38" s="168"/>
      <c r="AO38" s="168"/>
      <c r="AP38" s="905"/>
      <c r="AQ38" s="905"/>
      <c r="AR38" s="168"/>
      <c r="AS38" s="168"/>
      <c r="AT38" s="905"/>
      <c r="AU38" s="905"/>
      <c r="AV38" s="168"/>
      <c r="AW38" s="168"/>
      <c r="AX38" s="905"/>
      <c r="AY38" s="905"/>
      <c r="AZ38" s="168"/>
      <c r="BA38" s="168"/>
      <c r="BB38" s="905"/>
      <c r="BC38" s="905"/>
      <c r="BD38" s="168"/>
      <c r="BE38" s="168"/>
      <c r="BF38" s="905"/>
      <c r="BG38" s="905"/>
      <c r="BH38" s="168"/>
      <c r="BI38" s="596"/>
      <c r="BJ38" s="596"/>
      <c r="BK38" s="843"/>
      <c r="BL38" s="600"/>
      <c r="BM38" s="600"/>
      <c r="BN38" s="600"/>
      <c r="BO38" s="600"/>
      <c r="BP38" s="600"/>
      <c r="BQ38" s="600"/>
      <c r="BR38" s="810"/>
      <c r="BS38" s="810"/>
      <c r="BT38" s="810"/>
      <c r="BU38" s="810"/>
      <c r="BV38" s="810"/>
      <c r="BW38" s="810"/>
      <c r="BX38" s="810"/>
      <c r="BY38" s="810"/>
      <c r="BZ38" s="810"/>
      <c r="CA38" s="810"/>
      <c r="CB38" s="810"/>
      <c r="CC38" s="810"/>
      <c r="CD38" s="810"/>
      <c r="CE38" s="810"/>
      <c r="CF38" s="810"/>
      <c r="CG38" s="810"/>
      <c r="CH38" s="786"/>
      <c r="CI38" s="786"/>
      <c r="CJ38" s="787"/>
    </row>
    <row r="39" spans="1:88" ht="13.5">
      <c r="A39" s="868"/>
      <c r="B39" s="773"/>
      <c r="C39" s="95"/>
      <c r="D39" s="95"/>
      <c r="E39" s="95"/>
      <c r="F39" s="95"/>
      <c r="G39" s="95"/>
      <c r="H39" s="95"/>
      <c r="I39" s="95"/>
      <c r="J39" s="95"/>
      <c r="K39" s="95"/>
      <c r="L39" s="95"/>
      <c r="M39" s="95"/>
      <c r="N39" s="95"/>
      <c r="O39" s="95"/>
      <c r="P39" s="95"/>
      <c r="Q39" s="95"/>
      <c r="R39" s="95"/>
      <c r="S39" s="790"/>
      <c r="T39" s="790"/>
      <c r="U39" s="790"/>
      <c r="V39" s="790"/>
      <c r="W39" s="790"/>
      <c r="X39" s="790"/>
      <c r="Y39" s="790"/>
      <c r="Z39" s="790"/>
      <c r="AA39" s="790"/>
      <c r="AB39" s="790"/>
      <c r="AC39" s="790"/>
      <c r="AD39" s="790"/>
      <c r="AE39" s="308"/>
      <c r="AF39" s="308"/>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595"/>
      <c r="BG39" s="595"/>
      <c r="BH39" s="595"/>
      <c r="BI39" s="308"/>
      <c r="BJ39" s="906"/>
      <c r="BK39" s="843"/>
      <c r="BL39" s="843"/>
      <c r="BM39" s="843"/>
      <c r="BN39" s="843"/>
      <c r="BO39" s="843"/>
      <c r="BP39" s="843"/>
      <c r="BQ39" s="843"/>
      <c r="BR39" s="843"/>
      <c r="BS39" s="843"/>
      <c r="BT39" s="843"/>
      <c r="BU39" s="843"/>
      <c r="BV39" s="843"/>
      <c r="BW39" s="601"/>
      <c r="BX39" s="601"/>
      <c r="BY39" s="601"/>
      <c r="BZ39" s="601"/>
      <c r="CA39" s="843"/>
      <c r="CB39" s="843"/>
      <c r="CC39" s="843"/>
      <c r="CD39" s="843"/>
      <c r="CE39" s="843"/>
      <c r="CF39" s="843"/>
      <c r="CG39" s="843"/>
      <c r="CH39" s="871"/>
      <c r="CI39" s="871"/>
      <c r="CJ39" s="787"/>
    </row>
    <row r="40" spans="1:88" ht="13.5" customHeight="1">
      <c r="A40" s="868"/>
      <c r="B40" s="773"/>
      <c r="C40" s="95"/>
      <c r="D40" s="95"/>
      <c r="E40" s="95"/>
      <c r="F40" s="95"/>
      <c r="G40" s="95"/>
      <c r="H40" s="95"/>
      <c r="I40" s="95"/>
      <c r="J40" s="95"/>
      <c r="K40" s="95"/>
      <c r="L40" s="92"/>
      <c r="M40" s="95"/>
      <c r="N40" s="95"/>
      <c r="O40" s="95"/>
      <c r="P40" s="95"/>
      <c r="Q40" s="95"/>
      <c r="R40" s="95"/>
      <c r="S40" s="790"/>
      <c r="T40" s="790"/>
      <c r="U40" s="790"/>
      <c r="V40" s="790"/>
      <c r="W40" s="790"/>
      <c r="X40" s="790"/>
      <c r="Y40" s="790"/>
      <c r="Z40" s="790"/>
      <c r="AA40" s="790"/>
      <c r="AB40" s="790"/>
      <c r="AC40" s="790"/>
      <c r="AD40" s="790"/>
      <c r="AE40" s="308"/>
      <c r="AF40" s="308"/>
      <c r="AG40" s="595"/>
      <c r="AH40" s="595"/>
      <c r="AI40" s="595"/>
      <c r="AJ40" s="595"/>
      <c r="AK40" s="595"/>
      <c r="AL40" s="595"/>
      <c r="AM40" s="595"/>
      <c r="AN40" s="595"/>
      <c r="AO40" s="595"/>
      <c r="AP40" s="595"/>
      <c r="AQ40" s="595"/>
      <c r="AR40" s="595"/>
      <c r="AS40" s="595"/>
      <c r="AT40" s="595"/>
      <c r="AU40" s="595"/>
      <c r="AV40" s="595"/>
      <c r="AW40" s="595"/>
      <c r="AX40" s="595"/>
      <c r="AY40" s="595"/>
      <c r="AZ40" s="595"/>
      <c r="BA40" s="595"/>
      <c r="BB40" s="595"/>
      <c r="BC40" s="595"/>
      <c r="BD40" s="595"/>
      <c r="BE40" s="595"/>
      <c r="BF40" s="595"/>
      <c r="BG40" s="595"/>
      <c r="BH40" s="595"/>
      <c r="BI40" s="308"/>
      <c r="BJ40" s="906"/>
      <c r="BK40" s="843"/>
      <c r="BL40" s="843"/>
      <c r="BM40" s="602"/>
      <c r="BN40" s="843"/>
      <c r="BO40" s="843"/>
      <c r="BP40" s="843"/>
      <c r="BQ40" s="843"/>
      <c r="BR40" s="603"/>
      <c r="BS40" s="603"/>
      <c r="BT40" s="162"/>
      <c r="BU40" s="162"/>
      <c r="BV40" s="162"/>
      <c r="BW40" s="843"/>
      <c r="BX40" s="843"/>
      <c r="BY40" s="604"/>
      <c r="BZ40" s="604"/>
      <c r="CA40" s="162"/>
      <c r="CB40" s="162"/>
      <c r="CC40" s="162"/>
      <c r="CD40" s="843"/>
      <c r="CE40" s="843"/>
      <c r="CF40" s="843"/>
      <c r="CG40" s="843"/>
      <c r="CH40" s="843"/>
      <c r="CI40" s="602"/>
      <c r="CJ40" s="787"/>
    </row>
    <row r="41" spans="1:88" ht="13.5">
      <c r="A41" s="868"/>
      <c r="B41" s="773"/>
      <c r="C41" s="95"/>
      <c r="D41" s="95"/>
      <c r="E41" s="95"/>
      <c r="F41" s="95"/>
      <c r="G41" s="95"/>
      <c r="H41" s="95"/>
      <c r="I41" s="95"/>
      <c r="J41" s="95"/>
      <c r="K41" s="95"/>
      <c r="L41" s="92"/>
      <c r="M41" s="155"/>
      <c r="N41" s="93"/>
      <c r="O41" s="93"/>
      <c r="P41" s="93"/>
      <c r="Q41" s="95"/>
      <c r="R41" s="95"/>
      <c r="S41" s="790"/>
      <c r="T41" s="790"/>
      <c r="U41" s="790"/>
      <c r="V41" s="790"/>
      <c r="W41" s="790"/>
      <c r="X41" s="790"/>
      <c r="Y41" s="790"/>
      <c r="Z41" s="790"/>
      <c r="AA41" s="790"/>
      <c r="AB41" s="790"/>
      <c r="AC41" s="790"/>
      <c r="AD41" s="790"/>
      <c r="AE41" s="308"/>
      <c r="AF41" s="308"/>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308"/>
      <c r="BJ41" s="906"/>
      <c r="BK41" s="843"/>
      <c r="BL41" s="843"/>
      <c r="BM41" s="605"/>
      <c r="BN41" s="843"/>
      <c r="BO41" s="843"/>
      <c r="BP41" s="843"/>
      <c r="BQ41" s="843"/>
      <c r="BR41" s="843"/>
      <c r="BS41" s="843"/>
      <c r="BT41" s="843"/>
      <c r="BU41" s="843"/>
      <c r="BV41" s="843"/>
      <c r="BW41" s="843"/>
      <c r="BX41" s="843"/>
      <c r="BY41" s="843"/>
      <c r="BZ41" s="843"/>
      <c r="CA41" s="843"/>
      <c r="CB41" s="843"/>
      <c r="CC41" s="843"/>
      <c r="CD41" s="843"/>
      <c r="CE41" s="843"/>
      <c r="CF41" s="843"/>
      <c r="CG41" s="843"/>
      <c r="CH41" s="843"/>
      <c r="CI41" s="907"/>
      <c r="CJ41" s="787"/>
    </row>
    <row r="42" spans="1:88" ht="13.5">
      <c r="A42" s="305"/>
      <c r="B42" s="25"/>
      <c r="C42" s="95"/>
      <c r="D42" s="95"/>
      <c r="E42" s="95"/>
      <c r="F42" s="95"/>
      <c r="G42" s="95"/>
      <c r="H42" s="95"/>
      <c r="I42" s="95"/>
      <c r="J42" s="95"/>
      <c r="K42" s="95"/>
      <c r="L42" s="95"/>
      <c r="M42" s="95"/>
      <c r="N42" s="95"/>
      <c r="O42" s="95"/>
      <c r="P42" s="95"/>
      <c r="Q42" s="95"/>
      <c r="R42" s="95"/>
      <c r="S42" s="95"/>
      <c r="T42" s="95"/>
      <c r="U42" s="95"/>
      <c r="V42" s="95"/>
      <c r="W42" s="95"/>
      <c r="X42" s="786"/>
      <c r="Y42" s="790"/>
      <c r="Z42" s="790"/>
      <c r="AA42" s="790"/>
      <c r="AB42" s="790"/>
      <c r="AC42" s="790"/>
      <c r="AD42" s="790"/>
      <c r="AE42" s="308"/>
      <c r="AF42" s="308"/>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242"/>
      <c r="BJ42" s="908"/>
      <c r="BK42" s="843"/>
      <c r="BL42" s="843"/>
      <c r="BM42" s="843"/>
      <c r="BN42" s="843"/>
      <c r="BO42" s="843"/>
      <c r="BP42" s="843"/>
      <c r="BQ42" s="843"/>
      <c r="BR42" s="843"/>
      <c r="BS42" s="843"/>
      <c r="BT42" s="843"/>
      <c r="BU42" s="843"/>
      <c r="BV42" s="843"/>
      <c r="BW42" s="843"/>
      <c r="BX42" s="843"/>
      <c r="BY42" s="843"/>
      <c r="BZ42" s="843"/>
      <c r="CA42" s="843"/>
      <c r="CB42" s="843"/>
      <c r="CC42" s="843"/>
      <c r="CD42" s="843"/>
      <c r="CE42" s="843"/>
      <c r="CF42" s="843"/>
      <c r="CG42" s="843"/>
      <c r="CH42" s="843"/>
      <c r="CI42" s="843"/>
      <c r="CJ42" s="787"/>
    </row>
    <row r="43" spans="1:88" ht="14.25" customHeight="1">
      <c r="A43" s="305"/>
      <c r="B43" s="25"/>
      <c r="C43" s="95"/>
      <c r="D43" s="95"/>
      <c r="E43" s="95"/>
      <c r="F43" s="2124" t="s">
        <v>389</v>
      </c>
      <c r="G43" s="2124"/>
      <c r="H43" s="2124"/>
      <c r="I43" s="2124"/>
      <c r="J43" s="2124"/>
      <c r="K43" s="1168" t="str">
        <f>'床'!AE43</f>
        <v>D @</v>
      </c>
      <c r="L43" s="1168"/>
      <c r="M43" s="1168"/>
      <c r="N43" s="1168"/>
      <c r="O43" s="1168"/>
      <c r="P43" s="1168"/>
      <c r="Q43" s="95"/>
      <c r="R43" s="95"/>
      <c r="S43" s="95"/>
      <c r="T43" s="95"/>
      <c r="U43" s="95"/>
      <c r="V43" s="95"/>
      <c r="W43" s="95"/>
      <c r="X43" s="95"/>
      <c r="Y43" s="790"/>
      <c r="Z43" s="790"/>
      <c r="AA43" s="790"/>
      <c r="AB43" s="790"/>
      <c r="AC43" s="790"/>
      <c r="AD43" s="790"/>
      <c r="AE43" s="598"/>
      <c r="AF43" s="598"/>
      <c r="AG43" s="308"/>
      <c r="AH43" s="308"/>
      <c r="AI43" s="308"/>
      <c r="AJ43" s="790"/>
      <c r="AK43" s="163"/>
      <c r="AL43" s="911" t="s">
        <v>196</v>
      </c>
      <c r="AM43" s="580"/>
      <c r="AN43" s="580"/>
      <c r="AO43" s="580"/>
      <c r="AP43" s="580"/>
      <c r="AQ43" s="580"/>
      <c r="AR43" s="580"/>
      <c r="AS43" s="580"/>
      <c r="AT43" s="580"/>
      <c r="AU43" s="580"/>
      <c r="AV43" s="123"/>
      <c r="AW43" s="123"/>
      <c r="AX43" s="123"/>
      <c r="AY43" s="123"/>
      <c r="AZ43" s="123"/>
      <c r="BA43" s="123"/>
      <c r="BB43" s="220"/>
      <c r="BC43" s="220"/>
      <c r="BD43" s="220"/>
      <c r="BE43" s="220"/>
      <c r="BF43" s="220"/>
      <c r="BG43" s="220"/>
      <c r="BH43" s="220"/>
      <c r="BI43" s="1960" t="s">
        <v>297</v>
      </c>
      <c r="BJ43" s="1961"/>
      <c r="BK43" s="602"/>
      <c r="BL43" s="1967" t="s">
        <v>203</v>
      </c>
      <c r="BM43" s="1967"/>
      <c r="BN43" s="1967"/>
      <c r="BO43" s="1967"/>
      <c r="BP43" s="472"/>
      <c r="BQ43" s="472"/>
      <c r="BR43" s="220"/>
      <c r="BS43" s="220"/>
      <c r="BT43" s="220"/>
      <c r="BU43" s="220"/>
      <c r="BV43" s="220"/>
      <c r="BW43" s="220"/>
      <c r="BX43" s="220"/>
      <c r="BY43" s="220"/>
      <c r="BZ43" s="220"/>
      <c r="CA43" s="220"/>
      <c r="CB43" s="220"/>
      <c r="CC43" s="441" t="s">
        <v>168</v>
      </c>
      <c r="CD43" s="441" t="s">
        <v>169</v>
      </c>
      <c r="CE43" s="843"/>
      <c r="CF43" s="843"/>
      <c r="CG43" s="843"/>
      <c r="CH43" s="843"/>
      <c r="CI43" s="606"/>
      <c r="CJ43" s="787"/>
    </row>
    <row r="44" spans="1:88" ht="14.25">
      <c r="A44" s="305"/>
      <c r="B44" s="25"/>
      <c r="C44" s="95"/>
      <c r="D44" s="95"/>
      <c r="E44" s="95"/>
      <c r="F44" s="95"/>
      <c r="G44" s="790"/>
      <c r="H44" s="790"/>
      <c r="I44" s="790"/>
      <c r="J44" s="790"/>
      <c r="K44" s="831"/>
      <c r="L44" s="831"/>
      <c r="M44" s="831"/>
      <c r="N44" s="831"/>
      <c r="O44" s="831"/>
      <c r="P44" s="831"/>
      <c r="Q44" s="95"/>
      <c r="R44" s="95"/>
      <c r="S44" s="95"/>
      <c r="T44" s="95"/>
      <c r="U44" s="95"/>
      <c r="V44" s="95"/>
      <c r="W44" s="95"/>
      <c r="X44" s="95"/>
      <c r="Y44" s="790"/>
      <c r="Z44" s="790"/>
      <c r="AA44" s="790"/>
      <c r="AB44" s="790"/>
      <c r="AC44" s="790"/>
      <c r="AD44" s="790"/>
      <c r="AE44" s="598"/>
      <c r="AF44" s="598"/>
      <c r="AG44" s="599"/>
      <c r="AH44" s="599"/>
      <c r="AI44" s="599"/>
      <c r="AJ44" s="821"/>
      <c r="AK44" s="824"/>
      <c r="AL44" s="824"/>
      <c r="AM44" s="67"/>
      <c r="AN44" s="67"/>
      <c r="AO44" s="67"/>
      <c r="AP44" s="67"/>
      <c r="AQ44" s="67"/>
      <c r="AR44" s="67"/>
      <c r="AS44" s="67"/>
      <c r="AT44" s="1953" t="s">
        <v>515</v>
      </c>
      <c r="AU44" s="1954"/>
      <c r="AV44" s="1954"/>
      <c r="AW44" s="1954"/>
      <c r="AX44" s="1954"/>
      <c r="AY44" s="1954"/>
      <c r="AZ44" s="1955"/>
      <c r="BA44" s="1953" t="s">
        <v>514</v>
      </c>
      <c r="BB44" s="1954"/>
      <c r="BC44" s="1954"/>
      <c r="BD44" s="1954"/>
      <c r="BE44" s="1954"/>
      <c r="BF44" s="1954"/>
      <c r="BG44" s="1954"/>
      <c r="BH44" s="1955"/>
      <c r="BI44" s="441" t="s">
        <v>168</v>
      </c>
      <c r="BJ44" s="441" t="s">
        <v>169</v>
      </c>
      <c r="BK44" s="621"/>
      <c r="BL44" s="2019" t="s">
        <v>204</v>
      </c>
      <c r="BM44" s="2019"/>
      <c r="BN44" s="2019"/>
      <c r="BO44" s="2019"/>
      <c r="BP44" s="2020"/>
      <c r="BQ44" s="964" t="str">
        <f>'支落'!R7</f>
        <v>タイプ</v>
      </c>
      <c r="BR44" s="962"/>
      <c r="BS44" s="962"/>
      <c r="BT44" s="963"/>
      <c r="BU44" s="2018" t="s">
        <v>205</v>
      </c>
      <c r="BV44" s="2120"/>
      <c r="BW44" s="2120"/>
      <c r="BX44" s="2120"/>
      <c r="BY44" s="964">
        <f>'支落'!R8</f>
        <v>0</v>
      </c>
      <c r="BZ44" s="962"/>
      <c r="CA44" s="962"/>
      <c r="CB44" s="963"/>
      <c r="CC44" s="59">
        <f>'支落'!AL7</f>
        <v>0</v>
      </c>
      <c r="CD44" s="59">
        <f>'支落'!AN7</f>
        <v>0</v>
      </c>
      <c r="CE44" s="843"/>
      <c r="CF44" s="843"/>
      <c r="CG44" s="843"/>
      <c r="CH44" s="843"/>
      <c r="CI44" s="606"/>
      <c r="CJ44" s="787"/>
    </row>
    <row r="45" spans="1:88" ht="14.25">
      <c r="A45" s="305"/>
      <c r="B45" s="25"/>
      <c r="C45" s="25"/>
      <c r="D45" s="25"/>
      <c r="E45" s="25"/>
      <c r="F45" s="25"/>
      <c r="G45" s="25"/>
      <c r="H45" s="25"/>
      <c r="I45" s="25"/>
      <c r="J45" s="25"/>
      <c r="K45" s="25"/>
      <c r="L45" s="25"/>
      <c r="M45" s="25"/>
      <c r="N45" s="25"/>
      <c r="O45" s="25"/>
      <c r="P45" s="25"/>
      <c r="Q45" s="25"/>
      <c r="R45" s="25"/>
      <c r="S45" s="25"/>
      <c r="T45" s="25"/>
      <c r="U45" s="25"/>
      <c r="V45" s="25"/>
      <c r="W45" s="25"/>
      <c r="X45" s="25"/>
      <c r="Y45" s="790"/>
      <c r="Z45" s="790"/>
      <c r="AA45" s="790"/>
      <c r="AB45" s="790"/>
      <c r="AC45" s="790"/>
      <c r="AD45" s="790"/>
      <c r="AE45" s="598"/>
      <c r="AF45" s="598"/>
      <c r="AG45" s="599"/>
      <c r="AH45" s="599"/>
      <c r="AI45" s="599"/>
      <c r="AJ45" s="1976" t="s">
        <v>140</v>
      </c>
      <c r="AK45" s="1977"/>
      <c r="AL45" s="1977"/>
      <c r="AM45" s="1977"/>
      <c r="AN45" s="1977"/>
      <c r="AO45" s="1978"/>
      <c r="AP45" s="618"/>
      <c r="AQ45" s="619" t="s">
        <v>760</v>
      </c>
      <c r="AR45" s="619"/>
      <c r="AS45" s="620"/>
      <c r="AT45" s="1931">
        <f>'支落'!T40</f>
        <v>0</v>
      </c>
      <c r="AU45" s="1929"/>
      <c r="AV45" s="1929"/>
      <c r="AW45" s="1929"/>
      <c r="AX45" s="1929"/>
      <c r="AY45" s="1929"/>
      <c r="AZ45" s="1930"/>
      <c r="BA45" s="1931">
        <f>'支落'!AC40</f>
        <v>0</v>
      </c>
      <c r="BB45" s="1929"/>
      <c r="BC45" s="1929"/>
      <c r="BD45" s="1929"/>
      <c r="BE45" s="1929"/>
      <c r="BF45" s="1929"/>
      <c r="BG45" s="1929"/>
      <c r="BH45" s="1930"/>
      <c r="BI45" s="1956">
        <f>'支落'!AL40</f>
        <v>0</v>
      </c>
      <c r="BJ45" s="1956">
        <f>'支落'!AN40</f>
        <v>0</v>
      </c>
      <c r="BK45" s="621"/>
      <c r="BL45" s="217"/>
      <c r="BM45" s="217"/>
      <c r="BN45" s="217"/>
      <c r="BO45" s="217"/>
      <c r="BP45" s="218"/>
      <c r="BQ45" s="1953" t="s">
        <v>141</v>
      </c>
      <c r="BR45" s="1954"/>
      <c r="BS45" s="1954"/>
      <c r="BT45" s="1954"/>
      <c r="BU45" s="1954"/>
      <c r="BV45" s="1955"/>
      <c r="BW45" s="1953" t="s">
        <v>142</v>
      </c>
      <c r="BX45" s="1954"/>
      <c r="BY45" s="1954"/>
      <c r="BZ45" s="1954"/>
      <c r="CA45" s="1954"/>
      <c r="CB45" s="1955"/>
      <c r="CC45" s="441" t="s">
        <v>168</v>
      </c>
      <c r="CD45" s="59" t="s">
        <v>169</v>
      </c>
      <c r="CE45" s="843"/>
      <c r="CF45" s="843"/>
      <c r="CG45" s="843"/>
      <c r="CH45" s="843"/>
      <c r="CI45" s="602"/>
      <c r="CJ45" s="787"/>
    </row>
    <row r="46" spans="1:88" ht="11.25" customHeight="1">
      <c r="A46" s="305"/>
      <c r="B46" s="25"/>
      <c r="C46" s="794"/>
      <c r="D46" s="794"/>
      <c r="E46" s="794"/>
      <c r="F46" s="794"/>
      <c r="G46" s="794"/>
      <c r="H46" s="794"/>
      <c r="I46" s="25"/>
      <c r="J46" s="25"/>
      <c r="K46" s="25"/>
      <c r="L46" s="25"/>
      <c r="M46" s="25"/>
      <c r="N46" s="25"/>
      <c r="O46" s="25"/>
      <c r="P46" s="25"/>
      <c r="Q46" s="25"/>
      <c r="R46" s="25"/>
      <c r="S46" s="25"/>
      <c r="T46" s="25"/>
      <c r="U46" s="25"/>
      <c r="V46" s="25"/>
      <c r="W46" s="25"/>
      <c r="X46" s="25"/>
      <c r="Y46" s="790"/>
      <c r="Z46" s="790"/>
      <c r="AA46" s="790"/>
      <c r="AB46" s="790"/>
      <c r="AC46" s="790"/>
      <c r="AD46" s="790"/>
      <c r="AE46" s="790"/>
      <c r="AF46" s="790"/>
      <c r="AG46" s="790"/>
      <c r="AH46" s="790"/>
      <c r="AI46" s="790"/>
      <c r="AJ46" s="1979"/>
      <c r="AK46" s="1980"/>
      <c r="AL46" s="1980"/>
      <c r="AM46" s="1980"/>
      <c r="AN46" s="1980"/>
      <c r="AO46" s="1981"/>
      <c r="AP46" s="618"/>
      <c r="AQ46" s="619" t="s">
        <v>201</v>
      </c>
      <c r="AR46" s="619"/>
      <c r="AS46" s="620"/>
      <c r="AT46" s="1931">
        <f>'支落'!T41</f>
        <v>0</v>
      </c>
      <c r="AU46" s="1929"/>
      <c r="AV46" s="1929"/>
      <c r="AW46" s="1929"/>
      <c r="AX46" s="1929"/>
      <c r="AY46" s="1929"/>
      <c r="AZ46" s="1930"/>
      <c r="BA46" s="1931">
        <f>'支落'!AC41</f>
        <v>0</v>
      </c>
      <c r="BB46" s="1929"/>
      <c r="BC46" s="1929"/>
      <c r="BD46" s="1929"/>
      <c r="BE46" s="1929"/>
      <c r="BF46" s="1929"/>
      <c r="BG46" s="1929"/>
      <c r="BH46" s="1930"/>
      <c r="BI46" s="1957"/>
      <c r="BJ46" s="1957"/>
      <c r="BK46" s="912"/>
      <c r="BL46" s="2046" t="s">
        <v>208</v>
      </c>
      <c r="BM46" s="2047"/>
      <c r="BN46" s="2043" t="s">
        <v>209</v>
      </c>
      <c r="BO46" s="2044"/>
      <c r="BP46" s="2045"/>
      <c r="BQ46" s="964">
        <f>'支落'!R16</f>
        <v>0</v>
      </c>
      <c r="BR46" s="962"/>
      <c r="BS46" s="962"/>
      <c r="BT46" s="962"/>
      <c r="BU46" s="962"/>
      <c r="BV46" s="963"/>
      <c r="BW46" s="964">
        <f>'支落'!AC16</f>
        <v>0</v>
      </c>
      <c r="BX46" s="962"/>
      <c r="BY46" s="962"/>
      <c r="BZ46" s="962"/>
      <c r="CA46" s="962"/>
      <c r="CB46" s="963"/>
      <c r="CC46" s="59">
        <f>'支落'!AL16</f>
        <v>0</v>
      </c>
      <c r="CD46" s="1956">
        <f>'支落'!AN16</f>
        <v>0</v>
      </c>
      <c r="CE46" s="843"/>
      <c r="CF46" s="843"/>
      <c r="CG46" s="843"/>
      <c r="CH46" s="843"/>
      <c r="CI46" s="907"/>
      <c r="CJ46" s="787"/>
    </row>
    <row r="47" spans="1:88" ht="13.5" customHeight="1">
      <c r="A47" s="91"/>
      <c r="B47" s="95"/>
      <c r="C47" s="95"/>
      <c r="D47" s="95"/>
      <c r="E47" s="95"/>
      <c r="F47" s="95"/>
      <c r="G47" s="95"/>
      <c r="H47" s="95"/>
      <c r="I47" s="95"/>
      <c r="J47" s="95"/>
      <c r="K47" s="95"/>
      <c r="L47" s="95"/>
      <c r="M47" s="95"/>
      <c r="N47" s="95"/>
      <c r="O47" s="95"/>
      <c r="P47" s="95"/>
      <c r="Q47" s="95"/>
      <c r="R47" s="95"/>
      <c r="S47" s="95"/>
      <c r="T47" s="95"/>
      <c r="U47" s="95"/>
      <c r="V47" s="95"/>
      <c r="W47" s="95"/>
      <c r="X47" s="95"/>
      <c r="Y47" s="93"/>
      <c r="Z47" s="469"/>
      <c r="AA47" s="469"/>
      <c r="AB47" s="123"/>
      <c r="AC47" s="123"/>
      <c r="AD47" s="166"/>
      <c r="AE47" s="790"/>
      <c r="AF47" s="790"/>
      <c r="AG47" s="790"/>
      <c r="AH47" s="790"/>
      <c r="AI47" s="790"/>
      <c r="AJ47" s="1976" t="s">
        <v>516</v>
      </c>
      <c r="AK47" s="1977"/>
      <c r="AL47" s="1977"/>
      <c r="AM47" s="1977"/>
      <c r="AN47" s="1977"/>
      <c r="AO47" s="1978"/>
      <c r="AP47" s="618"/>
      <c r="AQ47" s="619" t="s">
        <v>761</v>
      </c>
      <c r="AR47" s="619"/>
      <c r="AS47" s="620"/>
      <c r="AT47" s="1931">
        <f>'支落'!T42</f>
        <v>0</v>
      </c>
      <c r="AU47" s="1929"/>
      <c r="AV47" s="1929"/>
      <c r="AW47" s="1929"/>
      <c r="AX47" s="1929"/>
      <c r="AY47" s="1929"/>
      <c r="AZ47" s="1930"/>
      <c r="BA47" s="1931">
        <f>'支落'!AC42</f>
        <v>0</v>
      </c>
      <c r="BB47" s="1929"/>
      <c r="BC47" s="1929"/>
      <c r="BD47" s="1929"/>
      <c r="BE47" s="1929"/>
      <c r="BF47" s="1929"/>
      <c r="BG47" s="1929"/>
      <c r="BH47" s="1930"/>
      <c r="BI47" s="1956">
        <f>'支落'!AL42</f>
        <v>0</v>
      </c>
      <c r="BJ47" s="1956">
        <f>'支落'!AN42</f>
        <v>0</v>
      </c>
      <c r="BK47" s="892"/>
      <c r="BL47" s="2048"/>
      <c r="BM47" s="2049"/>
      <c r="BN47" s="2043" t="s">
        <v>92</v>
      </c>
      <c r="BO47" s="2044"/>
      <c r="BP47" s="2045"/>
      <c r="BQ47" s="964">
        <f>'支落'!R17</f>
        <v>0</v>
      </c>
      <c r="BR47" s="962"/>
      <c r="BS47" s="962"/>
      <c r="BT47" s="962"/>
      <c r="BU47" s="962"/>
      <c r="BV47" s="963"/>
      <c r="BW47" s="964">
        <f>'支落'!AC17</f>
        <v>0</v>
      </c>
      <c r="BX47" s="962"/>
      <c r="BY47" s="962"/>
      <c r="BZ47" s="962"/>
      <c r="CA47" s="962"/>
      <c r="CB47" s="963"/>
      <c r="CC47" s="59">
        <f>'支落'!AL17</f>
        <v>0</v>
      </c>
      <c r="CD47" s="2173"/>
      <c r="CE47" s="843"/>
      <c r="CF47" s="843"/>
      <c r="CG47" s="843"/>
      <c r="CH47" s="843"/>
      <c r="CI47" s="907"/>
      <c r="CJ47" s="787"/>
    </row>
    <row r="48" spans="1:88" ht="13.5" customHeight="1">
      <c r="A48" s="470"/>
      <c r="B48" s="471"/>
      <c r="C48" s="175"/>
      <c r="D48" s="175"/>
      <c r="E48" s="145"/>
      <c r="F48" s="1073" t="s">
        <v>364</v>
      </c>
      <c r="G48" s="1074"/>
      <c r="H48" s="1074"/>
      <c r="I48" s="1074"/>
      <c r="J48" s="1074"/>
      <c r="K48" s="1074"/>
      <c r="L48" s="1074"/>
      <c r="M48" s="1074"/>
      <c r="N48" s="1074"/>
      <c r="O48" s="1074"/>
      <c r="P48" s="1074"/>
      <c r="Q48" s="1074"/>
      <c r="R48" s="1074"/>
      <c r="S48" s="1074"/>
      <c r="T48" s="1074"/>
      <c r="U48" s="1074"/>
      <c r="V48" s="1074"/>
      <c r="W48" s="1074"/>
      <c r="X48" s="69"/>
      <c r="Y48" s="1099" t="s">
        <v>365</v>
      </c>
      <c r="Z48" s="1568"/>
      <c r="AA48" s="1568"/>
      <c r="AB48" s="1569"/>
      <c r="AC48" s="1428" t="s">
        <v>297</v>
      </c>
      <c r="AD48" s="1421"/>
      <c r="AE48" s="790"/>
      <c r="AF48" s="790"/>
      <c r="AG48" s="790"/>
      <c r="AH48" s="790"/>
      <c r="AI48" s="790"/>
      <c r="AJ48" s="1979"/>
      <c r="AK48" s="1980"/>
      <c r="AL48" s="1980"/>
      <c r="AM48" s="1980"/>
      <c r="AN48" s="1980"/>
      <c r="AO48" s="1981"/>
      <c r="AP48" s="618"/>
      <c r="AQ48" s="619" t="s">
        <v>762</v>
      </c>
      <c r="AR48" s="619"/>
      <c r="AS48" s="620"/>
      <c r="AT48" s="1931">
        <f>'支落'!T43</f>
        <v>0</v>
      </c>
      <c r="AU48" s="1929"/>
      <c r="AV48" s="1929"/>
      <c r="AW48" s="1929"/>
      <c r="AX48" s="1929"/>
      <c r="AY48" s="1929"/>
      <c r="AZ48" s="1930"/>
      <c r="BA48" s="1931">
        <f>'支落'!AC43</f>
        <v>0</v>
      </c>
      <c r="BB48" s="1929"/>
      <c r="BC48" s="1929"/>
      <c r="BD48" s="1929"/>
      <c r="BE48" s="1929"/>
      <c r="BF48" s="1929"/>
      <c r="BG48" s="1929"/>
      <c r="BH48" s="1930"/>
      <c r="BI48" s="1957"/>
      <c r="BJ48" s="1957"/>
      <c r="BK48" s="892"/>
      <c r="BL48" s="2050"/>
      <c r="BM48" s="2051"/>
      <c r="BN48" s="2043" t="s">
        <v>94</v>
      </c>
      <c r="BO48" s="2044"/>
      <c r="BP48" s="2045"/>
      <c r="BQ48" s="964">
        <f>'支落'!R18</f>
        <v>0</v>
      </c>
      <c r="BR48" s="962"/>
      <c r="BS48" s="962"/>
      <c r="BT48" s="962"/>
      <c r="BU48" s="962"/>
      <c r="BV48" s="963"/>
      <c r="BW48" s="964">
        <f>'支落'!AC18</f>
        <v>0</v>
      </c>
      <c r="BX48" s="962"/>
      <c r="BY48" s="962"/>
      <c r="BZ48" s="962"/>
      <c r="CA48" s="962"/>
      <c r="CB48" s="963"/>
      <c r="CC48" s="59">
        <f>'支落'!AL18</f>
        <v>0</v>
      </c>
      <c r="CD48" s="1957"/>
      <c r="CE48" s="843"/>
      <c r="CF48" s="843"/>
      <c r="CG48" s="843"/>
      <c r="CH48" s="843"/>
      <c r="CI48" s="607"/>
      <c r="CJ48" s="787"/>
    </row>
    <row r="49" spans="1:88" ht="13.5">
      <c r="A49" s="470"/>
      <c r="B49" s="163"/>
      <c r="C49" s="166"/>
      <c r="D49" s="166"/>
      <c r="E49" s="185"/>
      <c r="F49" s="1272" t="s">
        <v>303</v>
      </c>
      <c r="G49" s="2125"/>
      <c r="H49" s="2126"/>
      <c r="I49" s="1080" t="s">
        <v>193</v>
      </c>
      <c r="J49" s="1108"/>
      <c r="K49" s="1109"/>
      <c r="L49" s="1073" t="s">
        <v>351</v>
      </c>
      <c r="M49" s="1074"/>
      <c r="N49" s="1074"/>
      <c r="O49" s="1074"/>
      <c r="P49" s="1074"/>
      <c r="Q49" s="1075"/>
      <c r="R49" s="1166" t="s">
        <v>366</v>
      </c>
      <c r="S49" s="1091"/>
      <c r="T49" s="1092"/>
      <c r="U49" s="1166" t="s">
        <v>194</v>
      </c>
      <c r="V49" s="1091"/>
      <c r="W49" s="1091"/>
      <c r="X49" s="1092"/>
      <c r="Y49" s="1144" t="s">
        <v>195</v>
      </c>
      <c r="Z49" s="1144"/>
      <c r="AA49" s="1144"/>
      <c r="AB49" s="1145"/>
      <c r="AC49" s="1422"/>
      <c r="AD49" s="1424"/>
      <c r="AE49" s="790"/>
      <c r="AF49" s="790"/>
      <c r="AG49" s="790"/>
      <c r="AH49" s="790"/>
      <c r="AI49" s="903"/>
      <c r="AJ49" s="1428" t="s">
        <v>145</v>
      </c>
      <c r="AK49" s="1420"/>
      <c r="AL49" s="1420"/>
      <c r="AM49" s="1420"/>
      <c r="AN49" s="1420"/>
      <c r="AO49" s="1421"/>
      <c r="AP49" s="2145" t="s">
        <v>206</v>
      </c>
      <c r="AQ49" s="2146"/>
      <c r="AR49" s="2146"/>
      <c r="AS49" s="2147"/>
      <c r="AT49" s="964">
        <f>'支落'!T46</f>
        <v>0</v>
      </c>
      <c r="AU49" s="962"/>
      <c r="AV49" s="962"/>
      <c r="AW49" s="962"/>
      <c r="AX49" s="962"/>
      <c r="AY49" s="962"/>
      <c r="AZ49" s="963"/>
      <c r="BA49" s="964">
        <f>'支落'!AC46</f>
        <v>0</v>
      </c>
      <c r="BB49" s="962"/>
      <c r="BC49" s="962"/>
      <c r="BD49" s="962"/>
      <c r="BE49" s="962"/>
      <c r="BF49" s="962"/>
      <c r="BG49" s="962"/>
      <c r="BH49" s="963"/>
      <c r="BI49" s="59">
        <f>'支落'!AL46</f>
        <v>0</v>
      </c>
      <c r="BJ49" s="59">
        <f>'支落'!AN46</f>
        <v>0</v>
      </c>
      <c r="BK49" s="885"/>
      <c r="BL49" s="2176" t="s">
        <v>211</v>
      </c>
      <c r="BM49" s="2177"/>
      <c r="BN49" s="2177"/>
      <c r="BO49" s="2177"/>
      <c r="BP49" s="2178"/>
      <c r="BQ49" s="1958">
        <f>'支落'!R21</f>
        <v>0</v>
      </c>
      <c r="BR49" s="1959"/>
      <c r="BS49" s="1959"/>
      <c r="BT49" s="1959"/>
      <c r="BU49" s="1959"/>
      <c r="BV49" s="2088"/>
      <c r="BW49" s="1958">
        <f>'支落'!AC21</f>
        <v>0</v>
      </c>
      <c r="BX49" s="1959"/>
      <c r="BY49" s="1959"/>
      <c r="BZ49" s="1959"/>
      <c r="CA49" s="1959"/>
      <c r="CB49" s="2088"/>
      <c r="CC49" s="59">
        <f>'支落'!AL21</f>
        <v>0</v>
      </c>
      <c r="CD49" s="1956" t="s">
        <v>763</v>
      </c>
      <c r="CE49" s="162"/>
      <c r="CF49" s="843"/>
      <c r="CG49" s="843"/>
      <c r="CH49" s="843"/>
      <c r="CI49" s="607"/>
      <c r="CJ49" s="787"/>
    </row>
    <row r="50" spans="1:88" ht="13.5">
      <c r="A50" s="470"/>
      <c r="B50" s="114"/>
      <c r="C50" s="114"/>
      <c r="D50" s="114"/>
      <c r="E50" s="72"/>
      <c r="F50" s="2127"/>
      <c r="G50" s="2128"/>
      <c r="H50" s="2129"/>
      <c r="I50" s="1143"/>
      <c r="J50" s="1144"/>
      <c r="K50" s="1145"/>
      <c r="L50" s="2132" t="s">
        <v>197</v>
      </c>
      <c r="M50" s="2133"/>
      <c r="N50" s="2134"/>
      <c r="O50" s="2132" t="s">
        <v>198</v>
      </c>
      <c r="P50" s="2133"/>
      <c r="Q50" s="2134"/>
      <c r="R50" s="1167"/>
      <c r="S50" s="1168"/>
      <c r="T50" s="1095"/>
      <c r="U50" s="1167"/>
      <c r="V50" s="1168"/>
      <c r="W50" s="1168"/>
      <c r="X50" s="1095"/>
      <c r="Y50" s="1144"/>
      <c r="Z50" s="1144"/>
      <c r="AA50" s="1144"/>
      <c r="AB50" s="1145"/>
      <c r="AC50" s="1956" t="s">
        <v>168</v>
      </c>
      <c r="AD50" s="1956" t="s">
        <v>169</v>
      </c>
      <c r="AE50" s="790"/>
      <c r="AF50" s="790"/>
      <c r="AG50" s="790"/>
      <c r="AH50" s="790"/>
      <c r="AI50" s="820"/>
      <c r="AJ50" s="1487"/>
      <c r="AK50" s="1488"/>
      <c r="AL50" s="1488"/>
      <c r="AM50" s="1488"/>
      <c r="AN50" s="1488"/>
      <c r="AO50" s="1489"/>
      <c r="AP50" s="2148" t="s">
        <v>207</v>
      </c>
      <c r="AQ50" s="2149"/>
      <c r="AR50" s="2149"/>
      <c r="AS50" s="2150"/>
      <c r="AT50" s="1932">
        <f>'支落'!T47</f>
        <v>0</v>
      </c>
      <c r="AU50" s="1933"/>
      <c r="AV50" s="1933"/>
      <c r="AW50" s="1933"/>
      <c r="AX50" s="1933"/>
      <c r="AY50" s="1933"/>
      <c r="AZ50" s="1934"/>
      <c r="BA50" s="1932">
        <f>'支落'!AC47</f>
        <v>0</v>
      </c>
      <c r="BB50" s="1933"/>
      <c r="BC50" s="1933"/>
      <c r="BD50" s="1933"/>
      <c r="BE50" s="1933"/>
      <c r="BF50" s="1933"/>
      <c r="BG50" s="1933"/>
      <c r="BH50" s="1934"/>
      <c r="BI50" s="59">
        <f>'支落'!AL47</f>
        <v>0</v>
      </c>
      <c r="BJ50" s="195" t="s">
        <v>764</v>
      </c>
      <c r="BK50" s="885"/>
      <c r="BL50" s="2176" t="s">
        <v>212</v>
      </c>
      <c r="BM50" s="2177"/>
      <c r="BN50" s="2177"/>
      <c r="BO50" s="2177"/>
      <c r="BP50" s="2178"/>
      <c r="BQ50" s="1958">
        <f>'支落'!R23</f>
        <v>0</v>
      </c>
      <c r="BR50" s="1959"/>
      <c r="BS50" s="1959"/>
      <c r="BT50" s="1959"/>
      <c r="BU50" s="1959"/>
      <c r="BV50" s="2088"/>
      <c r="BW50" s="1958">
        <f>'支落'!AC23</f>
        <v>0</v>
      </c>
      <c r="BX50" s="1959"/>
      <c r="BY50" s="1959"/>
      <c r="BZ50" s="1959"/>
      <c r="CA50" s="1959"/>
      <c r="CB50" s="2088"/>
      <c r="CC50" s="59">
        <f>'支落'!AL23</f>
        <v>0</v>
      </c>
      <c r="CD50" s="2173"/>
      <c r="CE50" s="514"/>
      <c r="CF50" s="843"/>
      <c r="CG50" s="843"/>
      <c r="CH50" s="843"/>
      <c r="CI50" s="810"/>
      <c r="CJ50" s="787"/>
    </row>
    <row r="51" spans="1:88" ht="13.5" customHeight="1">
      <c r="A51" s="470"/>
      <c r="B51" s="71"/>
      <c r="C51" s="71"/>
      <c r="D51" s="71"/>
      <c r="E51" s="66"/>
      <c r="F51" s="2130"/>
      <c r="G51" s="2124"/>
      <c r="H51" s="2131"/>
      <c r="I51" s="1110"/>
      <c r="J51" s="1111"/>
      <c r="K51" s="1112"/>
      <c r="L51" s="2135"/>
      <c r="M51" s="2136"/>
      <c r="N51" s="2137"/>
      <c r="O51" s="2135"/>
      <c r="P51" s="2136"/>
      <c r="Q51" s="2137"/>
      <c r="R51" s="1169"/>
      <c r="S51" s="1097"/>
      <c r="T51" s="1098"/>
      <c r="U51" s="1169"/>
      <c r="V51" s="1097"/>
      <c r="W51" s="1097"/>
      <c r="X51" s="1098"/>
      <c r="Y51" s="1111"/>
      <c r="Z51" s="1111"/>
      <c r="AA51" s="1111"/>
      <c r="AB51" s="1112"/>
      <c r="AC51" s="1957"/>
      <c r="AD51" s="1957"/>
      <c r="AE51" s="790"/>
      <c r="AF51" s="790"/>
      <c r="AG51" s="790"/>
      <c r="AH51" s="790"/>
      <c r="AI51" s="820"/>
      <c r="AJ51" s="1422"/>
      <c r="AK51" s="1423"/>
      <c r="AL51" s="1423"/>
      <c r="AM51" s="1423"/>
      <c r="AN51" s="1423"/>
      <c r="AO51" s="1424"/>
      <c r="AP51" s="2163" t="s">
        <v>210</v>
      </c>
      <c r="AQ51" s="2164"/>
      <c r="AR51" s="2164"/>
      <c r="AS51" s="2165"/>
      <c r="AT51" s="1932">
        <f>'支落'!T50</f>
        <v>0</v>
      </c>
      <c r="AU51" s="1933"/>
      <c r="AV51" s="1933"/>
      <c r="AW51" s="1933"/>
      <c r="AX51" s="1933"/>
      <c r="AY51" s="1933"/>
      <c r="AZ51" s="1934"/>
      <c r="BA51" s="1932">
        <f>'支落'!AC50</f>
        <v>0</v>
      </c>
      <c r="BB51" s="1933"/>
      <c r="BC51" s="1933"/>
      <c r="BD51" s="1933"/>
      <c r="BE51" s="1933"/>
      <c r="BF51" s="1933"/>
      <c r="BG51" s="1933"/>
      <c r="BH51" s="1934"/>
      <c r="BI51" s="59">
        <f>'支落'!AL50</f>
        <v>0</v>
      </c>
      <c r="BJ51" s="195" t="s">
        <v>765</v>
      </c>
      <c r="BK51" s="885"/>
      <c r="BL51" s="2092" t="s">
        <v>213</v>
      </c>
      <c r="BM51" s="2181"/>
      <c r="BN51" s="2182"/>
      <c r="BO51" s="2186" t="s">
        <v>18</v>
      </c>
      <c r="BP51" s="2187"/>
      <c r="BQ51" s="1932">
        <f>'支落'!R28</f>
        <v>0</v>
      </c>
      <c r="BR51" s="1933"/>
      <c r="BS51" s="1933"/>
      <c r="BT51" s="1933"/>
      <c r="BU51" s="1933"/>
      <c r="BV51" s="1934"/>
      <c r="BW51" s="1932">
        <f>'支落'!AC28</f>
        <v>0</v>
      </c>
      <c r="BX51" s="1933"/>
      <c r="BY51" s="1933"/>
      <c r="BZ51" s="1933"/>
      <c r="CA51" s="1933"/>
      <c r="CB51" s="1934"/>
      <c r="CC51" s="59">
        <f>'支落'!AL28</f>
        <v>0</v>
      </c>
      <c r="CD51" s="2173"/>
      <c r="CE51" s="843"/>
      <c r="CF51" s="843"/>
      <c r="CG51" s="843"/>
      <c r="CH51" s="843"/>
      <c r="CI51" s="913"/>
      <c r="CJ51" s="787"/>
    </row>
    <row r="52" spans="1:88" ht="13.5">
      <c r="A52" s="205"/>
      <c r="B52" s="2138" t="s">
        <v>199</v>
      </c>
      <c r="C52" s="2139"/>
      <c r="D52" s="2139"/>
      <c r="E52" s="2140"/>
      <c r="F52" s="2141">
        <f>'床'!G39</f>
        <v>0</v>
      </c>
      <c r="G52" s="2142"/>
      <c r="H52" s="2143"/>
      <c r="I52" s="2141">
        <f>'床'!K39</f>
        <v>0</v>
      </c>
      <c r="J52" s="2142"/>
      <c r="K52" s="2143"/>
      <c r="L52" s="2141">
        <f>'床'!O39</f>
        <v>0</v>
      </c>
      <c r="M52" s="2142"/>
      <c r="N52" s="2143"/>
      <c r="O52" s="2141">
        <f>'床'!S39</f>
        <v>0</v>
      </c>
      <c r="P52" s="2142"/>
      <c r="Q52" s="2143"/>
      <c r="R52" s="2141">
        <f>'床'!W39</f>
        <v>0</v>
      </c>
      <c r="S52" s="2142"/>
      <c r="T52" s="2143"/>
      <c r="U52" s="2141">
        <f>'床'!AA39</f>
        <v>0</v>
      </c>
      <c r="V52" s="2142"/>
      <c r="W52" s="2142"/>
      <c r="X52" s="2143"/>
      <c r="Y52" s="2141">
        <f>'床'!AE39</f>
        <v>0</v>
      </c>
      <c r="Z52" s="2142"/>
      <c r="AA52" s="2142"/>
      <c r="AB52" s="2143"/>
      <c r="AC52" s="59">
        <f>'床'!AM39</f>
        <v>0</v>
      </c>
      <c r="AD52" s="2144" t="s">
        <v>200</v>
      </c>
      <c r="AE52" s="790"/>
      <c r="AF52" s="790"/>
      <c r="AG52" s="790"/>
      <c r="AH52" s="790"/>
      <c r="AI52" s="820"/>
      <c r="AJ52" s="1428" t="s">
        <v>151</v>
      </c>
      <c r="AK52" s="1420"/>
      <c r="AL52" s="1420"/>
      <c r="AM52" s="1420"/>
      <c r="AN52" s="1420"/>
      <c r="AO52" s="1421"/>
      <c r="AP52" s="2145" t="s">
        <v>206</v>
      </c>
      <c r="AQ52" s="2146"/>
      <c r="AR52" s="2146"/>
      <c r="AS52" s="2147"/>
      <c r="AT52" s="964">
        <f>'支落'!T52</f>
        <v>0</v>
      </c>
      <c r="AU52" s="962"/>
      <c r="AV52" s="962"/>
      <c r="AW52" s="962"/>
      <c r="AX52" s="962"/>
      <c r="AY52" s="962"/>
      <c r="AZ52" s="963"/>
      <c r="BA52" s="964">
        <f>'支落'!AC52</f>
        <v>0</v>
      </c>
      <c r="BB52" s="962"/>
      <c r="BC52" s="962"/>
      <c r="BD52" s="962"/>
      <c r="BE52" s="962"/>
      <c r="BF52" s="962"/>
      <c r="BG52" s="962"/>
      <c r="BH52" s="963"/>
      <c r="BI52" s="59">
        <f>'支落'!AL52</f>
        <v>0</v>
      </c>
      <c r="BJ52" s="59">
        <f>'支落'!AN52</f>
        <v>0</v>
      </c>
      <c r="BK52" s="897"/>
      <c r="BL52" s="2183"/>
      <c r="BM52" s="2184"/>
      <c r="BN52" s="2185"/>
      <c r="BO52" s="2179" t="s">
        <v>113</v>
      </c>
      <c r="BP52" s="2180"/>
      <c r="BQ52" s="1932">
        <f>'支落'!R29</f>
        <v>0</v>
      </c>
      <c r="BR52" s="1933"/>
      <c r="BS52" s="1933"/>
      <c r="BT52" s="1933"/>
      <c r="BU52" s="1933"/>
      <c r="BV52" s="1934"/>
      <c r="BW52" s="1932">
        <f>'支落'!AC29</f>
        <v>0</v>
      </c>
      <c r="BX52" s="1933"/>
      <c r="BY52" s="1933"/>
      <c r="BZ52" s="1933"/>
      <c r="CA52" s="1933"/>
      <c r="CB52" s="1934"/>
      <c r="CC52" s="59">
        <f>'支落'!AL29</f>
        <v>0</v>
      </c>
      <c r="CD52" s="1957"/>
      <c r="CE52" s="871"/>
      <c r="CF52" s="871"/>
      <c r="CG52" s="871"/>
      <c r="CH52" s="871"/>
      <c r="CI52" s="871"/>
      <c r="CJ52" s="787"/>
    </row>
    <row r="53" spans="1:88" ht="13.5">
      <c r="A53" s="205"/>
      <c r="B53" s="2151" t="s">
        <v>202</v>
      </c>
      <c r="C53" s="2152"/>
      <c r="D53" s="2152"/>
      <c r="E53" s="2153"/>
      <c r="F53" s="2154">
        <f>'床'!G40</f>
        <v>0</v>
      </c>
      <c r="G53" s="2155"/>
      <c r="H53" s="2155"/>
      <c r="I53" s="2155"/>
      <c r="J53" s="2155"/>
      <c r="K53" s="2155"/>
      <c r="L53" s="2155"/>
      <c r="M53" s="2155"/>
      <c r="N53" s="2155"/>
      <c r="O53" s="2155"/>
      <c r="P53" s="2155"/>
      <c r="Q53" s="2155"/>
      <c r="R53" s="2155"/>
      <c r="S53" s="2155"/>
      <c r="T53" s="2156"/>
      <c r="U53" s="1932">
        <f>'床'!G40</f>
        <v>0</v>
      </c>
      <c r="V53" s="1933"/>
      <c r="W53" s="1933"/>
      <c r="X53" s="1934"/>
      <c r="Y53" s="1932">
        <f>'床'!AE40</f>
        <v>0</v>
      </c>
      <c r="Z53" s="1933"/>
      <c r="AA53" s="1933"/>
      <c r="AB53" s="1934"/>
      <c r="AC53" s="59">
        <f>'床'!AM40</f>
        <v>0</v>
      </c>
      <c r="AD53" s="1951"/>
      <c r="AE53" s="790"/>
      <c r="AF53" s="790"/>
      <c r="AG53" s="790"/>
      <c r="AH53" s="790"/>
      <c r="AI53" s="820"/>
      <c r="AJ53" s="1487"/>
      <c r="AK53" s="1488"/>
      <c r="AL53" s="1488"/>
      <c r="AM53" s="1488"/>
      <c r="AN53" s="1488"/>
      <c r="AO53" s="1489"/>
      <c r="AP53" s="1935" t="s">
        <v>207</v>
      </c>
      <c r="AQ53" s="1936"/>
      <c r="AR53" s="1936"/>
      <c r="AS53" s="1937"/>
      <c r="AT53" s="1932">
        <f>'支落'!T53</f>
        <v>0</v>
      </c>
      <c r="AU53" s="1933"/>
      <c r="AV53" s="1933"/>
      <c r="AW53" s="1933"/>
      <c r="AX53" s="1933"/>
      <c r="AY53" s="1933"/>
      <c r="AZ53" s="1934"/>
      <c r="BA53" s="1932">
        <f>'支落'!AC53</f>
        <v>0</v>
      </c>
      <c r="BB53" s="1933"/>
      <c r="BC53" s="1933"/>
      <c r="BD53" s="1933"/>
      <c r="BE53" s="1933"/>
      <c r="BF53" s="1933"/>
      <c r="BG53" s="1933"/>
      <c r="BH53" s="1934"/>
      <c r="BI53" s="59">
        <f>'支落'!AL53</f>
        <v>0</v>
      </c>
      <c r="BJ53" s="59" t="s">
        <v>764</v>
      </c>
      <c r="BK53" s="790"/>
      <c r="BL53" s="786"/>
      <c r="BM53" s="790"/>
      <c r="BN53" s="790"/>
      <c r="BO53" s="786"/>
      <c r="BP53" s="790"/>
      <c r="BQ53" s="790"/>
      <c r="BR53" s="790"/>
      <c r="BS53" s="790"/>
      <c r="BT53" s="790"/>
      <c r="BU53" s="790"/>
      <c r="BV53" s="790"/>
      <c r="BW53" s="790"/>
      <c r="BX53" s="790"/>
      <c r="BY53" s="790"/>
      <c r="BZ53" s="790"/>
      <c r="CA53" s="790"/>
      <c r="CB53" s="790"/>
      <c r="CC53" s="790"/>
      <c r="CD53" s="790"/>
      <c r="CE53" s="790"/>
      <c r="CF53" s="790"/>
      <c r="CG53" s="790"/>
      <c r="CH53" s="790"/>
      <c r="CI53" s="790"/>
      <c r="CJ53" s="787"/>
    </row>
    <row r="54" spans="1:88" ht="13.5">
      <c r="A54" s="205"/>
      <c r="B54" s="2151" t="s">
        <v>766</v>
      </c>
      <c r="C54" s="2152"/>
      <c r="D54" s="2152"/>
      <c r="E54" s="2153"/>
      <c r="F54" s="2154">
        <f>'床'!G41</f>
        <v>0</v>
      </c>
      <c r="G54" s="2155"/>
      <c r="H54" s="2155"/>
      <c r="I54" s="2155"/>
      <c r="J54" s="2155"/>
      <c r="K54" s="2155"/>
      <c r="L54" s="2155"/>
      <c r="M54" s="2155"/>
      <c r="N54" s="2155"/>
      <c r="O54" s="2155"/>
      <c r="P54" s="2155"/>
      <c r="Q54" s="2155"/>
      <c r="R54" s="2155"/>
      <c r="S54" s="2155"/>
      <c r="T54" s="2156"/>
      <c r="U54" s="1932">
        <f>'床'!G41</f>
        <v>0</v>
      </c>
      <c r="V54" s="1933"/>
      <c r="W54" s="1933"/>
      <c r="X54" s="1934"/>
      <c r="Y54" s="1932">
        <f>'床'!AE41</f>
        <v>0</v>
      </c>
      <c r="Z54" s="1933"/>
      <c r="AA54" s="1933"/>
      <c r="AB54" s="1934"/>
      <c r="AC54" s="59">
        <f>'床'!AM41</f>
        <v>0</v>
      </c>
      <c r="AD54" s="1951"/>
      <c r="AE54" s="790"/>
      <c r="AF54" s="790"/>
      <c r="AG54" s="790"/>
      <c r="AH54" s="790"/>
      <c r="AI54" s="820"/>
      <c r="AJ54" s="1422"/>
      <c r="AK54" s="1423"/>
      <c r="AL54" s="1423"/>
      <c r="AM54" s="1423"/>
      <c r="AN54" s="1423"/>
      <c r="AO54" s="1424"/>
      <c r="AP54" s="2163" t="s">
        <v>210</v>
      </c>
      <c r="AQ54" s="2164"/>
      <c r="AR54" s="2164"/>
      <c r="AS54" s="2165"/>
      <c r="AT54" s="1932">
        <f>'支落'!T56</f>
        <v>0</v>
      </c>
      <c r="AU54" s="1933"/>
      <c r="AV54" s="1933"/>
      <c r="AW54" s="1933"/>
      <c r="AX54" s="1933"/>
      <c r="AY54" s="1933"/>
      <c r="AZ54" s="1934"/>
      <c r="BA54" s="1932">
        <f>'支落'!AC56</f>
        <v>0</v>
      </c>
      <c r="BB54" s="1933"/>
      <c r="BC54" s="1933"/>
      <c r="BD54" s="1933"/>
      <c r="BE54" s="1933"/>
      <c r="BF54" s="1933"/>
      <c r="BG54" s="1933"/>
      <c r="BH54" s="1934"/>
      <c r="BI54" s="59">
        <f>'支落'!AL56</f>
        <v>0</v>
      </c>
      <c r="BJ54" s="59" t="s">
        <v>765</v>
      </c>
      <c r="BK54" s="810"/>
      <c r="BL54" s="786"/>
      <c r="BM54" s="790"/>
      <c r="BN54" s="790"/>
      <c r="BO54" s="786"/>
      <c r="BP54" s="790"/>
      <c r="BQ54" s="790"/>
      <c r="BR54" s="790"/>
      <c r="BS54" s="790"/>
      <c r="BT54" s="790"/>
      <c r="BU54" s="790"/>
      <c r="BV54" s="790"/>
      <c r="BW54" s="790"/>
      <c r="BX54" s="790"/>
      <c r="BY54" s="790"/>
      <c r="BZ54" s="790"/>
      <c r="CA54" s="790"/>
      <c r="CB54" s="790"/>
      <c r="CC54" s="790"/>
      <c r="CD54" s="790"/>
      <c r="CE54" s="790"/>
      <c r="CF54" s="790"/>
      <c r="CG54" s="790"/>
      <c r="CH54" s="790"/>
      <c r="CI54" s="790"/>
      <c r="CJ54" s="787"/>
    </row>
    <row r="55" spans="1:88" ht="14.25">
      <c r="A55" s="205"/>
      <c r="B55" s="2151" t="s">
        <v>767</v>
      </c>
      <c r="C55" s="2152"/>
      <c r="D55" s="2152"/>
      <c r="E55" s="2153"/>
      <c r="F55" s="2157">
        <f>'床'!G42</f>
        <v>0</v>
      </c>
      <c r="G55" s="2158"/>
      <c r="H55" s="2158"/>
      <c r="I55" s="2158"/>
      <c r="J55" s="2158"/>
      <c r="K55" s="2158"/>
      <c r="L55" s="2158"/>
      <c r="M55" s="2158"/>
      <c r="N55" s="2158"/>
      <c r="O55" s="2158"/>
      <c r="P55" s="2158"/>
      <c r="Q55" s="2158"/>
      <c r="R55" s="2158"/>
      <c r="S55" s="2158"/>
      <c r="T55" s="2159"/>
      <c r="U55" s="1354">
        <f>'床'!AA42</f>
        <v>0</v>
      </c>
      <c r="V55" s="1355"/>
      <c r="W55" s="1355"/>
      <c r="X55" s="1356"/>
      <c r="Y55" s="1354">
        <f>'床'!AE42</f>
        <v>0</v>
      </c>
      <c r="Z55" s="1355"/>
      <c r="AA55" s="1355"/>
      <c r="AB55" s="1356"/>
      <c r="AC55" s="59">
        <f>'床'!AM42</f>
        <v>0</v>
      </c>
      <c r="AD55" s="1952"/>
      <c r="AE55" s="790"/>
      <c r="AF55" s="790"/>
      <c r="AG55" s="790"/>
      <c r="AH55" s="790"/>
      <c r="AI55" s="786"/>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BI55" s="790"/>
      <c r="BJ55" s="790"/>
      <c r="BK55" s="810"/>
      <c r="BL55" s="810"/>
      <c r="BM55" s="786"/>
      <c r="BN55" s="786"/>
      <c r="BO55" s="786"/>
      <c r="BP55" s="790"/>
      <c r="BQ55" s="790"/>
      <c r="BR55" s="790"/>
      <c r="BS55" s="790"/>
      <c r="BT55" s="790"/>
      <c r="BU55" s="790"/>
      <c r="BV55" s="790"/>
      <c r="BW55" s="790"/>
      <c r="BX55" s="790"/>
      <c r="BY55" s="790"/>
      <c r="BZ55" s="790"/>
      <c r="CA55" s="790"/>
      <c r="CB55" s="790"/>
      <c r="CC55" s="790"/>
      <c r="CD55" s="790"/>
      <c r="CE55" s="790"/>
      <c r="CF55" s="790"/>
      <c r="CG55" s="790"/>
      <c r="CH55" s="790"/>
      <c r="CI55" s="790"/>
      <c r="CJ55" s="787"/>
    </row>
    <row r="56" spans="1:88" ht="13.5">
      <c r="A56" s="205"/>
      <c r="B56" s="2160" t="s">
        <v>377</v>
      </c>
      <c r="C56" s="2161"/>
      <c r="D56" s="2161"/>
      <c r="E56" s="2162"/>
      <c r="F56" s="1073" t="str">
        <f>'床'!G43</f>
        <v>D19@250</v>
      </c>
      <c r="G56" s="1074"/>
      <c r="H56" s="1074"/>
      <c r="I56" s="1074"/>
      <c r="J56" s="1074"/>
      <c r="K56" s="1074"/>
      <c r="L56" s="1074"/>
      <c r="M56" s="1074"/>
      <c r="N56" s="1074"/>
      <c r="O56" s="1074"/>
      <c r="P56" s="1074"/>
      <c r="Q56" s="1074"/>
      <c r="R56" s="1074"/>
      <c r="S56" s="1074"/>
      <c r="T56" s="1075"/>
      <c r="U56" s="1134" t="str">
        <f>'床'!AA43</f>
        <v>Ｄ ＠</v>
      </c>
      <c r="V56" s="1135"/>
      <c r="W56" s="1135"/>
      <c r="X56" s="1136"/>
      <c r="Y56" s="1134" t="str">
        <f>'床'!AE43</f>
        <v>D @</v>
      </c>
      <c r="Z56" s="1135"/>
      <c r="AA56" s="1135"/>
      <c r="AB56" s="1136"/>
      <c r="AC56" s="59">
        <f>'床'!AM43</f>
        <v>0</v>
      </c>
      <c r="AD56" s="310">
        <f>'床'!AO43</f>
        <v>0</v>
      </c>
      <c r="AE56" s="790"/>
      <c r="AF56" s="790"/>
      <c r="AG56" s="790"/>
      <c r="AH56" s="790"/>
      <c r="AI56" s="786"/>
      <c r="AJ56" s="790"/>
      <c r="AK56" s="790"/>
      <c r="AL56" s="790"/>
      <c r="AM56" s="790"/>
      <c r="AN56" s="790"/>
      <c r="AO56" s="790"/>
      <c r="AP56" s="790"/>
      <c r="AQ56" s="790"/>
      <c r="AR56" s="790"/>
      <c r="AS56" s="790"/>
      <c r="AT56" s="790"/>
      <c r="AU56" s="790"/>
      <c r="AV56" s="790"/>
      <c r="AW56" s="790"/>
      <c r="AX56" s="790"/>
      <c r="AY56" s="790"/>
      <c r="AZ56" s="790"/>
      <c r="BA56" s="790"/>
      <c r="BB56" s="790"/>
      <c r="BC56" s="790"/>
      <c r="BD56" s="790"/>
      <c r="BE56" s="790"/>
      <c r="BF56" s="790"/>
      <c r="BG56" s="790"/>
      <c r="BH56" s="790"/>
      <c r="BI56" s="790"/>
      <c r="BJ56" s="790"/>
      <c r="BK56" s="252"/>
      <c r="BL56" s="810"/>
      <c r="BM56" s="790"/>
      <c r="BN56" s="790"/>
      <c r="BO56" s="786"/>
      <c r="BP56" s="452" t="s">
        <v>186</v>
      </c>
      <c r="BQ56" s="452"/>
      <c r="BR56" s="15"/>
      <c r="BS56" s="15"/>
      <c r="BT56" s="15"/>
      <c r="BU56" s="15"/>
      <c r="BV56" s="790"/>
      <c r="BW56" s="790"/>
      <c r="BX56" s="790"/>
      <c r="BY56" s="790"/>
      <c r="BZ56" s="790"/>
      <c r="CA56" s="790"/>
      <c r="CB56" s="790"/>
      <c r="CC56" s="790"/>
      <c r="CD56" s="790"/>
      <c r="CE56" s="790"/>
      <c r="CF56" s="790"/>
      <c r="CG56" s="790"/>
      <c r="CH56" s="790"/>
      <c r="CI56" s="790"/>
      <c r="CJ56" s="787"/>
    </row>
    <row r="57" spans="1:88" ht="14.25">
      <c r="A57" s="205"/>
      <c r="B57" s="2166" t="s">
        <v>380</v>
      </c>
      <c r="C57" s="2167"/>
      <c r="D57" s="2167"/>
      <c r="E57" s="2168"/>
      <c r="F57" s="2169">
        <f>'床'!G44</f>
        <v>0</v>
      </c>
      <c r="G57" s="2170"/>
      <c r="H57" s="2171"/>
      <c r="I57" s="2169">
        <f>'床'!K44</f>
        <v>0</v>
      </c>
      <c r="J57" s="2170"/>
      <c r="K57" s="2171"/>
      <c r="L57" s="2169">
        <f>'床'!O44</f>
        <v>0</v>
      </c>
      <c r="M57" s="2170"/>
      <c r="N57" s="2171"/>
      <c r="O57" s="2169">
        <f>'床'!S44</f>
        <v>0</v>
      </c>
      <c r="P57" s="2170"/>
      <c r="Q57" s="2171"/>
      <c r="R57" s="2169">
        <f>'床'!W44</f>
        <v>0</v>
      </c>
      <c r="S57" s="2170"/>
      <c r="T57" s="2171"/>
      <c r="U57" s="2169">
        <f>'床'!AA44</f>
        <v>0</v>
      </c>
      <c r="V57" s="2170"/>
      <c r="W57" s="2170"/>
      <c r="X57" s="2171"/>
      <c r="Y57" s="2169">
        <f>'床'!AE44</f>
        <v>0</v>
      </c>
      <c r="Z57" s="2170"/>
      <c r="AA57" s="2170"/>
      <c r="AB57" s="2171"/>
      <c r="AC57" s="59">
        <f>'床'!AM44</f>
        <v>0</v>
      </c>
      <c r="AD57" s="2172" t="s">
        <v>200</v>
      </c>
      <c r="AE57" s="790"/>
      <c r="AF57" s="790"/>
      <c r="AG57" s="790"/>
      <c r="AH57" s="790"/>
      <c r="AI57" s="786"/>
      <c r="AJ57" s="790"/>
      <c r="AK57" s="790"/>
      <c r="AL57" s="790"/>
      <c r="AM57" s="790"/>
      <c r="AN57" s="790"/>
      <c r="AO57" s="790"/>
      <c r="AP57" s="790"/>
      <c r="AQ57" s="790"/>
      <c r="AR57" s="790"/>
      <c r="AS57" s="790"/>
      <c r="AT57" s="790"/>
      <c r="AU57" s="790"/>
      <c r="AV57" s="790"/>
      <c r="AW57" s="790"/>
      <c r="AX57" s="790"/>
      <c r="AY57" s="790"/>
      <c r="AZ57" s="790"/>
      <c r="BA57" s="790"/>
      <c r="BB57" s="790"/>
      <c r="BC57" s="790"/>
      <c r="BD57" s="790"/>
      <c r="BE57" s="790"/>
      <c r="BF57" s="790"/>
      <c r="BG57" s="790"/>
      <c r="BH57" s="790"/>
      <c r="BI57" s="790"/>
      <c r="BJ57" s="790"/>
      <c r="BK57" s="308"/>
      <c r="BL57" s="252"/>
      <c r="BM57" s="786"/>
      <c r="BN57" s="786"/>
      <c r="BO57" s="786"/>
      <c r="BP57" s="2113" t="s">
        <v>187</v>
      </c>
      <c r="BQ57" s="2114"/>
      <c r="BR57" s="2114"/>
      <c r="BS57" s="2115"/>
      <c r="BT57" s="453"/>
      <c r="BU57" s="454"/>
      <c r="BV57" s="460" t="s">
        <v>219</v>
      </c>
      <c r="BW57" s="460"/>
      <c r="BX57" s="460"/>
      <c r="BY57" s="460"/>
      <c r="BZ57" s="622"/>
      <c r="CA57" s="462"/>
      <c r="CB57" s="790"/>
      <c r="CC57" s="790"/>
      <c r="CD57" s="790"/>
      <c r="CE57" s="790"/>
      <c r="CF57" s="790"/>
      <c r="CG57" s="790"/>
      <c r="CH57" s="790"/>
      <c r="CI57" s="790"/>
      <c r="CJ57" s="787"/>
    </row>
    <row r="58" spans="1:88" ht="14.25">
      <c r="A58" s="205"/>
      <c r="B58" s="2166" t="s">
        <v>768</v>
      </c>
      <c r="C58" s="2167"/>
      <c r="D58" s="2167"/>
      <c r="E58" s="2168"/>
      <c r="F58" s="2174">
        <f>'床'!G45</f>
        <v>12</v>
      </c>
      <c r="G58" s="1571"/>
      <c r="H58" s="2175"/>
      <c r="I58" s="2174">
        <f>'床'!K45</f>
        <v>12</v>
      </c>
      <c r="J58" s="1571"/>
      <c r="K58" s="2175"/>
      <c r="L58" s="2174">
        <f>'床'!O45</f>
        <v>15</v>
      </c>
      <c r="M58" s="1571"/>
      <c r="N58" s="2175"/>
      <c r="O58" s="2174">
        <f>'床'!S45</f>
        <v>15</v>
      </c>
      <c r="P58" s="1571"/>
      <c r="Q58" s="2175"/>
      <c r="R58" s="2174">
        <f>'床'!W45</f>
        <v>18</v>
      </c>
      <c r="S58" s="1571"/>
      <c r="T58" s="2175"/>
      <c r="U58" s="2174">
        <f>'床'!AA45</f>
        <v>12</v>
      </c>
      <c r="V58" s="1571"/>
      <c r="W58" s="1571"/>
      <c r="X58" s="2175"/>
      <c r="Y58" s="2174">
        <f>'床'!AE45</f>
        <v>12</v>
      </c>
      <c r="Z58" s="1571"/>
      <c r="AA58" s="1571"/>
      <c r="AB58" s="2175"/>
      <c r="AC58" s="59">
        <f>'床'!AM45</f>
        <v>0</v>
      </c>
      <c r="AD58" s="2173"/>
      <c r="AE58" s="790"/>
      <c r="AF58" s="790"/>
      <c r="AG58" s="790"/>
      <c r="AH58" s="790"/>
      <c r="AI58" s="786"/>
      <c r="AJ58" s="790"/>
      <c r="AK58" s="790"/>
      <c r="AL58" s="790"/>
      <c r="AM58" s="790"/>
      <c r="AN58" s="790"/>
      <c r="AO58" s="790"/>
      <c r="AP58" s="790"/>
      <c r="AQ58" s="790"/>
      <c r="AR58" s="790"/>
      <c r="AS58" s="790"/>
      <c r="AT58" s="790"/>
      <c r="AU58" s="790"/>
      <c r="AV58" s="790"/>
      <c r="AW58" s="790"/>
      <c r="AX58" s="790"/>
      <c r="AY58" s="790"/>
      <c r="AZ58" s="790"/>
      <c r="BA58" s="790"/>
      <c r="BB58" s="790"/>
      <c r="BC58" s="790"/>
      <c r="BD58" s="790"/>
      <c r="BE58" s="790"/>
      <c r="BF58" s="790"/>
      <c r="BG58" s="790"/>
      <c r="BH58" s="790"/>
      <c r="BI58" s="790"/>
      <c r="BJ58" s="790"/>
      <c r="BK58" s="308"/>
      <c r="BL58" s="308"/>
      <c r="BM58" s="790"/>
      <c r="BN58" s="790"/>
      <c r="BO58" s="786"/>
      <c r="BP58" s="2117" t="s">
        <v>188</v>
      </c>
      <c r="BQ58" s="2118"/>
      <c r="BR58" s="2118"/>
      <c r="BS58" s="2119"/>
      <c r="BT58" s="455"/>
      <c r="BU58" s="456"/>
      <c r="BV58" s="463"/>
      <c r="BW58" s="464" t="s">
        <v>769</v>
      </c>
      <c r="BX58" s="464" t="s">
        <v>770</v>
      </c>
      <c r="BY58" s="464" t="s">
        <v>220</v>
      </c>
      <c r="BZ58" s="461"/>
      <c r="CA58" s="465"/>
      <c r="CB58" s="790"/>
      <c r="CC58" s="790"/>
      <c r="CD58" s="790"/>
      <c r="CE58" s="790"/>
      <c r="CF58" s="790"/>
      <c r="CG58" s="790"/>
      <c r="CH58" s="790"/>
      <c r="CI58" s="786"/>
      <c r="CJ58" s="787"/>
    </row>
    <row r="59" spans="1:88" ht="14.25">
      <c r="A59" s="205"/>
      <c r="B59" s="2166" t="s">
        <v>771</v>
      </c>
      <c r="C59" s="2167"/>
      <c r="D59" s="2167"/>
      <c r="E59" s="2168"/>
      <c r="F59" s="2174">
        <f>'床'!G46</f>
        <v>0</v>
      </c>
      <c r="G59" s="1571"/>
      <c r="H59" s="2175"/>
      <c r="I59" s="2174">
        <f>'床'!K46</f>
        <v>0</v>
      </c>
      <c r="J59" s="1571"/>
      <c r="K59" s="2175"/>
      <c r="L59" s="2174">
        <f>'床'!O46</f>
        <v>0</v>
      </c>
      <c r="M59" s="1571"/>
      <c r="N59" s="2175"/>
      <c r="O59" s="2174">
        <f>'床'!S46</f>
        <v>0</v>
      </c>
      <c r="P59" s="1571"/>
      <c r="Q59" s="2175"/>
      <c r="R59" s="2174">
        <f>'床'!W46</f>
        <v>0</v>
      </c>
      <c r="S59" s="1571"/>
      <c r="T59" s="2175"/>
      <c r="U59" s="2174">
        <f>'床'!AA46</f>
        <v>0</v>
      </c>
      <c r="V59" s="1571"/>
      <c r="W59" s="1571"/>
      <c r="X59" s="2175"/>
      <c r="Y59" s="2174">
        <f>'床'!AE46</f>
        <v>0</v>
      </c>
      <c r="Z59" s="1571"/>
      <c r="AA59" s="1571"/>
      <c r="AB59" s="2175"/>
      <c r="AC59" s="59">
        <f>'床'!AM46</f>
        <v>0</v>
      </c>
      <c r="AD59" s="2173"/>
      <c r="AE59" s="790"/>
      <c r="AF59" s="790"/>
      <c r="AG59" s="790"/>
      <c r="AH59" s="790"/>
      <c r="AI59" s="786"/>
      <c r="AJ59" s="790"/>
      <c r="AK59" s="790"/>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790"/>
      <c r="BH59" s="790"/>
      <c r="BI59" s="790"/>
      <c r="BJ59" s="790"/>
      <c r="BK59" s="385"/>
      <c r="BL59" s="308"/>
      <c r="BM59" s="790"/>
      <c r="BN59" s="790"/>
      <c r="BO59" s="786"/>
      <c r="BP59" s="2117" t="s">
        <v>190</v>
      </c>
      <c r="BQ59" s="2118"/>
      <c r="BR59" s="2118"/>
      <c r="BS59" s="2119"/>
      <c r="BT59" s="457"/>
      <c r="BU59" s="458"/>
      <c r="BV59" s="463"/>
      <c r="BW59" s="464" t="s">
        <v>772</v>
      </c>
      <c r="BX59" s="464" t="s">
        <v>773</v>
      </c>
      <c r="BY59" s="464" t="s">
        <v>221</v>
      </c>
      <c r="BZ59" s="461"/>
      <c r="CA59" s="465"/>
      <c r="CB59" s="790"/>
      <c r="CC59" s="790"/>
      <c r="CD59" s="790"/>
      <c r="CE59" s="790"/>
      <c r="CF59" s="790"/>
      <c r="CG59" s="790"/>
      <c r="CH59" s="790"/>
      <c r="CI59" s="790"/>
      <c r="CJ59" s="787"/>
    </row>
    <row r="60" spans="1:88" ht="14.25">
      <c r="A60" s="205"/>
      <c r="B60" s="2166" t="s">
        <v>774</v>
      </c>
      <c r="C60" s="2167"/>
      <c r="D60" s="2167"/>
      <c r="E60" s="2168"/>
      <c r="F60" s="1105">
        <f>'床'!G47</f>
        <v>100</v>
      </c>
      <c r="G60" s="1103"/>
      <c r="H60" s="1104"/>
      <c r="I60" s="1105">
        <f>'床'!K47</f>
        <v>140</v>
      </c>
      <c r="J60" s="1103"/>
      <c r="K60" s="1104"/>
      <c r="L60" s="1105">
        <f>'床'!O47</f>
        <v>225</v>
      </c>
      <c r="M60" s="1103"/>
      <c r="N60" s="1104"/>
      <c r="O60" s="1105">
        <f>'床'!S47</f>
        <v>225</v>
      </c>
      <c r="P60" s="1103"/>
      <c r="Q60" s="1104"/>
      <c r="R60" s="1105">
        <f>'床'!W47</f>
        <v>300</v>
      </c>
      <c r="S60" s="1103"/>
      <c r="T60" s="1104"/>
      <c r="U60" s="1105">
        <f>'床'!AA47</f>
        <v>140</v>
      </c>
      <c r="V60" s="1103"/>
      <c r="W60" s="1103"/>
      <c r="X60" s="1104"/>
      <c r="Y60" s="1105">
        <f>'床'!AE47</f>
        <v>140</v>
      </c>
      <c r="Z60" s="1103"/>
      <c r="AA60" s="1103"/>
      <c r="AB60" s="1104"/>
      <c r="AC60" s="59">
        <f>'床'!AM47</f>
        <v>0</v>
      </c>
      <c r="AD60" s="1957"/>
      <c r="AE60" s="790"/>
      <c r="AF60" s="790"/>
      <c r="AG60" s="790"/>
      <c r="AH60" s="790"/>
      <c r="AI60" s="786"/>
      <c r="AJ60" s="786"/>
      <c r="AK60" s="786"/>
      <c r="AL60" s="786"/>
      <c r="AM60" s="786"/>
      <c r="AN60" s="786"/>
      <c r="AO60" s="786"/>
      <c r="AP60" s="786"/>
      <c r="AQ60" s="786"/>
      <c r="AR60" s="786"/>
      <c r="AS60" s="786"/>
      <c r="AT60" s="786"/>
      <c r="AU60" s="786"/>
      <c r="AV60" s="786"/>
      <c r="AW60" s="786"/>
      <c r="AX60" s="786"/>
      <c r="AY60" s="786"/>
      <c r="AZ60" s="786"/>
      <c r="BA60" s="786"/>
      <c r="BB60" s="786"/>
      <c r="BC60" s="786"/>
      <c r="BD60" s="786"/>
      <c r="BE60" s="786"/>
      <c r="BF60" s="786"/>
      <c r="BG60" s="786"/>
      <c r="BH60" s="786"/>
      <c r="BI60" s="786"/>
      <c r="BJ60" s="786"/>
      <c r="BK60" s="385"/>
      <c r="BL60" s="385"/>
      <c r="BM60" s="790"/>
      <c r="BN60" s="790"/>
      <c r="BO60" s="786"/>
      <c r="BP60" s="2121" t="s">
        <v>191</v>
      </c>
      <c r="BQ60" s="2122"/>
      <c r="BR60" s="2122"/>
      <c r="BS60" s="2123"/>
      <c r="BT60" s="914"/>
      <c r="BU60" s="459"/>
      <c r="BV60" s="466"/>
      <c r="BW60" s="467" t="s">
        <v>775</v>
      </c>
      <c r="BX60" s="467" t="s">
        <v>773</v>
      </c>
      <c r="BY60" s="467" t="s">
        <v>192</v>
      </c>
      <c r="BZ60" s="466"/>
      <c r="CA60" s="468"/>
      <c r="CB60" s="790"/>
      <c r="CC60" s="790"/>
      <c r="CD60" s="790"/>
      <c r="CE60" s="790"/>
      <c r="CF60" s="790"/>
      <c r="CG60" s="790"/>
      <c r="CH60" s="790"/>
      <c r="CI60" s="790"/>
      <c r="CJ60" s="787"/>
    </row>
    <row r="61" spans="1:88" ht="13.5" customHeight="1" thickBot="1">
      <c r="A61" s="915"/>
      <c r="B61" s="916"/>
      <c r="C61" s="916"/>
      <c r="D61" s="916"/>
      <c r="E61" s="916"/>
      <c r="F61" s="916"/>
      <c r="G61" s="916"/>
      <c r="H61" s="916"/>
      <c r="I61" s="916"/>
      <c r="J61" s="916"/>
      <c r="K61" s="916"/>
      <c r="L61" s="916"/>
      <c r="M61" s="916"/>
      <c r="N61" s="916"/>
      <c r="O61" s="916"/>
      <c r="P61" s="916"/>
      <c r="Q61" s="916"/>
      <c r="R61" s="916"/>
      <c r="S61" s="916"/>
      <c r="T61" s="916"/>
      <c r="U61" s="916"/>
      <c r="V61" s="916"/>
      <c r="W61" s="916"/>
      <c r="X61" s="916"/>
      <c r="Y61" s="916"/>
      <c r="Z61" s="916"/>
      <c r="AA61" s="916"/>
      <c r="AB61" s="916"/>
      <c r="AC61" s="916"/>
      <c r="AD61" s="916"/>
      <c r="AE61" s="916"/>
      <c r="AF61" s="916"/>
      <c r="AG61" s="916"/>
      <c r="AH61" s="916"/>
      <c r="AI61" s="916"/>
      <c r="AJ61" s="916"/>
      <c r="AK61" s="916"/>
      <c r="AL61" s="916"/>
      <c r="AM61" s="916"/>
      <c r="AN61" s="916"/>
      <c r="AO61" s="916"/>
      <c r="AP61" s="916"/>
      <c r="AQ61" s="916"/>
      <c r="AR61" s="916"/>
      <c r="AS61" s="916"/>
      <c r="AT61" s="917"/>
      <c r="AU61" s="917"/>
      <c r="AV61" s="917"/>
      <c r="AW61" s="473"/>
      <c r="AX61" s="473"/>
      <c r="AY61" s="473"/>
      <c r="AZ61" s="473"/>
      <c r="BA61" s="473"/>
      <c r="BB61" s="473"/>
      <c r="BC61" s="473"/>
      <c r="BD61" s="473"/>
      <c r="BE61" s="473"/>
      <c r="BF61" s="473"/>
      <c r="BG61" s="473"/>
      <c r="BH61" s="473"/>
      <c r="BI61" s="473"/>
      <c r="BJ61" s="473"/>
      <c r="BK61" s="474"/>
      <c r="BL61" s="474"/>
      <c r="BM61" s="916"/>
      <c r="BN61" s="916"/>
      <c r="BO61" s="916"/>
      <c r="BP61" s="916"/>
      <c r="BQ61" s="916"/>
      <c r="BR61" s="916"/>
      <c r="BS61" s="916"/>
      <c r="BT61" s="916"/>
      <c r="BU61" s="916"/>
      <c r="BV61" s="916"/>
      <c r="BW61" s="916"/>
      <c r="BX61" s="916"/>
      <c r="BY61" s="916"/>
      <c r="BZ61" s="916"/>
      <c r="CA61" s="916"/>
      <c r="CB61" s="916"/>
      <c r="CC61" s="916"/>
      <c r="CD61" s="916"/>
      <c r="CE61" s="916"/>
      <c r="CF61" s="916"/>
      <c r="CG61" s="916"/>
      <c r="CH61" s="916"/>
      <c r="CI61" s="916"/>
      <c r="CJ61" s="918"/>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sheetData>
  <sheetProtection password="9350" sheet="1" scenarios="1" formatCells="0" selectLockedCells="1"/>
  <mergeCells count="377">
    <mergeCell ref="CD46:CD48"/>
    <mergeCell ref="BS22:BV22"/>
    <mergeCell ref="BX22:CA22"/>
    <mergeCell ref="CD22:CD23"/>
    <mergeCell ref="BX34:BZ34"/>
    <mergeCell ref="CA34:CC34"/>
    <mergeCell ref="CD34:CE34"/>
    <mergeCell ref="BS27:BV27"/>
    <mergeCell ref="BW27:BZ27"/>
    <mergeCell ref="BS30:BV30"/>
    <mergeCell ref="BP18:BP19"/>
    <mergeCell ref="CD19:CD21"/>
    <mergeCell ref="CF19:CF21"/>
    <mergeCell ref="BS20:BT20"/>
    <mergeCell ref="BU20:BW20"/>
    <mergeCell ref="BX20:CA20"/>
    <mergeCell ref="BL14:BL17"/>
    <mergeCell ref="BN14:BN17"/>
    <mergeCell ref="CG14:CG17"/>
    <mergeCell ref="BP15:BP17"/>
    <mergeCell ref="AP51:AS51"/>
    <mergeCell ref="AT51:AZ51"/>
    <mergeCell ref="BA51:BH51"/>
    <mergeCell ref="BV7:BY7"/>
    <mergeCell ref="BS8:BU8"/>
    <mergeCell ref="BS9:BT9"/>
    <mergeCell ref="BU9:BW9"/>
    <mergeCell ref="BX9:CA9"/>
    <mergeCell ref="BU10:BW10"/>
    <mergeCell ref="BX10:CA10"/>
    <mergeCell ref="BO52:BP52"/>
    <mergeCell ref="BA54:BH54"/>
    <mergeCell ref="BL50:BP50"/>
    <mergeCell ref="BL51:BN52"/>
    <mergeCell ref="BO51:BP51"/>
    <mergeCell ref="BL49:BP49"/>
    <mergeCell ref="CD49:CD52"/>
    <mergeCell ref="B60:E60"/>
    <mergeCell ref="F60:H60"/>
    <mergeCell ref="I60:K60"/>
    <mergeCell ref="L60:N60"/>
    <mergeCell ref="O60:Q60"/>
    <mergeCell ref="R60:T60"/>
    <mergeCell ref="U60:X60"/>
    <mergeCell ref="Y60:AB60"/>
    <mergeCell ref="B59:E59"/>
    <mergeCell ref="F59:H59"/>
    <mergeCell ref="I59:K59"/>
    <mergeCell ref="L59:N59"/>
    <mergeCell ref="O59:Q59"/>
    <mergeCell ref="R59:T59"/>
    <mergeCell ref="U59:X59"/>
    <mergeCell ref="Y59:AB59"/>
    <mergeCell ref="U58:X58"/>
    <mergeCell ref="Y58:AB58"/>
    <mergeCell ref="B58:E58"/>
    <mergeCell ref="F58:H58"/>
    <mergeCell ref="I58:K58"/>
    <mergeCell ref="L58:N58"/>
    <mergeCell ref="AJ52:AO54"/>
    <mergeCell ref="O57:Q57"/>
    <mergeCell ref="R57:T57"/>
    <mergeCell ref="U57:X57"/>
    <mergeCell ref="Y57:AB57"/>
    <mergeCell ref="AD57:AD60"/>
    <mergeCell ref="U52:X52"/>
    <mergeCell ref="Y52:AB52"/>
    <mergeCell ref="O58:Q58"/>
    <mergeCell ref="R58:T58"/>
    <mergeCell ref="B57:E57"/>
    <mergeCell ref="F57:H57"/>
    <mergeCell ref="I57:K57"/>
    <mergeCell ref="L57:N57"/>
    <mergeCell ref="AT54:AZ54"/>
    <mergeCell ref="BA53:BH53"/>
    <mergeCell ref="AP52:AS52"/>
    <mergeCell ref="AT52:AZ52"/>
    <mergeCell ref="BA52:BH52"/>
    <mergeCell ref="AP53:AS53"/>
    <mergeCell ref="AP54:AS54"/>
    <mergeCell ref="AT53:AZ53"/>
    <mergeCell ref="B56:E56"/>
    <mergeCell ref="F56:T56"/>
    <mergeCell ref="U56:X56"/>
    <mergeCell ref="Y56:AB56"/>
    <mergeCell ref="B55:E55"/>
    <mergeCell ref="F55:T55"/>
    <mergeCell ref="U55:X55"/>
    <mergeCell ref="Y55:AB55"/>
    <mergeCell ref="B54:E54"/>
    <mergeCell ref="F54:T54"/>
    <mergeCell ref="U54:X54"/>
    <mergeCell ref="Y54:AB54"/>
    <mergeCell ref="B53:E53"/>
    <mergeCell ref="F53:T53"/>
    <mergeCell ref="U53:X53"/>
    <mergeCell ref="Y53:AB53"/>
    <mergeCell ref="L50:N51"/>
    <mergeCell ref="AD52:AD55"/>
    <mergeCell ref="BA49:BH49"/>
    <mergeCell ref="O52:Q52"/>
    <mergeCell ref="R52:T52"/>
    <mergeCell ref="AJ49:AO51"/>
    <mergeCell ref="AP49:AS49"/>
    <mergeCell ref="AT49:AZ49"/>
    <mergeCell ref="AP50:AS50"/>
    <mergeCell ref="AT50:AZ50"/>
    <mergeCell ref="B52:E52"/>
    <mergeCell ref="F52:H52"/>
    <mergeCell ref="I52:K52"/>
    <mergeCell ref="L52:N52"/>
    <mergeCell ref="O50:Q51"/>
    <mergeCell ref="AC50:AC51"/>
    <mergeCell ref="AD50:AD51"/>
    <mergeCell ref="U49:X51"/>
    <mergeCell ref="Y49:AB51"/>
    <mergeCell ref="BP59:BS59"/>
    <mergeCell ref="BP60:BS60"/>
    <mergeCell ref="F43:J43"/>
    <mergeCell ref="F48:W48"/>
    <mergeCell ref="Y48:AB48"/>
    <mergeCell ref="AC48:AD49"/>
    <mergeCell ref="F49:H51"/>
    <mergeCell ref="I49:K51"/>
    <mergeCell ref="L49:Q49"/>
    <mergeCell ref="R49:T51"/>
    <mergeCell ref="BP58:BS58"/>
    <mergeCell ref="Z36:AJ36"/>
    <mergeCell ref="BM36:BR36"/>
    <mergeCell ref="BS36:BZ36"/>
    <mergeCell ref="BL43:BO43"/>
    <mergeCell ref="BL44:BP44"/>
    <mergeCell ref="BQ44:BT44"/>
    <mergeCell ref="BU44:BX44"/>
    <mergeCell ref="BY44:CB44"/>
    <mergeCell ref="BA50:BH50"/>
    <mergeCell ref="CJ34:CJ36"/>
    <mergeCell ref="BP57:BS57"/>
    <mergeCell ref="BM35:BR35"/>
    <mergeCell ref="BS35:BU35"/>
    <mergeCell ref="BV35:BW35"/>
    <mergeCell ref="BX35:BZ35"/>
    <mergeCell ref="CA35:CC35"/>
    <mergeCell ref="CD35:CE35"/>
    <mergeCell ref="CF35:CH35"/>
    <mergeCell ref="CA36:CH36"/>
    <mergeCell ref="CF34:CH34"/>
    <mergeCell ref="CA31:CH31"/>
    <mergeCell ref="BM33:BR33"/>
    <mergeCell ref="BS33:BZ33"/>
    <mergeCell ref="CA33:CH33"/>
    <mergeCell ref="BY32:BZ32"/>
    <mergeCell ref="CA32:CB32"/>
    <mergeCell ref="CD32:CE32"/>
    <mergeCell ref="CG32:CH32"/>
    <mergeCell ref="BO31:BR31"/>
    <mergeCell ref="Z26:AB29"/>
    <mergeCell ref="AC26:AJ26"/>
    <mergeCell ref="AK26:AV26"/>
    <mergeCell ref="AC29:AJ29"/>
    <mergeCell ref="AK29:BH29"/>
    <mergeCell ref="AC28:AJ28"/>
    <mergeCell ref="AK28:AV28"/>
    <mergeCell ref="AW28:BH28"/>
    <mergeCell ref="BW30:BZ30"/>
    <mergeCell ref="CA30:CD30"/>
    <mergeCell ref="CE30:CH30"/>
    <mergeCell ref="BW28:BZ28"/>
    <mergeCell ref="CJ27:CJ31"/>
    <mergeCell ref="CA28:CD28"/>
    <mergeCell ref="CE28:CH28"/>
    <mergeCell ref="BS31:BZ31"/>
    <mergeCell ref="CA27:CD27"/>
    <mergeCell ref="CE27:CH27"/>
    <mergeCell ref="BS29:BV29"/>
    <mergeCell ref="BW29:BZ29"/>
    <mergeCell ref="CA29:CD29"/>
    <mergeCell ref="CE29:CH29"/>
    <mergeCell ref="CI25:CJ25"/>
    <mergeCell ref="BS26:BV26"/>
    <mergeCell ref="BW26:BZ26"/>
    <mergeCell ref="CA26:CD26"/>
    <mergeCell ref="CE26:CH26"/>
    <mergeCell ref="BS28:BV28"/>
    <mergeCell ref="BQ50:BV50"/>
    <mergeCell ref="B23:I23"/>
    <mergeCell ref="J23:X23"/>
    <mergeCell ref="J25:X25"/>
    <mergeCell ref="AO25:AP25"/>
    <mergeCell ref="BN25:BR25"/>
    <mergeCell ref="BS25:BZ25"/>
    <mergeCell ref="BL27:BL30"/>
    <mergeCell ref="BM27:BP28"/>
    <mergeCell ref="BW52:CB52"/>
    <mergeCell ref="BW51:CB51"/>
    <mergeCell ref="BQ52:BV52"/>
    <mergeCell ref="BQ51:BV51"/>
    <mergeCell ref="BW46:CB46"/>
    <mergeCell ref="BQ47:BV47"/>
    <mergeCell ref="BQ48:BV48"/>
    <mergeCell ref="BQ49:BV49"/>
    <mergeCell ref="BW50:CB50"/>
    <mergeCell ref="BW49:CB49"/>
    <mergeCell ref="BW48:CB48"/>
    <mergeCell ref="BW47:CB47"/>
    <mergeCell ref="B22:I22"/>
    <mergeCell ref="J22:X22"/>
    <mergeCell ref="B24:I26"/>
    <mergeCell ref="J24:X24"/>
    <mergeCell ref="J26:X26"/>
    <mergeCell ref="BW45:CB45"/>
    <mergeCell ref="AS19:AV19"/>
    <mergeCell ref="AW19:AZ19"/>
    <mergeCell ref="BA19:BD19"/>
    <mergeCell ref="BE19:BH19"/>
    <mergeCell ref="AX20:AZ20"/>
    <mergeCell ref="AR22:AT22"/>
    <mergeCell ref="AO21:AR21"/>
    <mergeCell ref="AS21:AV21"/>
    <mergeCell ref="CA25:CH25"/>
    <mergeCell ref="AK19:AN19"/>
    <mergeCell ref="AO19:AR19"/>
    <mergeCell ref="AR20:AT20"/>
    <mergeCell ref="B21:I21"/>
    <mergeCell ref="J21:X21"/>
    <mergeCell ref="B19:I20"/>
    <mergeCell ref="M19:O20"/>
    <mergeCell ref="P19:R20"/>
    <mergeCell ref="S19:U20"/>
    <mergeCell ref="BM31:BN31"/>
    <mergeCell ref="BQ28:BR28"/>
    <mergeCell ref="BQ27:BR27"/>
    <mergeCell ref="BM29:BP30"/>
    <mergeCell ref="BQ29:BR29"/>
    <mergeCell ref="BN47:BP47"/>
    <mergeCell ref="BN46:BP46"/>
    <mergeCell ref="BL46:BM48"/>
    <mergeCell ref="BM32:BR32"/>
    <mergeCell ref="BM34:BR34"/>
    <mergeCell ref="BQ45:BV45"/>
    <mergeCell ref="BQ46:BV46"/>
    <mergeCell ref="BN48:BP48"/>
    <mergeCell ref="AX22:AZ22"/>
    <mergeCell ref="B18:I18"/>
    <mergeCell ref="J18:X18"/>
    <mergeCell ref="Z17:AD22"/>
    <mergeCell ref="AE17:AJ17"/>
    <mergeCell ref="AE18:AJ18"/>
    <mergeCell ref="AE19:AJ19"/>
    <mergeCell ref="AE20:AJ20"/>
    <mergeCell ref="AE21:AJ21"/>
    <mergeCell ref="AX18:AZ18"/>
    <mergeCell ref="AJ47:AO48"/>
    <mergeCell ref="AW21:AZ21"/>
    <mergeCell ref="BA21:BD21"/>
    <mergeCell ref="AE22:AJ22"/>
    <mergeCell ref="AK21:AN21"/>
    <mergeCell ref="AW30:BH30"/>
    <mergeCell ref="AC30:AJ30"/>
    <mergeCell ref="AK30:AV30"/>
    <mergeCell ref="AC31:AJ31"/>
    <mergeCell ref="BE21:BH21"/>
    <mergeCell ref="BA16:BD16"/>
    <mergeCell ref="BE16:BH16"/>
    <mergeCell ref="E17:I17"/>
    <mergeCell ref="J17:X17"/>
    <mergeCell ref="AK17:AN17"/>
    <mergeCell ref="AO17:AR17"/>
    <mergeCell ref="AS17:AV17"/>
    <mergeCell ref="AW17:AZ17"/>
    <mergeCell ref="BA17:BD17"/>
    <mergeCell ref="BE17:BH17"/>
    <mergeCell ref="AV15:AW15"/>
    <mergeCell ref="BD15:BE15"/>
    <mergeCell ref="BI15:BJ15"/>
    <mergeCell ref="B16:D17"/>
    <mergeCell ref="E16:I16"/>
    <mergeCell ref="J16:X16"/>
    <mergeCell ref="AK16:AN16"/>
    <mergeCell ref="AO16:AR16"/>
    <mergeCell ref="AS16:AV16"/>
    <mergeCell ref="AW16:AZ16"/>
    <mergeCell ref="B15:I15"/>
    <mergeCell ref="J15:X15"/>
    <mergeCell ref="AF15:AJ15"/>
    <mergeCell ref="AN15:AO15"/>
    <mergeCell ref="BJ13:BJ14"/>
    <mergeCell ref="B14:I14"/>
    <mergeCell ref="J14:X14"/>
    <mergeCell ref="Z14:AJ14"/>
    <mergeCell ref="AK14:BH14"/>
    <mergeCell ref="B13:I13"/>
    <mergeCell ref="J13:X13"/>
    <mergeCell ref="Z13:AJ13"/>
    <mergeCell ref="AK13:BH13"/>
    <mergeCell ref="CF10:CF12"/>
    <mergeCell ref="CD11:CD12"/>
    <mergeCell ref="B10:I12"/>
    <mergeCell ref="J10:X12"/>
    <mergeCell ref="BN10:BN12"/>
    <mergeCell ref="CD8:CD10"/>
    <mergeCell ref="B9:I9"/>
    <mergeCell ref="J9:X9"/>
    <mergeCell ref="B8:I8"/>
    <mergeCell ref="J8:X8"/>
    <mergeCell ref="AT7:AU7"/>
    <mergeCell ref="AO7:AP7"/>
    <mergeCell ref="AR7:AS7"/>
    <mergeCell ref="AJ45:AO46"/>
    <mergeCell ref="AR18:AT18"/>
    <mergeCell ref="AK31:AV31"/>
    <mergeCell ref="AP35:AQ35"/>
    <mergeCell ref="AR35:AS35"/>
    <mergeCell ref="Z23:AJ23"/>
    <mergeCell ref="AK23:AR23"/>
    <mergeCell ref="B7:I7"/>
    <mergeCell ref="J7:X7"/>
    <mergeCell ref="AL7:AM7"/>
    <mergeCell ref="AJ7:AK7"/>
    <mergeCell ref="A1:CJ1"/>
    <mergeCell ref="A3:AK3"/>
    <mergeCell ref="A4:CJ4"/>
    <mergeCell ref="C6:H6"/>
    <mergeCell ref="K36:P36"/>
    <mergeCell ref="K43:P43"/>
    <mergeCell ref="BS32:BT32"/>
    <mergeCell ref="BV32:BW32"/>
    <mergeCell ref="BI43:BJ43"/>
    <mergeCell ref="Z30:AB32"/>
    <mergeCell ref="BQ30:BR30"/>
    <mergeCell ref="BL31:BL36"/>
    <mergeCell ref="BS34:BU34"/>
    <mergeCell ref="BV34:BW34"/>
    <mergeCell ref="BA45:BH45"/>
    <mergeCell ref="BA44:BH44"/>
    <mergeCell ref="BJ47:BJ48"/>
    <mergeCell ref="BI47:BI48"/>
    <mergeCell ref="BJ45:BJ46"/>
    <mergeCell ref="BI45:BI46"/>
    <mergeCell ref="BJ17:BJ23"/>
    <mergeCell ref="BJ26:BJ34"/>
    <mergeCell ref="AT48:AZ48"/>
    <mergeCell ref="AT47:AZ47"/>
    <mergeCell ref="AT46:AZ46"/>
    <mergeCell ref="AT44:AZ44"/>
    <mergeCell ref="AT45:AZ45"/>
    <mergeCell ref="BA48:BH48"/>
    <mergeCell ref="BA47:BH47"/>
    <mergeCell ref="BA46:BH46"/>
    <mergeCell ref="AS23:AZ23"/>
    <mergeCell ref="BA23:BH23"/>
    <mergeCell ref="AW26:BH26"/>
    <mergeCell ref="AC27:AJ27"/>
    <mergeCell ref="AK27:BH27"/>
    <mergeCell ref="BB25:BC25"/>
    <mergeCell ref="AW31:BH31"/>
    <mergeCell ref="AC32:AJ32"/>
    <mergeCell ref="AK32:AV32"/>
    <mergeCell ref="AW32:BH32"/>
    <mergeCell ref="Z33:AE35"/>
    <mergeCell ref="AF33:AJ33"/>
    <mergeCell ref="AK33:AV33"/>
    <mergeCell ref="AW33:BH33"/>
    <mergeCell ref="AF34:AJ34"/>
    <mergeCell ref="AK34:AV34"/>
    <mergeCell ref="AW34:BH34"/>
    <mergeCell ref="AF35:AJ35"/>
    <mergeCell ref="AK35:AL35"/>
    <mergeCell ref="AM35:AN35"/>
    <mergeCell ref="BD35:BE35"/>
    <mergeCell ref="BF35:BH35"/>
    <mergeCell ref="AK36:AV36"/>
    <mergeCell ref="AW36:BH36"/>
    <mergeCell ref="AT35:AV35"/>
    <mergeCell ref="AW35:AX35"/>
    <mergeCell ref="AY35:AZ35"/>
    <mergeCell ref="BB35:BC35"/>
  </mergeCells>
  <conditionalFormatting sqref="BW59:BW60">
    <cfRule type="cellIs" priority="1" dxfId="0" operator="equal" stopIfTrue="1">
      <formula>"×"</formula>
    </cfRule>
    <cfRule type="cellIs" priority="2" dxfId="1" operator="equal" stopIfTrue="1">
      <formula>"△"</formula>
    </cfRule>
  </conditionalFormatting>
  <conditionalFormatting sqref="CC46:CC52 CC44:CD44 CD45:CD46 BJ49 BJ52:BJ54 AD52:AD56 AC52:AC60 BI61:BJ61 BI49:BI54 BI39:BI42 BI13:BI14 BI28:BI36 BI17:BI24 CI27:CI36 BI45:BJ47">
    <cfRule type="cellIs" priority="3" dxfId="1" operator="equal" stopIfTrue="1">
      <formula>"△"</formula>
    </cfRule>
    <cfRule type="cellIs" priority="4" dxfId="0" operator="equal" stopIfTrue="1">
      <formula>"×"</formula>
    </cfRule>
  </conditionalFormatting>
  <printOptions/>
  <pageMargins left="0.7874015748031497" right="0.3937007874015748" top="0.71" bottom="0.17" header="0.5118110236220472" footer="0.31"/>
  <pageSetup horizontalDpi="600" verticalDpi="600" orientation="landscape" paperSize="9" scale="68" r:id="rId2"/>
  <headerFooter alignWithMargins="0">
    <oddHeader>&amp;L&amp;8H24-110</oddHeader>
  </headerFooter>
  <drawing r:id="rId1"/>
</worksheet>
</file>

<file path=xl/worksheets/sheet2.xml><?xml version="1.0" encoding="utf-8"?>
<worksheet xmlns="http://schemas.openxmlformats.org/spreadsheetml/2006/main" xmlns:r="http://schemas.openxmlformats.org/officeDocument/2006/relationships">
  <dimension ref="A1:AT67"/>
  <sheetViews>
    <sheetView showGridLines="0" view="pageBreakPreview" zoomScaleSheetLayoutView="100" workbookViewId="0" topLeftCell="A1">
      <selection activeCell="C7" sqref="C7:T8"/>
    </sheetView>
  </sheetViews>
  <sheetFormatPr defaultColWidth="9.00390625" defaultRowHeight="13.5"/>
  <cols>
    <col min="1" max="36" width="2.25390625" style="0" customWidth="1"/>
    <col min="37" max="37" width="2.625" style="0" customWidth="1"/>
    <col min="38" max="38" width="3.625" style="0" customWidth="1"/>
    <col min="39" max="39" width="2.625" style="0" customWidth="1"/>
    <col min="40"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5"/>
      <c r="AO1" s="5"/>
      <c r="AP1" s="1"/>
      <c r="AQ1" s="1"/>
    </row>
    <row r="2" spans="1:43" ht="15.75">
      <c r="A2" s="773"/>
      <c r="B2" s="773"/>
      <c r="C2" s="773"/>
      <c r="D2" s="773"/>
      <c r="E2" s="773"/>
      <c r="F2" s="773"/>
      <c r="G2" s="773"/>
      <c r="H2" s="773"/>
      <c r="I2" s="773"/>
      <c r="J2" s="773"/>
      <c r="K2" s="773"/>
      <c r="L2" s="773"/>
      <c r="M2" s="773"/>
      <c r="N2" s="29"/>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5"/>
      <c r="AO2" s="5"/>
      <c r="AP2" s="1"/>
      <c r="AQ2" s="1"/>
    </row>
    <row r="3" spans="1:43" ht="14.25">
      <c r="A3" s="980" t="s">
        <v>612</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5"/>
      <c r="AO3" s="5"/>
      <c r="AP3" s="1"/>
      <c r="AQ3" s="1"/>
    </row>
    <row r="4" spans="1:43" ht="15" thickBot="1">
      <c r="A4" s="977" t="s">
        <v>224</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8"/>
      <c r="AL4" s="978"/>
      <c r="AM4" s="978"/>
      <c r="AN4" s="5"/>
      <c r="AO4" s="5"/>
      <c r="AP4" s="1"/>
      <c r="AQ4" s="1"/>
    </row>
    <row r="5" spans="1:43" ht="13.5">
      <c r="A5" s="976" t="s">
        <v>225</v>
      </c>
      <c r="B5" s="974"/>
      <c r="C5" s="974"/>
      <c r="D5" s="974"/>
      <c r="E5" s="975"/>
      <c r="F5" s="973" t="s">
        <v>631</v>
      </c>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1"/>
      <c r="AM5" s="972"/>
      <c r="AN5" s="5"/>
      <c r="AO5" s="5"/>
      <c r="AP5" s="1"/>
      <c r="AQ5" s="1"/>
    </row>
    <row r="6" spans="1:43" ht="13.5">
      <c r="A6" s="970" t="s">
        <v>226</v>
      </c>
      <c r="B6" s="965"/>
      <c r="C6" s="964" t="s">
        <v>227</v>
      </c>
      <c r="D6" s="962"/>
      <c r="E6" s="962"/>
      <c r="F6" s="962"/>
      <c r="G6" s="962"/>
      <c r="H6" s="962"/>
      <c r="I6" s="962"/>
      <c r="J6" s="962"/>
      <c r="K6" s="962"/>
      <c r="L6" s="962"/>
      <c r="M6" s="962"/>
      <c r="N6" s="962"/>
      <c r="O6" s="962"/>
      <c r="P6" s="962"/>
      <c r="Q6" s="962"/>
      <c r="R6" s="962"/>
      <c r="S6" s="962"/>
      <c r="T6" s="963"/>
      <c r="U6" s="964" t="s">
        <v>228</v>
      </c>
      <c r="V6" s="962"/>
      <c r="W6" s="962"/>
      <c r="X6" s="962"/>
      <c r="Y6" s="962"/>
      <c r="Z6" s="962"/>
      <c r="AA6" s="962"/>
      <c r="AB6" s="963"/>
      <c r="AC6" s="964" t="s">
        <v>229</v>
      </c>
      <c r="AD6" s="960"/>
      <c r="AE6" s="960"/>
      <c r="AF6" s="960"/>
      <c r="AG6" s="960"/>
      <c r="AH6" s="960"/>
      <c r="AI6" s="960"/>
      <c r="AJ6" s="960"/>
      <c r="AK6" s="960"/>
      <c r="AL6" s="960"/>
      <c r="AM6" s="961"/>
      <c r="AN6" s="5"/>
      <c r="AO6" s="5"/>
      <c r="AP6" s="1"/>
      <c r="AQ6" s="1"/>
    </row>
    <row r="7" spans="1:43" ht="13.5">
      <c r="A7" s="966"/>
      <c r="B7" s="967"/>
      <c r="C7" s="959"/>
      <c r="D7" s="956"/>
      <c r="E7" s="956"/>
      <c r="F7" s="956"/>
      <c r="G7" s="956"/>
      <c r="H7" s="956"/>
      <c r="I7" s="956"/>
      <c r="J7" s="956"/>
      <c r="K7" s="956"/>
      <c r="L7" s="956"/>
      <c r="M7" s="956"/>
      <c r="N7" s="956"/>
      <c r="O7" s="956"/>
      <c r="P7" s="956"/>
      <c r="Q7" s="956"/>
      <c r="R7" s="956"/>
      <c r="S7" s="956"/>
      <c r="T7" s="957"/>
      <c r="U7" s="959"/>
      <c r="V7" s="955"/>
      <c r="W7" s="955"/>
      <c r="X7" s="955"/>
      <c r="Y7" s="955"/>
      <c r="Z7" s="955"/>
      <c r="AA7" s="955"/>
      <c r="AB7" s="948"/>
      <c r="AC7" s="952" t="s">
        <v>637</v>
      </c>
      <c r="AD7" s="943"/>
      <c r="AE7" s="943"/>
      <c r="AF7" s="943"/>
      <c r="AG7" s="943"/>
      <c r="AH7" s="943"/>
      <c r="AI7" s="943"/>
      <c r="AJ7" s="943"/>
      <c r="AK7" s="943"/>
      <c r="AL7" s="943"/>
      <c r="AM7" s="944"/>
      <c r="AN7" s="5"/>
      <c r="AO7" s="5"/>
      <c r="AP7" s="1"/>
      <c r="AQ7" s="1"/>
    </row>
    <row r="8" spans="1:43" ht="13.5">
      <c r="A8" s="968"/>
      <c r="B8" s="969"/>
      <c r="C8" s="958"/>
      <c r="D8" s="953"/>
      <c r="E8" s="953"/>
      <c r="F8" s="953"/>
      <c r="G8" s="953"/>
      <c r="H8" s="953"/>
      <c r="I8" s="953"/>
      <c r="J8" s="953"/>
      <c r="K8" s="953"/>
      <c r="L8" s="953"/>
      <c r="M8" s="953"/>
      <c r="N8" s="953"/>
      <c r="O8" s="953"/>
      <c r="P8" s="953"/>
      <c r="Q8" s="953"/>
      <c r="R8" s="953"/>
      <c r="S8" s="953"/>
      <c r="T8" s="954"/>
      <c r="U8" s="949"/>
      <c r="V8" s="950"/>
      <c r="W8" s="950"/>
      <c r="X8" s="950"/>
      <c r="Y8" s="950"/>
      <c r="Z8" s="950"/>
      <c r="AA8" s="950"/>
      <c r="AB8" s="951"/>
      <c r="AC8" s="945"/>
      <c r="AD8" s="946"/>
      <c r="AE8" s="946"/>
      <c r="AF8" s="946"/>
      <c r="AG8" s="946"/>
      <c r="AH8" s="946"/>
      <c r="AI8" s="946"/>
      <c r="AJ8" s="946"/>
      <c r="AK8" s="946"/>
      <c r="AL8" s="946"/>
      <c r="AM8" s="947"/>
      <c r="AN8" s="5"/>
      <c r="AO8" s="5"/>
      <c r="AP8" s="1"/>
      <c r="AQ8" s="1"/>
    </row>
    <row r="9" spans="1:43" ht="13.5">
      <c r="A9" s="942" t="s">
        <v>230</v>
      </c>
      <c r="B9" s="962"/>
      <c r="C9" s="962"/>
      <c r="D9" s="962"/>
      <c r="E9" s="963"/>
      <c r="F9" s="964" t="s">
        <v>231</v>
      </c>
      <c r="G9" s="962"/>
      <c r="H9" s="962"/>
      <c r="I9" s="962"/>
      <c r="J9" s="962"/>
      <c r="K9" s="962"/>
      <c r="L9" s="962"/>
      <c r="M9" s="962"/>
      <c r="N9" s="962"/>
      <c r="O9" s="962"/>
      <c r="P9" s="962"/>
      <c r="Q9" s="962"/>
      <c r="R9" s="962"/>
      <c r="S9" s="962"/>
      <c r="T9" s="963"/>
      <c r="U9" s="964" t="s">
        <v>232</v>
      </c>
      <c r="V9" s="962"/>
      <c r="W9" s="962"/>
      <c r="X9" s="962"/>
      <c r="Y9" s="962"/>
      <c r="Z9" s="962"/>
      <c r="AA9" s="962"/>
      <c r="AB9" s="962"/>
      <c r="AC9" s="962"/>
      <c r="AD9" s="962"/>
      <c r="AE9" s="962"/>
      <c r="AF9" s="962"/>
      <c r="AG9" s="962"/>
      <c r="AH9" s="962"/>
      <c r="AI9" s="962"/>
      <c r="AJ9" s="962"/>
      <c r="AK9" s="962"/>
      <c r="AL9" s="962"/>
      <c r="AM9" s="934"/>
      <c r="AN9" s="5"/>
      <c r="AO9" s="5"/>
      <c r="AP9" s="1"/>
      <c r="AQ9" s="1"/>
    </row>
    <row r="10" spans="1:43" ht="13.5">
      <c r="A10" s="935" t="s">
        <v>233</v>
      </c>
      <c r="B10" s="936"/>
      <c r="C10" s="936"/>
      <c r="D10" s="936"/>
      <c r="E10" s="937"/>
      <c r="F10" s="959"/>
      <c r="G10" s="956"/>
      <c r="H10" s="956"/>
      <c r="I10" s="956"/>
      <c r="J10" s="956"/>
      <c r="K10" s="956"/>
      <c r="L10" s="956"/>
      <c r="M10" s="956"/>
      <c r="N10" s="956"/>
      <c r="O10" s="956"/>
      <c r="P10" s="956"/>
      <c r="Q10" s="956"/>
      <c r="R10" s="956"/>
      <c r="S10" s="956"/>
      <c r="T10" s="957"/>
      <c r="U10" s="926" t="s">
        <v>234</v>
      </c>
      <c r="V10" s="920"/>
      <c r="W10" s="920"/>
      <c r="X10" s="920"/>
      <c r="Y10" s="920"/>
      <c r="Z10" s="920"/>
      <c r="AA10" s="920"/>
      <c r="AB10" s="920"/>
      <c r="AC10" s="920"/>
      <c r="AD10" s="920"/>
      <c r="AE10" s="920"/>
      <c r="AF10" s="920"/>
      <c r="AG10" s="920"/>
      <c r="AH10" s="920"/>
      <c r="AI10" s="920"/>
      <c r="AJ10" s="920"/>
      <c r="AK10" s="920"/>
      <c r="AL10" s="920"/>
      <c r="AM10" s="921"/>
      <c r="AN10" s="5"/>
      <c r="AO10" s="5"/>
      <c r="AP10" s="1"/>
      <c r="AQ10" s="1"/>
    </row>
    <row r="11" spans="1:43" ht="13.5">
      <c r="A11" s="938"/>
      <c r="B11" s="939"/>
      <c r="C11" s="939"/>
      <c r="D11" s="939"/>
      <c r="E11" s="940"/>
      <c r="F11" s="927"/>
      <c r="G11" s="928"/>
      <c r="H11" s="928"/>
      <c r="I11" s="928"/>
      <c r="J11" s="928"/>
      <c r="K11" s="928"/>
      <c r="L11" s="928"/>
      <c r="M11" s="928"/>
      <c r="N11" s="928"/>
      <c r="O11" s="928"/>
      <c r="P11" s="928"/>
      <c r="Q11" s="928"/>
      <c r="R11" s="928"/>
      <c r="S11" s="928"/>
      <c r="T11" s="929"/>
      <c r="U11" s="926" t="s">
        <v>636</v>
      </c>
      <c r="V11" s="920"/>
      <c r="W11" s="920"/>
      <c r="X11" s="920"/>
      <c r="Y11" s="920"/>
      <c r="Z11" s="920"/>
      <c r="AA11" s="920"/>
      <c r="AB11" s="920"/>
      <c r="AC11" s="920"/>
      <c r="AD11" s="920"/>
      <c r="AE11" s="920"/>
      <c r="AF11" s="920"/>
      <c r="AG11" s="920"/>
      <c r="AH11" s="920"/>
      <c r="AI11" s="920"/>
      <c r="AJ11" s="920"/>
      <c r="AK11" s="920"/>
      <c r="AL11" s="920"/>
      <c r="AM11" s="921"/>
      <c r="AN11" s="5"/>
      <c r="AO11" s="5"/>
      <c r="AP11" s="1"/>
      <c r="AQ11" s="1"/>
    </row>
    <row r="12" spans="1:43" ht="14.25" thickBot="1">
      <c r="A12" s="941"/>
      <c r="B12" s="933"/>
      <c r="C12" s="933"/>
      <c r="D12" s="933"/>
      <c r="E12" s="932"/>
      <c r="F12" s="930"/>
      <c r="G12" s="931"/>
      <c r="H12" s="931"/>
      <c r="I12" s="931"/>
      <c r="J12" s="931"/>
      <c r="K12" s="931"/>
      <c r="L12" s="931"/>
      <c r="M12" s="931"/>
      <c r="N12" s="931"/>
      <c r="O12" s="931"/>
      <c r="P12" s="931"/>
      <c r="Q12" s="931"/>
      <c r="R12" s="931"/>
      <c r="S12" s="931"/>
      <c r="T12" s="925"/>
      <c r="U12" s="926" t="s">
        <v>235</v>
      </c>
      <c r="V12" s="920"/>
      <c r="W12" s="920"/>
      <c r="X12" s="920"/>
      <c r="Y12" s="920"/>
      <c r="Z12" s="920"/>
      <c r="AA12" s="920"/>
      <c r="AB12" s="920"/>
      <c r="AC12" s="920"/>
      <c r="AD12" s="920"/>
      <c r="AE12" s="920"/>
      <c r="AF12" s="920"/>
      <c r="AG12" s="920"/>
      <c r="AH12" s="920"/>
      <c r="AI12" s="920"/>
      <c r="AJ12" s="920"/>
      <c r="AK12" s="920"/>
      <c r="AL12" s="920"/>
      <c r="AM12" s="921"/>
      <c r="AN12" s="5"/>
      <c r="AO12" s="5"/>
      <c r="AP12" s="1"/>
      <c r="AQ12" s="1"/>
    </row>
    <row r="13" spans="1:43" ht="14.25" thickTop="1">
      <c r="A13" s="922" t="s">
        <v>236</v>
      </c>
      <c r="B13" s="923"/>
      <c r="C13" s="923"/>
      <c r="D13" s="923"/>
      <c r="E13" s="923"/>
      <c r="F13" s="878" t="s">
        <v>237</v>
      </c>
      <c r="G13" s="783"/>
      <c r="H13" s="783"/>
      <c r="I13" s="783"/>
      <c r="J13" s="783"/>
      <c r="K13" s="783"/>
      <c r="L13" s="783"/>
      <c r="M13" s="783"/>
      <c r="N13" s="783"/>
      <c r="O13" s="783"/>
      <c r="P13" s="783"/>
      <c r="Q13" s="783"/>
      <c r="R13" s="783"/>
      <c r="S13" s="783"/>
      <c r="T13" s="783"/>
      <c r="U13" s="783"/>
      <c r="V13" s="783"/>
      <c r="W13" s="783"/>
      <c r="X13" s="783"/>
      <c r="Y13" s="783"/>
      <c r="Z13" s="783"/>
      <c r="AA13" s="783"/>
      <c r="AB13" s="783"/>
      <c r="AC13" s="784" t="s">
        <v>238</v>
      </c>
      <c r="AD13" s="785"/>
      <c r="AE13" s="785"/>
      <c r="AF13" s="770"/>
      <c r="AG13" s="785" t="s">
        <v>239</v>
      </c>
      <c r="AH13" s="785"/>
      <c r="AI13" s="785"/>
      <c r="AJ13" s="785"/>
      <c r="AK13" s="785"/>
      <c r="AL13" s="785"/>
      <c r="AM13" s="771"/>
      <c r="AN13" s="5"/>
      <c r="AO13" s="5"/>
      <c r="AP13" s="1"/>
      <c r="AQ13" s="1"/>
    </row>
    <row r="14" spans="1:43" ht="13.5">
      <c r="A14" s="924"/>
      <c r="B14" s="919"/>
      <c r="C14" s="919"/>
      <c r="D14" s="919"/>
      <c r="E14" s="909"/>
      <c r="F14" s="772"/>
      <c r="G14" s="987"/>
      <c r="H14" s="987"/>
      <c r="I14" s="987"/>
      <c r="J14" s="987"/>
      <c r="K14" s="987"/>
      <c r="L14" s="987"/>
      <c r="M14" s="987"/>
      <c r="N14" s="987"/>
      <c r="O14" s="987"/>
      <c r="P14" s="987"/>
      <c r="Q14" s="987"/>
      <c r="R14" s="987"/>
      <c r="S14" s="987"/>
      <c r="T14" s="987"/>
      <c r="U14" s="987"/>
      <c r="V14" s="987"/>
      <c r="W14" s="987"/>
      <c r="X14" s="987"/>
      <c r="Y14" s="987"/>
      <c r="Z14" s="987"/>
      <c r="AA14" s="987"/>
      <c r="AB14" s="987"/>
      <c r="AC14" s="772"/>
      <c r="AD14" s="987"/>
      <c r="AE14" s="987"/>
      <c r="AF14" s="988"/>
      <c r="AG14" s="987"/>
      <c r="AH14" s="987"/>
      <c r="AI14" s="987"/>
      <c r="AJ14" s="987"/>
      <c r="AK14" s="987"/>
      <c r="AL14" s="987"/>
      <c r="AM14" s="989"/>
      <c r="AN14" s="5"/>
      <c r="AO14" s="5"/>
      <c r="AP14" s="1"/>
      <c r="AQ14" s="1"/>
    </row>
    <row r="15" spans="1:46" ht="14.25" thickBot="1">
      <c r="A15" s="910"/>
      <c r="B15" s="919"/>
      <c r="C15" s="919"/>
      <c r="D15" s="919"/>
      <c r="E15" s="909"/>
      <c r="F15" s="990"/>
      <c r="G15" s="991"/>
      <c r="H15" s="991"/>
      <c r="I15" s="991"/>
      <c r="J15" s="991"/>
      <c r="K15" s="991"/>
      <c r="L15" s="991"/>
      <c r="M15" s="991"/>
      <c r="N15" s="991"/>
      <c r="O15" s="991"/>
      <c r="P15" s="991"/>
      <c r="Q15" s="991"/>
      <c r="R15" s="991"/>
      <c r="S15" s="991"/>
      <c r="T15" s="991"/>
      <c r="U15" s="991"/>
      <c r="V15" s="991"/>
      <c r="W15" s="992"/>
      <c r="X15" s="992"/>
      <c r="Y15" s="992"/>
      <c r="Z15" s="992"/>
      <c r="AA15" s="992"/>
      <c r="AB15" s="992"/>
      <c r="AC15" s="993"/>
      <c r="AD15" s="994"/>
      <c r="AE15" s="994"/>
      <c r="AF15" s="995"/>
      <c r="AG15" s="993"/>
      <c r="AH15" s="994"/>
      <c r="AI15" s="994"/>
      <c r="AJ15" s="994"/>
      <c r="AK15" s="994"/>
      <c r="AL15" s="994"/>
      <c r="AM15" s="996"/>
      <c r="AN15" s="5"/>
      <c r="AO15" s="5"/>
      <c r="AP15" s="1"/>
      <c r="AQ15" s="1"/>
      <c r="AT15" s="593"/>
    </row>
    <row r="16" spans="1:43" ht="14.25" thickTop="1">
      <c r="A16" s="997" t="s">
        <v>240</v>
      </c>
      <c r="B16" s="998"/>
      <c r="C16" s="1001" t="s">
        <v>241</v>
      </c>
      <c r="D16" s="1002"/>
      <c r="E16" s="1002"/>
      <c r="F16" s="1002"/>
      <c r="G16" s="1002"/>
      <c r="H16" s="1003"/>
      <c r="I16" s="1004"/>
      <c r="J16" s="1005"/>
      <c r="K16" s="1005"/>
      <c r="L16" s="1005"/>
      <c r="M16" s="1005"/>
      <c r="N16" s="1005"/>
      <c r="O16" s="1005"/>
      <c r="P16" s="1005"/>
      <c r="Q16" s="1005"/>
      <c r="R16" s="1005"/>
      <c r="S16" s="1005"/>
      <c r="T16" s="1005"/>
      <c r="U16" s="1005"/>
      <c r="V16" s="1006"/>
      <c r="W16" s="1007" t="s">
        <v>518</v>
      </c>
      <c r="X16" s="1008"/>
      <c r="Y16" s="1008"/>
      <c r="Z16" s="1008"/>
      <c r="AA16" s="1008"/>
      <c r="AB16" s="1009"/>
      <c r="AC16" s="1023"/>
      <c r="AD16" s="1024"/>
      <c r="AE16" s="1024"/>
      <c r="AF16" s="1024"/>
      <c r="AG16" s="1024"/>
      <c r="AH16" s="1024"/>
      <c r="AI16" s="1024"/>
      <c r="AJ16" s="1024"/>
      <c r="AK16" s="1024"/>
      <c r="AL16" s="1024"/>
      <c r="AM16" s="1025"/>
      <c r="AN16" s="5"/>
      <c r="AO16" s="5"/>
      <c r="AP16" s="1"/>
      <c r="AQ16" s="1"/>
    </row>
    <row r="17" spans="1:43" ht="13.5">
      <c r="A17" s="999"/>
      <c r="B17" s="1000"/>
      <c r="C17" s="1026" t="s">
        <v>242</v>
      </c>
      <c r="D17" s="1027"/>
      <c r="E17" s="1027"/>
      <c r="F17" s="1027"/>
      <c r="G17" s="1027"/>
      <c r="H17" s="1028"/>
      <c r="I17" s="772" t="s">
        <v>243</v>
      </c>
      <c r="J17" s="987"/>
      <c r="K17" s="987"/>
      <c r="L17" s="987"/>
      <c r="M17" s="987"/>
      <c r="N17" s="987"/>
      <c r="O17" s="987"/>
      <c r="P17" s="987"/>
      <c r="Q17" s="987"/>
      <c r="R17" s="987"/>
      <c r="S17" s="987"/>
      <c r="T17" s="987"/>
      <c r="U17" s="987"/>
      <c r="V17" s="988"/>
      <c r="W17" s="1018" t="s">
        <v>244</v>
      </c>
      <c r="X17" s="1019"/>
      <c r="Y17" s="1019"/>
      <c r="Z17" s="1019"/>
      <c r="AA17" s="1019"/>
      <c r="AB17" s="1020"/>
      <c r="AC17" s="772" t="s">
        <v>638</v>
      </c>
      <c r="AD17" s="987"/>
      <c r="AE17" s="987"/>
      <c r="AF17" s="987"/>
      <c r="AG17" s="987"/>
      <c r="AH17" s="987"/>
      <c r="AI17" s="987"/>
      <c r="AJ17" s="987"/>
      <c r="AK17" s="987"/>
      <c r="AL17" s="987"/>
      <c r="AM17" s="989"/>
      <c r="AN17" s="5"/>
      <c r="AO17" s="5"/>
      <c r="AP17" s="1"/>
      <c r="AQ17" s="1"/>
    </row>
    <row r="18" spans="1:43" ht="13.5">
      <c r="A18" s="999"/>
      <c r="B18" s="1000"/>
      <c r="C18" s="1010" t="s">
        <v>245</v>
      </c>
      <c r="D18" s="1011"/>
      <c r="E18" s="1011"/>
      <c r="F18" s="1011"/>
      <c r="G18" s="1011"/>
      <c r="H18" s="1011"/>
      <c r="I18" s="772" t="s">
        <v>245</v>
      </c>
      <c r="J18" s="987"/>
      <c r="K18" s="987"/>
      <c r="L18" s="987"/>
      <c r="M18" s="987"/>
      <c r="N18" s="987"/>
      <c r="O18" s="987"/>
      <c r="P18" s="987"/>
      <c r="Q18" s="987"/>
      <c r="R18" s="987"/>
      <c r="S18" s="987"/>
      <c r="T18" s="987"/>
      <c r="U18" s="987"/>
      <c r="V18" s="988"/>
      <c r="W18" s="1012" t="s">
        <v>246</v>
      </c>
      <c r="X18" s="1013"/>
      <c r="Y18" s="1014"/>
      <c r="Z18" s="964" t="s">
        <v>247</v>
      </c>
      <c r="AA18" s="962"/>
      <c r="AB18" s="963"/>
      <c r="AC18" s="772" t="s">
        <v>639</v>
      </c>
      <c r="AD18" s="987"/>
      <c r="AE18" s="987"/>
      <c r="AF18" s="987"/>
      <c r="AG18" s="987"/>
      <c r="AH18" s="987"/>
      <c r="AI18" s="987"/>
      <c r="AJ18" s="987"/>
      <c r="AK18" s="987"/>
      <c r="AL18" s="987"/>
      <c r="AM18" s="989"/>
      <c r="AN18" s="5"/>
      <c r="AO18" s="5"/>
      <c r="AP18" s="1"/>
      <c r="AQ18" s="1"/>
    </row>
    <row r="19" spans="1:43" ht="13.5">
      <c r="A19" s="999"/>
      <c r="B19" s="1000"/>
      <c r="C19" s="1010" t="s">
        <v>599</v>
      </c>
      <c r="D19" s="1011"/>
      <c r="E19" s="1011"/>
      <c r="F19" s="1011"/>
      <c r="G19" s="1011"/>
      <c r="H19" s="1011"/>
      <c r="I19" s="1029">
        <v>0</v>
      </c>
      <c r="J19" s="1030"/>
      <c r="K19" s="1030"/>
      <c r="L19" s="1030"/>
      <c r="M19" s="1030"/>
      <c r="N19" s="1030"/>
      <c r="O19" s="1030"/>
      <c r="P19" s="1030"/>
      <c r="Q19" s="1030"/>
      <c r="R19" s="1030"/>
      <c r="S19" s="1030"/>
      <c r="T19" s="1030"/>
      <c r="U19" s="1030"/>
      <c r="V19" s="1031"/>
      <c r="W19" s="1015"/>
      <c r="X19" s="1016"/>
      <c r="Y19" s="1017"/>
      <c r="Z19" s="964" t="s">
        <v>248</v>
      </c>
      <c r="AA19" s="962"/>
      <c r="AB19" s="963"/>
      <c r="AC19" s="772" t="s">
        <v>640</v>
      </c>
      <c r="AD19" s="987"/>
      <c r="AE19" s="987"/>
      <c r="AF19" s="987"/>
      <c r="AG19" s="987"/>
      <c r="AH19" s="987"/>
      <c r="AI19" s="987"/>
      <c r="AJ19" s="987"/>
      <c r="AK19" s="987"/>
      <c r="AL19" s="987"/>
      <c r="AM19" s="989"/>
      <c r="AN19" s="5"/>
      <c r="AO19" s="1"/>
      <c r="AP19" s="1"/>
      <c r="AQ19" s="1"/>
    </row>
    <row r="20" spans="1:43" ht="13.5">
      <c r="A20" s="999"/>
      <c r="B20" s="1000"/>
      <c r="C20" s="1010" t="s">
        <v>600</v>
      </c>
      <c r="D20" s="1011"/>
      <c r="E20" s="1011"/>
      <c r="F20" s="1011"/>
      <c r="G20" s="1011"/>
      <c r="H20" s="1011"/>
      <c r="I20" s="985">
        <v>10</v>
      </c>
      <c r="J20" s="986"/>
      <c r="K20" s="986"/>
      <c r="L20" s="986"/>
      <c r="M20" s="986"/>
      <c r="N20" s="986"/>
      <c r="O20" s="986"/>
      <c r="P20" s="986"/>
      <c r="Q20" s="986"/>
      <c r="R20" s="986"/>
      <c r="S20" s="986"/>
      <c r="T20" s="986"/>
      <c r="U20" s="986"/>
      <c r="V20" s="979"/>
      <c r="W20" s="1018" t="s">
        <v>249</v>
      </c>
      <c r="X20" s="1019"/>
      <c r="Y20" s="1019"/>
      <c r="Z20" s="1019"/>
      <c r="AA20" s="1019"/>
      <c r="AB20" s="1020"/>
      <c r="AC20" s="772" t="s">
        <v>250</v>
      </c>
      <c r="AD20" s="987"/>
      <c r="AE20" s="987"/>
      <c r="AF20" s="987"/>
      <c r="AG20" s="987"/>
      <c r="AH20" s="987"/>
      <c r="AI20" s="987"/>
      <c r="AJ20" s="987"/>
      <c r="AK20" s="987"/>
      <c r="AL20" s="987"/>
      <c r="AM20" s="989"/>
      <c r="AN20" s="5"/>
      <c r="AO20" s="1"/>
      <c r="AP20" s="1"/>
      <c r="AQ20" s="1"/>
    </row>
    <row r="21" spans="1:43" ht="13.5">
      <c r="A21" s="999"/>
      <c r="B21" s="1000"/>
      <c r="C21" s="1010" t="s">
        <v>597</v>
      </c>
      <c r="D21" s="1011"/>
      <c r="E21" s="1011"/>
      <c r="F21" s="1011"/>
      <c r="G21" s="1011"/>
      <c r="H21" s="1011"/>
      <c r="I21" s="1032">
        <v>0</v>
      </c>
      <c r="J21" s="1033"/>
      <c r="K21" s="1033"/>
      <c r="L21" s="1033"/>
      <c r="M21" s="1033"/>
      <c r="N21" s="1033"/>
      <c r="O21" s="1033"/>
      <c r="P21" s="1033"/>
      <c r="Q21" s="1033"/>
      <c r="R21" s="1033"/>
      <c r="S21" s="1033"/>
      <c r="T21" s="1033"/>
      <c r="U21" s="1033"/>
      <c r="V21" s="1034"/>
      <c r="W21" s="1018" t="s">
        <v>251</v>
      </c>
      <c r="X21" s="1019"/>
      <c r="Y21" s="1019"/>
      <c r="Z21" s="1019"/>
      <c r="AA21" s="1019"/>
      <c r="AB21" s="1020"/>
      <c r="AC21" s="772" t="s">
        <v>641</v>
      </c>
      <c r="AD21" s="987"/>
      <c r="AE21" s="987"/>
      <c r="AF21" s="987"/>
      <c r="AG21" s="987"/>
      <c r="AH21" s="987"/>
      <c r="AI21" s="987"/>
      <c r="AJ21" s="987"/>
      <c r="AK21" s="987"/>
      <c r="AL21" s="987"/>
      <c r="AM21" s="989"/>
      <c r="AN21" s="5"/>
      <c r="AO21" s="1"/>
      <c r="AP21" s="1"/>
      <c r="AQ21" s="1"/>
    </row>
    <row r="22" spans="1:43" ht="13.5" customHeight="1">
      <c r="A22" s="999"/>
      <c r="B22" s="1000"/>
      <c r="C22" s="1010" t="s">
        <v>598</v>
      </c>
      <c r="D22" s="1021"/>
      <c r="E22" s="1021"/>
      <c r="F22" s="1021"/>
      <c r="G22" s="1021"/>
      <c r="H22" s="1022"/>
      <c r="I22" s="1029">
        <v>9.5</v>
      </c>
      <c r="J22" s="1030"/>
      <c r="K22" s="1030"/>
      <c r="L22" s="1030"/>
      <c r="M22" s="1030"/>
      <c r="N22" s="1030"/>
      <c r="O22" s="1030"/>
      <c r="P22" s="1030"/>
      <c r="Q22" s="1030"/>
      <c r="R22" s="1030"/>
      <c r="S22" s="1030"/>
      <c r="T22" s="1030"/>
      <c r="U22" s="1030"/>
      <c r="V22" s="1031"/>
      <c r="W22" s="1018" t="s">
        <v>252</v>
      </c>
      <c r="X22" s="1019"/>
      <c r="Y22" s="1019"/>
      <c r="Z22" s="1019"/>
      <c r="AA22" s="1019"/>
      <c r="AB22" s="1020"/>
      <c r="AC22" s="772"/>
      <c r="AD22" s="987"/>
      <c r="AE22" s="987"/>
      <c r="AF22" s="987"/>
      <c r="AG22" s="987"/>
      <c r="AH22" s="987"/>
      <c r="AI22" s="987"/>
      <c r="AJ22" s="987"/>
      <c r="AK22" s="987"/>
      <c r="AL22" s="987"/>
      <c r="AM22" s="989"/>
      <c r="AN22" s="5"/>
      <c r="AO22" s="1"/>
      <c r="AP22" s="1"/>
      <c r="AQ22" s="1"/>
    </row>
    <row r="23" spans="1:43" ht="13.5">
      <c r="A23" s="999"/>
      <c r="B23" s="1000"/>
      <c r="C23" s="1010" t="s">
        <v>253</v>
      </c>
      <c r="D23" s="1021"/>
      <c r="E23" s="1021"/>
      <c r="F23" s="1021"/>
      <c r="G23" s="1021"/>
      <c r="H23" s="1022"/>
      <c r="I23" s="1035" t="s">
        <v>642</v>
      </c>
      <c r="J23" s="1036"/>
      <c r="K23" s="1036"/>
      <c r="L23" s="1036"/>
      <c r="M23" s="1036"/>
      <c r="N23" s="1036"/>
      <c r="O23" s="1036"/>
      <c r="P23" s="1036"/>
      <c r="Q23" s="1036"/>
      <c r="R23" s="1036"/>
      <c r="S23" s="1036"/>
      <c r="T23" s="1036"/>
      <c r="U23" s="1036"/>
      <c r="V23" s="1037"/>
      <c r="W23" s="1038" t="s">
        <v>635</v>
      </c>
      <c r="X23" s="1039"/>
      <c r="Y23" s="1039"/>
      <c r="Z23" s="1039"/>
      <c r="AA23" s="1039"/>
      <c r="AB23" s="1040"/>
      <c r="AC23" s="772" t="s">
        <v>643</v>
      </c>
      <c r="AD23" s="987"/>
      <c r="AE23" s="987"/>
      <c r="AF23" s="987"/>
      <c r="AG23" s="987"/>
      <c r="AH23" s="987"/>
      <c r="AI23" s="987"/>
      <c r="AJ23" s="987"/>
      <c r="AK23" s="987"/>
      <c r="AL23" s="987"/>
      <c r="AM23" s="989"/>
      <c r="AN23" s="5"/>
      <c r="AO23" s="1"/>
      <c r="AP23" s="1"/>
      <c r="AQ23" s="1"/>
    </row>
    <row r="24" spans="1:43" ht="13.5">
      <c r="A24" s="999"/>
      <c r="B24" s="1000"/>
      <c r="C24" s="1010" t="s">
        <v>254</v>
      </c>
      <c r="D24" s="1021"/>
      <c r="E24" s="1021"/>
      <c r="F24" s="1021"/>
      <c r="G24" s="1021"/>
      <c r="H24" s="1022"/>
      <c r="I24" s="1035" t="s">
        <v>644</v>
      </c>
      <c r="J24" s="987"/>
      <c r="K24" s="987"/>
      <c r="L24" s="987"/>
      <c r="M24" s="987"/>
      <c r="N24" s="987"/>
      <c r="O24" s="987"/>
      <c r="P24" s="987"/>
      <c r="Q24" s="987"/>
      <c r="R24" s="987"/>
      <c r="S24" s="987"/>
      <c r="T24" s="987"/>
      <c r="U24" s="987"/>
      <c r="V24" s="988"/>
      <c r="W24" s="1041"/>
      <c r="X24" s="1042"/>
      <c r="Y24" s="1042"/>
      <c r="Z24" s="1042"/>
      <c r="AA24" s="1042"/>
      <c r="AB24" s="1043"/>
      <c r="AC24" s="772" t="s">
        <v>645</v>
      </c>
      <c r="AD24" s="987"/>
      <c r="AE24" s="987"/>
      <c r="AF24" s="987"/>
      <c r="AG24" s="987"/>
      <c r="AH24" s="987"/>
      <c r="AI24" s="987"/>
      <c r="AJ24" s="987"/>
      <c r="AK24" s="987"/>
      <c r="AL24" s="987"/>
      <c r="AM24" s="989"/>
      <c r="AN24" s="5"/>
      <c r="AO24" s="1"/>
      <c r="AP24" s="1"/>
      <c r="AQ24" s="1"/>
    </row>
    <row r="25" spans="1:43" ht="13.5">
      <c r="A25" s="999"/>
      <c r="B25" s="1000"/>
      <c r="C25" s="1010" t="s">
        <v>255</v>
      </c>
      <c r="D25" s="1021"/>
      <c r="E25" s="1021"/>
      <c r="F25" s="1021"/>
      <c r="G25" s="1021"/>
      <c r="H25" s="1022"/>
      <c r="I25" s="772" t="s">
        <v>646</v>
      </c>
      <c r="J25" s="987"/>
      <c r="K25" s="987"/>
      <c r="L25" s="987"/>
      <c r="M25" s="987"/>
      <c r="N25" s="987"/>
      <c r="O25" s="987"/>
      <c r="P25" s="987"/>
      <c r="Q25" s="987"/>
      <c r="R25" s="987"/>
      <c r="S25" s="987"/>
      <c r="T25" s="987"/>
      <c r="U25" s="987"/>
      <c r="V25" s="988"/>
      <c r="W25" s="1018" t="s">
        <v>256</v>
      </c>
      <c r="X25" s="1019"/>
      <c r="Y25" s="1019"/>
      <c r="Z25" s="1019"/>
      <c r="AA25" s="1019"/>
      <c r="AB25" s="1020"/>
      <c r="AC25" s="772" t="s">
        <v>602</v>
      </c>
      <c r="AD25" s="987"/>
      <c r="AE25" s="987"/>
      <c r="AF25" s="987"/>
      <c r="AG25" s="987"/>
      <c r="AH25" s="987"/>
      <c r="AI25" s="987"/>
      <c r="AJ25" s="987"/>
      <c r="AK25" s="987"/>
      <c r="AL25" s="987"/>
      <c r="AM25" s="989"/>
      <c r="AN25" s="5"/>
      <c r="AO25" s="1"/>
      <c r="AP25" s="1"/>
      <c r="AQ25" s="1"/>
    </row>
    <row r="26" spans="1:43" ht="14.25" customHeight="1" thickBot="1">
      <c r="A26" s="999"/>
      <c r="B26" s="1000"/>
      <c r="C26" s="1010" t="s">
        <v>257</v>
      </c>
      <c r="D26" s="1021"/>
      <c r="E26" s="1021"/>
      <c r="F26" s="1021"/>
      <c r="G26" s="1021"/>
      <c r="H26" s="1022"/>
      <c r="I26" s="952" t="s">
        <v>647</v>
      </c>
      <c r="J26" s="1044"/>
      <c r="K26" s="1044"/>
      <c r="L26" s="1044"/>
      <c r="M26" s="1044"/>
      <c r="N26" s="1044"/>
      <c r="O26" s="1044"/>
      <c r="P26" s="1044"/>
      <c r="Q26" s="1044"/>
      <c r="R26" s="1044"/>
      <c r="S26" s="1044"/>
      <c r="T26" s="1044"/>
      <c r="U26" s="1044"/>
      <c r="V26" s="1045"/>
      <c r="W26" s="1018" t="s">
        <v>258</v>
      </c>
      <c r="X26" s="1019"/>
      <c r="Y26" s="1019"/>
      <c r="Z26" s="1019"/>
      <c r="AA26" s="1019"/>
      <c r="AB26" s="1020"/>
      <c r="AC26" s="772"/>
      <c r="AD26" s="987"/>
      <c r="AE26" s="987"/>
      <c r="AF26" s="987"/>
      <c r="AG26" s="987"/>
      <c r="AH26" s="987"/>
      <c r="AI26" s="987"/>
      <c r="AJ26" s="987"/>
      <c r="AK26" s="1044"/>
      <c r="AL26" s="1044"/>
      <c r="AM26" s="1046"/>
      <c r="AN26" s="5"/>
      <c r="AO26" s="1"/>
      <c r="AP26" s="1"/>
      <c r="AQ26" s="1"/>
    </row>
    <row r="27" spans="1:43" ht="15" thickTop="1">
      <c r="A27" s="43"/>
      <c r="B27" s="44"/>
      <c r="C27" s="45"/>
      <c r="D27" s="45"/>
      <c r="E27" s="45"/>
      <c r="F27" s="46" t="s">
        <v>648</v>
      </c>
      <c r="G27" s="46"/>
      <c r="H27" s="46"/>
      <c r="I27" s="46"/>
      <c r="J27" s="45"/>
      <c r="K27" s="45"/>
      <c r="L27" s="45"/>
      <c r="M27" s="45"/>
      <c r="N27" s="47"/>
      <c r="O27" s="45"/>
      <c r="P27" s="48" t="s">
        <v>649</v>
      </c>
      <c r="Q27" s="48"/>
      <c r="R27" s="48"/>
      <c r="S27" s="48"/>
      <c r="T27" s="774"/>
      <c r="U27" s="49" t="s">
        <v>260</v>
      </c>
      <c r="V27" s="49"/>
      <c r="W27" s="49"/>
      <c r="X27" s="49"/>
      <c r="Y27" s="48"/>
      <c r="Z27" s="48"/>
      <c r="AA27" s="48"/>
      <c r="AB27" s="48"/>
      <c r="AC27" s="48"/>
      <c r="AD27" s="48"/>
      <c r="AE27" s="48"/>
      <c r="AF27" s="48"/>
      <c r="AG27" s="48" t="s">
        <v>259</v>
      </c>
      <c r="AH27" s="48"/>
      <c r="AI27" s="48"/>
      <c r="AJ27" s="50"/>
      <c r="AK27" s="51" t="s">
        <v>261</v>
      </c>
      <c r="AL27" s="52" t="s">
        <v>546</v>
      </c>
      <c r="AM27" s="53" t="s">
        <v>262</v>
      </c>
      <c r="AN27" s="5"/>
      <c r="AO27" s="1"/>
      <c r="AP27" s="1"/>
      <c r="AQ27" s="1"/>
    </row>
    <row r="28" spans="1:43" ht="14.25">
      <c r="A28" s="54"/>
      <c r="B28" s="55"/>
      <c r="C28" s="56" t="s">
        <v>263</v>
      </c>
      <c r="D28" s="56"/>
      <c r="E28" s="56"/>
      <c r="F28" s="56"/>
      <c r="G28" s="56"/>
      <c r="H28" s="56"/>
      <c r="I28" s="56"/>
      <c r="J28" s="56"/>
      <c r="K28" s="56"/>
      <c r="L28" s="56"/>
      <c r="M28" s="56"/>
      <c r="N28" s="57"/>
      <c r="O28" s="58"/>
      <c r="P28" s="1047">
        <v>36</v>
      </c>
      <c r="Q28" s="1048"/>
      <c r="R28" s="1048"/>
      <c r="S28" s="1048"/>
      <c r="T28" s="1049"/>
      <c r="U28" s="1050" t="s">
        <v>264</v>
      </c>
      <c r="V28" s="1051"/>
      <c r="W28" s="1051"/>
      <c r="X28" s="1051"/>
      <c r="Y28" s="1051"/>
      <c r="Z28" s="1051"/>
      <c r="AA28" s="1051"/>
      <c r="AB28" s="1051"/>
      <c r="AC28" s="1051"/>
      <c r="AD28" s="1052"/>
      <c r="AE28" s="1053" t="s">
        <v>650</v>
      </c>
      <c r="AF28" s="1054"/>
      <c r="AG28" s="1054"/>
      <c r="AH28" s="1054"/>
      <c r="AI28" s="1054"/>
      <c r="AJ28" s="1055"/>
      <c r="AK28" s="635"/>
      <c r="AL28" s="1056"/>
      <c r="AM28" s="1062" t="s">
        <v>651</v>
      </c>
      <c r="AN28" s="5"/>
      <c r="AO28" s="1"/>
      <c r="AP28" s="1"/>
      <c r="AQ28" s="1"/>
    </row>
    <row r="29" spans="1:43" ht="14.25">
      <c r="A29" s="54"/>
      <c r="B29" s="55"/>
      <c r="C29" s="1064" t="s">
        <v>266</v>
      </c>
      <c r="D29" s="1065"/>
      <c r="E29" s="1065"/>
      <c r="F29" s="1066"/>
      <c r="G29" s="60" t="s">
        <v>267</v>
      </c>
      <c r="H29" s="56"/>
      <c r="I29" s="56"/>
      <c r="J29" s="56"/>
      <c r="K29" s="56"/>
      <c r="L29" s="56"/>
      <c r="M29" s="56"/>
      <c r="N29" s="57"/>
      <c r="O29" s="58"/>
      <c r="P29" s="1047">
        <v>16.4</v>
      </c>
      <c r="Q29" s="1048"/>
      <c r="R29" s="1048"/>
      <c r="S29" s="1048"/>
      <c r="T29" s="1049"/>
      <c r="U29" s="1050" t="s">
        <v>268</v>
      </c>
      <c r="V29" s="1051"/>
      <c r="W29" s="1051"/>
      <c r="X29" s="1051"/>
      <c r="Y29" s="1051"/>
      <c r="Z29" s="1051"/>
      <c r="AA29" s="1051"/>
      <c r="AB29" s="1051"/>
      <c r="AC29" s="1051"/>
      <c r="AD29" s="1052"/>
      <c r="AE29" s="1059">
        <v>1850</v>
      </c>
      <c r="AF29" s="1060"/>
      <c r="AG29" s="1060"/>
      <c r="AH29" s="1060"/>
      <c r="AI29" s="1060"/>
      <c r="AJ29" s="1061"/>
      <c r="AK29" s="635"/>
      <c r="AL29" s="1057"/>
      <c r="AM29" s="1063"/>
      <c r="AN29" s="5"/>
      <c r="AO29" s="1"/>
      <c r="AP29" s="1"/>
      <c r="AQ29" s="1"/>
    </row>
    <row r="30" spans="1:43" ht="14.25">
      <c r="A30" s="1077" t="s">
        <v>269</v>
      </c>
      <c r="B30" s="1078"/>
      <c r="C30" s="1067"/>
      <c r="D30" s="1068"/>
      <c r="E30" s="1068"/>
      <c r="F30" s="1069"/>
      <c r="G30" s="61" t="s">
        <v>270</v>
      </c>
      <c r="H30" s="61"/>
      <c r="I30" s="61"/>
      <c r="J30" s="61"/>
      <c r="K30" s="61"/>
      <c r="L30" s="61"/>
      <c r="M30" s="61"/>
      <c r="N30" s="62"/>
      <c r="O30" s="63"/>
      <c r="P30" s="1047">
        <v>12.8</v>
      </c>
      <c r="Q30" s="1048"/>
      <c r="R30" s="1048"/>
      <c r="S30" s="1048"/>
      <c r="T30" s="1049"/>
      <c r="U30" s="1050" t="s">
        <v>271</v>
      </c>
      <c r="V30" s="1051"/>
      <c r="W30" s="1051"/>
      <c r="X30" s="1051"/>
      <c r="Y30" s="1051"/>
      <c r="Z30" s="1051"/>
      <c r="AA30" s="1051"/>
      <c r="AB30" s="1051"/>
      <c r="AC30" s="1051"/>
      <c r="AD30" s="1052"/>
      <c r="AE30" s="1059">
        <v>1600</v>
      </c>
      <c r="AF30" s="1060"/>
      <c r="AG30" s="1060"/>
      <c r="AH30" s="1060"/>
      <c r="AI30" s="1060"/>
      <c r="AJ30" s="1061"/>
      <c r="AK30" s="635"/>
      <c r="AL30" s="1057"/>
      <c r="AM30" s="1063"/>
      <c r="AN30" s="5"/>
      <c r="AO30" s="1"/>
      <c r="AP30" s="1"/>
      <c r="AQ30" s="1"/>
    </row>
    <row r="31" spans="1:43" ht="14.25">
      <c r="A31" s="1079"/>
      <c r="B31" s="1078"/>
      <c r="C31" s="1080" t="s">
        <v>272</v>
      </c>
      <c r="D31" s="1081"/>
      <c r="E31" s="1081"/>
      <c r="F31" s="1082"/>
      <c r="G31" s="64" t="s">
        <v>267</v>
      </c>
      <c r="H31" s="61"/>
      <c r="I31" s="61"/>
      <c r="J31" s="61"/>
      <c r="K31" s="61"/>
      <c r="L31" s="61"/>
      <c r="M31" s="61"/>
      <c r="N31" s="65"/>
      <c r="O31" s="66"/>
      <c r="P31" s="1089" t="s">
        <v>652</v>
      </c>
      <c r="Q31" s="1071"/>
      <c r="R31" s="1071"/>
      <c r="S31" s="1071"/>
      <c r="T31" s="1072"/>
      <c r="U31" s="1090" t="s">
        <v>273</v>
      </c>
      <c r="V31" s="1091"/>
      <c r="W31" s="1091"/>
      <c r="X31" s="1091"/>
      <c r="Y31" s="1091"/>
      <c r="Z31" s="1092"/>
      <c r="AA31" s="1076" t="s">
        <v>274</v>
      </c>
      <c r="AB31" s="1051"/>
      <c r="AC31" s="1051"/>
      <c r="AD31" s="1052"/>
      <c r="AE31" s="1059">
        <v>1440</v>
      </c>
      <c r="AF31" s="1060"/>
      <c r="AG31" s="1060"/>
      <c r="AH31" s="1060"/>
      <c r="AI31" s="1060"/>
      <c r="AJ31" s="1061"/>
      <c r="AK31" s="635"/>
      <c r="AL31" s="1057"/>
      <c r="AM31" s="1063"/>
      <c r="AN31" s="5"/>
      <c r="AO31" s="1"/>
      <c r="AP31" s="1"/>
      <c r="AQ31" s="1"/>
    </row>
    <row r="32" spans="1:43" ht="13.5">
      <c r="A32" s="1079"/>
      <c r="B32" s="1078"/>
      <c r="C32" s="1083"/>
      <c r="D32" s="1084"/>
      <c r="E32" s="1084"/>
      <c r="F32" s="1085"/>
      <c r="G32" s="1099" t="s">
        <v>275</v>
      </c>
      <c r="H32" s="1027"/>
      <c r="I32" s="1027"/>
      <c r="J32" s="1027"/>
      <c r="K32" s="1027"/>
      <c r="L32" s="1027"/>
      <c r="M32" s="1027"/>
      <c r="N32" s="1027"/>
      <c r="O32" s="1028"/>
      <c r="P32" s="1070">
        <v>0</v>
      </c>
      <c r="Q32" s="1071"/>
      <c r="R32" s="1071"/>
      <c r="S32" s="1071"/>
      <c r="T32" s="1072"/>
      <c r="U32" s="1093"/>
      <c r="V32" s="1094"/>
      <c r="W32" s="1094"/>
      <c r="X32" s="1094"/>
      <c r="Y32" s="1094"/>
      <c r="Z32" s="1095"/>
      <c r="AA32" s="1073" t="s">
        <v>276</v>
      </c>
      <c r="AB32" s="1074"/>
      <c r="AC32" s="1074"/>
      <c r="AD32" s="1075"/>
      <c r="AE32" s="1059">
        <v>1295</v>
      </c>
      <c r="AF32" s="1060"/>
      <c r="AG32" s="1060"/>
      <c r="AH32" s="1060"/>
      <c r="AI32" s="1060"/>
      <c r="AJ32" s="1061"/>
      <c r="AK32" s="635"/>
      <c r="AL32" s="1057"/>
      <c r="AM32" s="1063"/>
      <c r="AN32" s="5"/>
      <c r="AO32" s="1"/>
      <c r="AP32" s="1"/>
      <c r="AQ32" s="1"/>
    </row>
    <row r="33" spans="1:43" ht="14.25">
      <c r="A33" s="1079"/>
      <c r="B33" s="1078"/>
      <c r="C33" s="1083"/>
      <c r="D33" s="1084"/>
      <c r="E33" s="1084"/>
      <c r="F33" s="1085"/>
      <c r="G33" s="61" t="s">
        <v>277</v>
      </c>
      <c r="H33" s="61"/>
      <c r="I33" s="56"/>
      <c r="J33" s="67"/>
      <c r="K33" s="67"/>
      <c r="L33" s="67"/>
      <c r="M33" s="67"/>
      <c r="N33" s="68"/>
      <c r="O33" s="69"/>
      <c r="P33" s="1070">
        <v>-1.38</v>
      </c>
      <c r="Q33" s="1071"/>
      <c r="R33" s="1071"/>
      <c r="S33" s="1071"/>
      <c r="T33" s="1072"/>
      <c r="U33" s="1096"/>
      <c r="V33" s="1097"/>
      <c r="W33" s="1097"/>
      <c r="X33" s="1097"/>
      <c r="Y33" s="1097"/>
      <c r="Z33" s="1098"/>
      <c r="AA33" s="1076" t="s">
        <v>277</v>
      </c>
      <c r="AB33" s="1051"/>
      <c r="AC33" s="1051"/>
      <c r="AD33" s="1052"/>
      <c r="AE33" s="1059">
        <v>1110</v>
      </c>
      <c r="AF33" s="1060"/>
      <c r="AG33" s="1060"/>
      <c r="AH33" s="1060"/>
      <c r="AI33" s="1060"/>
      <c r="AJ33" s="1061"/>
      <c r="AK33" s="635"/>
      <c r="AL33" s="1058"/>
      <c r="AM33" s="1063"/>
      <c r="AN33" s="5"/>
      <c r="AO33" s="1"/>
      <c r="AP33" s="1"/>
      <c r="AQ33" s="1"/>
    </row>
    <row r="34" spans="1:43" ht="14.25">
      <c r="A34" s="1079"/>
      <c r="B34" s="1078"/>
      <c r="C34" s="1086"/>
      <c r="D34" s="1087"/>
      <c r="E34" s="1087"/>
      <c r="F34" s="1088"/>
      <c r="G34" s="71" t="s">
        <v>278</v>
      </c>
      <c r="H34" s="71"/>
      <c r="I34" s="71"/>
      <c r="J34" s="71"/>
      <c r="K34" s="71"/>
      <c r="L34" s="71"/>
      <c r="M34" s="71"/>
      <c r="N34" s="65"/>
      <c r="O34" s="72"/>
      <c r="P34" s="1070" t="s">
        <v>653</v>
      </c>
      <c r="Q34" s="1071"/>
      <c r="R34" s="1071"/>
      <c r="S34" s="1071"/>
      <c r="T34" s="1072"/>
      <c r="U34" s="775" t="s">
        <v>279</v>
      </c>
      <c r="V34" s="73"/>
      <c r="W34" s="73"/>
      <c r="X34" s="73"/>
      <c r="Y34" s="73"/>
      <c r="Z34" s="73"/>
      <c r="AA34" s="74"/>
      <c r="AB34" s="74"/>
      <c r="AC34" s="74"/>
      <c r="AD34" s="74"/>
      <c r="AE34" s="74"/>
      <c r="AF34" s="74"/>
      <c r="AG34" s="74"/>
      <c r="AH34" s="74"/>
      <c r="AI34" s="74"/>
      <c r="AJ34" s="75"/>
      <c r="AK34" s="76" t="s">
        <v>261</v>
      </c>
      <c r="AL34" s="77" t="s">
        <v>546</v>
      </c>
      <c r="AM34" s="78" t="s">
        <v>262</v>
      </c>
      <c r="AN34" s="5"/>
      <c r="AO34" s="1"/>
      <c r="AP34" s="1"/>
      <c r="AQ34" s="1"/>
    </row>
    <row r="35" spans="1:43" ht="14.25">
      <c r="A35" s="1079"/>
      <c r="B35" s="1078"/>
      <c r="C35" s="1099" t="s">
        <v>280</v>
      </c>
      <c r="D35" s="1100"/>
      <c r="E35" s="1100"/>
      <c r="F35" s="1100"/>
      <c r="G35" s="1100"/>
      <c r="H35" s="1100"/>
      <c r="I35" s="1100"/>
      <c r="J35" s="1100"/>
      <c r="K35" s="1100"/>
      <c r="L35" s="1100"/>
      <c r="M35" s="1100"/>
      <c r="N35" s="1100"/>
      <c r="O35" s="1101"/>
      <c r="P35" s="1070">
        <v>0.51</v>
      </c>
      <c r="Q35" s="1071"/>
      <c r="R35" s="1071"/>
      <c r="S35" s="1071"/>
      <c r="T35" s="1072"/>
      <c r="U35" s="1102" t="s">
        <v>281</v>
      </c>
      <c r="V35" s="1103"/>
      <c r="W35" s="1103"/>
      <c r="X35" s="1103"/>
      <c r="Y35" s="1103"/>
      <c r="Z35" s="1103"/>
      <c r="AA35" s="1103"/>
      <c r="AB35" s="1104"/>
      <c r="AC35" s="1105" t="s">
        <v>654</v>
      </c>
      <c r="AD35" s="1103"/>
      <c r="AE35" s="1104"/>
      <c r="AF35" s="1059" t="s">
        <v>655</v>
      </c>
      <c r="AG35" s="1060"/>
      <c r="AH35" s="1060"/>
      <c r="AI35" s="1060"/>
      <c r="AJ35" s="1061"/>
      <c r="AK35" s="635"/>
      <c r="AL35" s="1106"/>
      <c r="AM35" s="1063" t="s">
        <v>78</v>
      </c>
      <c r="AN35" s="5"/>
      <c r="AO35" s="1"/>
      <c r="AP35" s="1"/>
      <c r="AQ35" s="1"/>
    </row>
    <row r="36" spans="1:43" ht="13.5">
      <c r="A36" s="1079"/>
      <c r="B36" s="1078"/>
      <c r="C36" s="1080" t="s">
        <v>282</v>
      </c>
      <c r="D36" s="1108"/>
      <c r="E36" s="1108"/>
      <c r="F36" s="1108"/>
      <c r="G36" s="1108"/>
      <c r="H36" s="1108"/>
      <c r="I36" s="1109"/>
      <c r="J36" s="1076" t="s">
        <v>283</v>
      </c>
      <c r="K36" s="1051"/>
      <c r="L36" s="1051"/>
      <c r="M36" s="1051"/>
      <c r="N36" s="1051"/>
      <c r="O36" s="1052"/>
      <c r="P36" s="1070">
        <v>4.78</v>
      </c>
      <c r="Q36" s="1071"/>
      <c r="R36" s="1071"/>
      <c r="S36" s="1071"/>
      <c r="T36" s="1072"/>
      <c r="U36" s="1102" t="s">
        <v>284</v>
      </c>
      <c r="V36" s="1103"/>
      <c r="W36" s="1103"/>
      <c r="X36" s="1103"/>
      <c r="Y36" s="1103"/>
      <c r="Z36" s="1103"/>
      <c r="AA36" s="1103"/>
      <c r="AB36" s="1104"/>
      <c r="AC36" s="1105" t="s">
        <v>656</v>
      </c>
      <c r="AD36" s="1103"/>
      <c r="AE36" s="1104"/>
      <c r="AF36" s="1047">
        <v>8</v>
      </c>
      <c r="AG36" s="1048"/>
      <c r="AH36" s="1048"/>
      <c r="AI36" s="1048"/>
      <c r="AJ36" s="1107"/>
      <c r="AK36" s="635"/>
      <c r="AL36" s="1057"/>
      <c r="AM36" s="1063"/>
      <c r="AN36" s="5"/>
      <c r="AO36" s="1"/>
      <c r="AP36" s="1"/>
      <c r="AQ36" s="1"/>
    </row>
    <row r="37" spans="1:43" ht="13.5">
      <c r="A37" s="1079"/>
      <c r="B37" s="1078"/>
      <c r="C37" s="1110"/>
      <c r="D37" s="1111"/>
      <c r="E37" s="1111"/>
      <c r="F37" s="1111"/>
      <c r="G37" s="1111"/>
      <c r="H37" s="1111"/>
      <c r="I37" s="1112"/>
      <c r="J37" s="1076" t="s">
        <v>285</v>
      </c>
      <c r="K37" s="1051"/>
      <c r="L37" s="1051"/>
      <c r="M37" s="1051"/>
      <c r="N37" s="1051"/>
      <c r="O37" s="1052"/>
      <c r="P37" s="1070">
        <v>5.58</v>
      </c>
      <c r="Q37" s="1071"/>
      <c r="R37" s="1071"/>
      <c r="S37" s="1071"/>
      <c r="T37" s="1072"/>
      <c r="U37" s="1102" t="s">
        <v>657</v>
      </c>
      <c r="V37" s="1103"/>
      <c r="W37" s="1103"/>
      <c r="X37" s="1103"/>
      <c r="Y37" s="1103"/>
      <c r="Z37" s="1103"/>
      <c r="AA37" s="1103"/>
      <c r="AB37" s="1104"/>
      <c r="AC37" s="1105" t="s">
        <v>658</v>
      </c>
      <c r="AD37" s="1103"/>
      <c r="AE37" s="1104"/>
      <c r="AF37" s="1059">
        <v>1.5</v>
      </c>
      <c r="AG37" s="1060"/>
      <c r="AH37" s="1060"/>
      <c r="AI37" s="1060"/>
      <c r="AJ37" s="1061"/>
      <c r="AK37" s="635"/>
      <c r="AL37" s="1057"/>
      <c r="AM37" s="1063"/>
      <c r="AN37" s="5"/>
      <c r="AO37" s="1"/>
      <c r="AP37" s="1"/>
      <c r="AQ37" s="1"/>
    </row>
    <row r="38" spans="1:43" ht="13.5">
      <c r="A38" s="1079"/>
      <c r="B38" s="1078"/>
      <c r="C38" s="1080" t="s">
        <v>286</v>
      </c>
      <c r="D38" s="1113"/>
      <c r="E38" s="1114"/>
      <c r="F38" s="1121" t="s">
        <v>287</v>
      </c>
      <c r="G38" s="1122"/>
      <c r="H38" s="1122"/>
      <c r="I38" s="1122"/>
      <c r="J38" s="1123"/>
      <c r="K38" s="1099" t="s">
        <v>283</v>
      </c>
      <c r="L38" s="1100"/>
      <c r="M38" s="1100"/>
      <c r="N38" s="1100"/>
      <c r="O38" s="1101"/>
      <c r="P38" s="1070">
        <v>-0.92</v>
      </c>
      <c r="Q38" s="1071"/>
      <c r="R38" s="1071"/>
      <c r="S38" s="1071"/>
      <c r="T38" s="1072"/>
      <c r="U38" s="1102" t="s">
        <v>288</v>
      </c>
      <c r="V38" s="1103"/>
      <c r="W38" s="1103"/>
      <c r="X38" s="1103"/>
      <c r="Y38" s="1103"/>
      <c r="Z38" s="1103"/>
      <c r="AA38" s="1103"/>
      <c r="AB38" s="1104"/>
      <c r="AC38" s="1105" t="s">
        <v>659</v>
      </c>
      <c r="AD38" s="1103"/>
      <c r="AE38" s="1104"/>
      <c r="AF38" s="1059">
        <v>0.004</v>
      </c>
      <c r="AG38" s="1060"/>
      <c r="AH38" s="1060"/>
      <c r="AI38" s="1060"/>
      <c r="AJ38" s="1061"/>
      <c r="AK38" s="635"/>
      <c r="AL38" s="1057"/>
      <c r="AM38" s="1063"/>
      <c r="AN38" s="5"/>
      <c r="AO38" s="1"/>
      <c r="AP38" s="1"/>
      <c r="AQ38" s="1"/>
    </row>
    <row r="39" spans="1:43" ht="13.5">
      <c r="A39" s="1079"/>
      <c r="B39" s="1078"/>
      <c r="C39" s="1115"/>
      <c r="D39" s="1116"/>
      <c r="E39" s="1117"/>
      <c r="F39" s="1124"/>
      <c r="G39" s="1125"/>
      <c r="H39" s="1125"/>
      <c r="I39" s="1125"/>
      <c r="J39" s="1126"/>
      <c r="K39" s="1099" t="s">
        <v>285</v>
      </c>
      <c r="L39" s="1100"/>
      <c r="M39" s="1100"/>
      <c r="N39" s="1100"/>
      <c r="O39" s="1101"/>
      <c r="P39" s="1070">
        <v>-1.22</v>
      </c>
      <c r="Q39" s="1071"/>
      <c r="R39" s="1071"/>
      <c r="S39" s="1071"/>
      <c r="T39" s="1072"/>
      <c r="U39" s="1102" t="s">
        <v>289</v>
      </c>
      <c r="V39" s="1103"/>
      <c r="W39" s="1103"/>
      <c r="X39" s="1103"/>
      <c r="Y39" s="1103"/>
      <c r="Z39" s="1103"/>
      <c r="AA39" s="1103"/>
      <c r="AB39" s="1104"/>
      <c r="AC39" s="1130" t="s">
        <v>660</v>
      </c>
      <c r="AD39" s="1131"/>
      <c r="AE39" s="1132"/>
      <c r="AF39" s="1059">
        <v>0.3</v>
      </c>
      <c r="AG39" s="1060"/>
      <c r="AH39" s="1060"/>
      <c r="AI39" s="1060"/>
      <c r="AJ39" s="1061"/>
      <c r="AK39" s="635"/>
      <c r="AL39" s="1057"/>
      <c r="AM39" s="1063"/>
      <c r="AN39" s="5"/>
      <c r="AO39" s="1"/>
      <c r="AP39" s="1"/>
      <c r="AQ39" s="1"/>
    </row>
    <row r="40" spans="1:43" ht="14.25">
      <c r="A40" s="1079"/>
      <c r="B40" s="1078"/>
      <c r="C40" s="1115"/>
      <c r="D40" s="1116"/>
      <c r="E40" s="1117"/>
      <c r="F40" s="1121" t="s">
        <v>290</v>
      </c>
      <c r="G40" s="1113"/>
      <c r="H40" s="1113"/>
      <c r="I40" s="1113"/>
      <c r="J40" s="1114"/>
      <c r="K40" s="1108" t="s">
        <v>291</v>
      </c>
      <c r="L40" s="1113"/>
      <c r="M40" s="1113"/>
      <c r="N40" s="1113"/>
      <c r="O40" s="1114"/>
      <c r="P40" s="1128">
        <v>-1.88</v>
      </c>
      <c r="Q40" s="1129"/>
      <c r="R40" s="1129"/>
      <c r="S40" s="1129"/>
      <c r="T40" s="1129"/>
      <c r="U40" s="1133" t="s">
        <v>292</v>
      </c>
      <c r="V40" s="1131"/>
      <c r="W40" s="1131"/>
      <c r="X40" s="1131"/>
      <c r="Y40" s="1131"/>
      <c r="Z40" s="1131"/>
      <c r="AA40" s="1131"/>
      <c r="AB40" s="1132"/>
      <c r="AC40" s="1130" t="s">
        <v>661</v>
      </c>
      <c r="AD40" s="1131"/>
      <c r="AE40" s="1132"/>
      <c r="AF40" s="1059">
        <v>1184.5</v>
      </c>
      <c r="AG40" s="1060"/>
      <c r="AH40" s="1060"/>
      <c r="AI40" s="1060"/>
      <c r="AJ40" s="1061"/>
      <c r="AK40" s="635"/>
      <c r="AL40" s="1057"/>
      <c r="AM40" s="1063"/>
      <c r="AN40" s="5"/>
      <c r="AO40" s="1"/>
      <c r="AP40" s="1"/>
      <c r="AQ40" s="1"/>
    </row>
    <row r="41" spans="1:43" ht="13.5">
      <c r="A41" s="1079"/>
      <c r="B41" s="1078"/>
      <c r="C41" s="1115"/>
      <c r="D41" s="1116"/>
      <c r="E41" s="1117"/>
      <c r="F41" s="1115"/>
      <c r="G41" s="1127"/>
      <c r="H41" s="1127"/>
      <c r="I41" s="1127"/>
      <c r="J41" s="1117"/>
      <c r="K41" s="1119"/>
      <c r="L41" s="1119"/>
      <c r="M41" s="1119"/>
      <c r="N41" s="1119"/>
      <c r="O41" s="1120"/>
      <c r="P41" s="945"/>
      <c r="Q41" s="946"/>
      <c r="R41" s="946"/>
      <c r="S41" s="946"/>
      <c r="T41" s="946"/>
      <c r="U41" s="1133" t="s">
        <v>293</v>
      </c>
      <c r="V41" s="1131"/>
      <c r="W41" s="1131"/>
      <c r="X41" s="1131"/>
      <c r="Y41" s="1131"/>
      <c r="Z41" s="1131"/>
      <c r="AA41" s="1131"/>
      <c r="AB41" s="1132"/>
      <c r="AC41" s="1134" t="s">
        <v>662</v>
      </c>
      <c r="AD41" s="1135"/>
      <c r="AE41" s="1136"/>
      <c r="AF41" s="1059">
        <v>9.288</v>
      </c>
      <c r="AG41" s="1060"/>
      <c r="AH41" s="1060"/>
      <c r="AI41" s="1060"/>
      <c r="AJ41" s="1061"/>
      <c r="AK41" s="635"/>
      <c r="AL41" s="1057"/>
      <c r="AM41" s="1063"/>
      <c r="AN41" s="5"/>
      <c r="AO41" s="1"/>
      <c r="AP41" s="1"/>
      <c r="AQ41" s="1"/>
    </row>
    <row r="42" spans="1:43" ht="14.25" thickBot="1">
      <c r="A42" s="1079"/>
      <c r="B42" s="1078"/>
      <c r="C42" s="1118"/>
      <c r="D42" s="1119"/>
      <c r="E42" s="1120"/>
      <c r="F42" s="1118"/>
      <c r="G42" s="1119"/>
      <c r="H42" s="1119"/>
      <c r="I42" s="1119"/>
      <c r="J42" s="1120"/>
      <c r="K42" s="1099" t="s">
        <v>285</v>
      </c>
      <c r="L42" s="1100"/>
      <c r="M42" s="1100"/>
      <c r="N42" s="1100"/>
      <c r="O42" s="1101"/>
      <c r="P42" s="1070">
        <v>-2.38</v>
      </c>
      <c r="Q42" s="1071"/>
      <c r="R42" s="1071"/>
      <c r="S42" s="1071"/>
      <c r="T42" s="1072"/>
      <c r="U42" s="1137" t="s">
        <v>294</v>
      </c>
      <c r="V42" s="1138"/>
      <c r="W42" s="1138"/>
      <c r="X42" s="1138"/>
      <c r="Y42" s="1138"/>
      <c r="Z42" s="1138"/>
      <c r="AA42" s="1138"/>
      <c r="AB42" s="1139"/>
      <c r="AC42" s="1140" t="s">
        <v>663</v>
      </c>
      <c r="AD42" s="1141"/>
      <c r="AE42" s="1142"/>
      <c r="AF42" s="1059">
        <v>65</v>
      </c>
      <c r="AG42" s="1060"/>
      <c r="AH42" s="1060"/>
      <c r="AI42" s="1060"/>
      <c r="AJ42" s="1061"/>
      <c r="AK42" s="635"/>
      <c r="AL42" s="1057"/>
      <c r="AM42" s="1063"/>
      <c r="AN42" s="5"/>
      <c r="AO42" s="1"/>
      <c r="AP42" s="1"/>
      <c r="AQ42" s="1"/>
    </row>
    <row r="43" spans="1:43" ht="15" thickTop="1">
      <c r="A43" s="1079"/>
      <c r="B43" s="1078"/>
      <c r="C43" s="777" t="s">
        <v>296</v>
      </c>
      <c r="D43" s="81"/>
      <c r="E43" s="81"/>
      <c r="F43" s="81"/>
      <c r="G43" s="81"/>
      <c r="H43" s="81"/>
      <c r="I43" s="81"/>
      <c r="J43" s="81"/>
      <c r="K43" s="82"/>
      <c r="L43" s="82"/>
      <c r="M43" s="82"/>
      <c r="N43" s="83"/>
      <c r="O43" s="82"/>
      <c r="P43" s="82"/>
      <c r="Q43" s="82"/>
      <c r="R43" s="82"/>
      <c r="S43" s="82"/>
      <c r="T43" s="778"/>
      <c r="U43" s="779"/>
      <c r="V43" s="780"/>
      <c r="W43" s="780"/>
      <c r="X43" s="780"/>
      <c r="Y43" s="780"/>
      <c r="Z43" s="780"/>
      <c r="AA43" s="780"/>
      <c r="AB43" s="780"/>
      <c r="AC43" s="780"/>
      <c r="AD43" s="780"/>
      <c r="AE43" s="780"/>
      <c r="AF43" s="780"/>
      <c r="AG43" s="780"/>
      <c r="AH43" s="780"/>
      <c r="AI43" s="780"/>
      <c r="AJ43" s="781"/>
      <c r="AK43" s="784" t="s">
        <v>297</v>
      </c>
      <c r="AL43" s="785"/>
      <c r="AM43" s="771"/>
      <c r="AN43" s="5"/>
      <c r="AO43" s="1"/>
      <c r="AP43" s="1"/>
      <c r="AQ43" s="1"/>
    </row>
    <row r="44" spans="1:43" ht="14.25">
      <c r="A44" s="1079"/>
      <c r="B44" s="1078"/>
      <c r="C44" s="1080" t="s">
        <v>298</v>
      </c>
      <c r="D44" s="1108"/>
      <c r="E44" s="1108"/>
      <c r="F44" s="1108"/>
      <c r="G44" s="1109"/>
      <c r="H44" s="1073" t="s">
        <v>277</v>
      </c>
      <c r="I44" s="1074"/>
      <c r="J44" s="1074"/>
      <c r="K44" s="1074"/>
      <c r="L44" s="1074"/>
      <c r="M44" s="1074"/>
      <c r="N44" s="1074"/>
      <c r="O44" s="1075"/>
      <c r="P44" s="1059" t="s">
        <v>664</v>
      </c>
      <c r="Q44" s="1060"/>
      <c r="R44" s="1060"/>
      <c r="S44" s="1060"/>
      <c r="T44" s="1146"/>
      <c r="U44" s="84" t="s">
        <v>299</v>
      </c>
      <c r="V44" s="84"/>
      <c r="W44" s="84"/>
      <c r="X44" s="85"/>
      <c r="Y44" s="86"/>
      <c r="Z44" s="86"/>
      <c r="AA44" s="86"/>
      <c r="AB44" s="86"/>
      <c r="AC44" s="86"/>
      <c r="AD44" s="86"/>
      <c r="AE44" s="82"/>
      <c r="AF44" s="74" t="s">
        <v>665</v>
      </c>
      <c r="AG44" s="74"/>
      <c r="AH44" s="74"/>
      <c r="AI44" s="86"/>
      <c r="AJ44" s="87"/>
      <c r="AK44" s="76" t="s">
        <v>261</v>
      </c>
      <c r="AL44" s="77" t="s">
        <v>546</v>
      </c>
      <c r="AM44" s="78" t="s">
        <v>262</v>
      </c>
      <c r="AN44" s="5"/>
      <c r="AO44" s="1"/>
      <c r="AP44" s="1"/>
      <c r="AQ44" s="1"/>
    </row>
    <row r="45" spans="1:43" ht="14.25">
      <c r="A45" s="1079"/>
      <c r="B45" s="1078"/>
      <c r="C45" s="1143"/>
      <c r="D45" s="1144"/>
      <c r="E45" s="1144"/>
      <c r="F45" s="1144"/>
      <c r="G45" s="1145"/>
      <c r="H45" s="1073" t="s">
        <v>267</v>
      </c>
      <c r="I45" s="1074"/>
      <c r="J45" s="1074"/>
      <c r="K45" s="1074"/>
      <c r="L45" s="1074"/>
      <c r="M45" s="1074"/>
      <c r="N45" s="1074"/>
      <c r="O45" s="1075"/>
      <c r="P45" s="1059" t="s">
        <v>666</v>
      </c>
      <c r="Q45" s="1060"/>
      <c r="R45" s="1060"/>
      <c r="S45" s="1060"/>
      <c r="T45" s="1146"/>
      <c r="U45" s="1133" t="s">
        <v>300</v>
      </c>
      <c r="V45" s="1131"/>
      <c r="W45" s="1131"/>
      <c r="X45" s="1131"/>
      <c r="Y45" s="1131"/>
      <c r="Z45" s="1131"/>
      <c r="AA45" s="1131"/>
      <c r="AB45" s="1131"/>
      <c r="AC45" s="1131"/>
      <c r="AD45" s="1131"/>
      <c r="AE45" s="1132"/>
      <c r="AF45" s="1059" t="s">
        <v>667</v>
      </c>
      <c r="AG45" s="1060"/>
      <c r="AH45" s="1060"/>
      <c r="AI45" s="1060"/>
      <c r="AJ45" s="1061"/>
      <c r="AK45" s="635"/>
      <c r="AL45" s="1147"/>
      <c r="AM45" s="1150" t="s">
        <v>668</v>
      </c>
      <c r="AN45" s="5"/>
      <c r="AO45" s="1"/>
      <c r="AP45" s="1"/>
      <c r="AQ45" s="1"/>
    </row>
    <row r="46" spans="1:43" ht="13.5">
      <c r="A46" s="1079"/>
      <c r="B46" s="1078"/>
      <c r="C46" s="1143"/>
      <c r="D46" s="1144"/>
      <c r="E46" s="1144"/>
      <c r="F46" s="1144"/>
      <c r="G46" s="1145"/>
      <c r="H46" s="1073"/>
      <c r="I46" s="1074"/>
      <c r="J46" s="1074"/>
      <c r="K46" s="1074"/>
      <c r="L46" s="1074"/>
      <c r="M46" s="1074"/>
      <c r="N46" s="1074"/>
      <c r="O46" s="1075"/>
      <c r="P46" s="1059"/>
      <c r="Q46" s="1060"/>
      <c r="R46" s="1060"/>
      <c r="S46" s="1060"/>
      <c r="T46" s="1146"/>
      <c r="U46" s="1151" t="s">
        <v>301</v>
      </c>
      <c r="V46" s="1152"/>
      <c r="W46" s="1153"/>
      <c r="X46" s="1160" t="s">
        <v>302</v>
      </c>
      <c r="Y46" s="1161"/>
      <c r="Z46" s="1161"/>
      <c r="AA46" s="1162"/>
      <c r="AB46" s="1130" t="s">
        <v>303</v>
      </c>
      <c r="AC46" s="1131"/>
      <c r="AD46" s="1131"/>
      <c r="AE46" s="1132"/>
      <c r="AF46" s="1059">
        <v>100</v>
      </c>
      <c r="AG46" s="1060"/>
      <c r="AH46" s="1060"/>
      <c r="AI46" s="1060"/>
      <c r="AJ46" s="1061"/>
      <c r="AK46" s="635"/>
      <c r="AL46" s="1148"/>
      <c r="AM46" s="1063"/>
      <c r="AN46" s="5"/>
      <c r="AO46" s="1"/>
      <c r="AP46" s="1"/>
      <c r="AQ46" s="1"/>
    </row>
    <row r="47" spans="1:43" ht="13.5">
      <c r="A47" s="1079"/>
      <c r="B47" s="1078"/>
      <c r="C47" s="1110"/>
      <c r="D47" s="1111"/>
      <c r="E47" s="1111"/>
      <c r="F47" s="1111"/>
      <c r="G47" s="1112"/>
      <c r="H47" s="1073"/>
      <c r="I47" s="1074"/>
      <c r="J47" s="1074"/>
      <c r="K47" s="1074"/>
      <c r="L47" s="1074"/>
      <c r="M47" s="1074"/>
      <c r="N47" s="1074"/>
      <c r="O47" s="1075"/>
      <c r="P47" s="1059"/>
      <c r="Q47" s="1060"/>
      <c r="R47" s="1060"/>
      <c r="S47" s="1060"/>
      <c r="T47" s="1146"/>
      <c r="U47" s="1154"/>
      <c r="V47" s="1155"/>
      <c r="W47" s="1156"/>
      <c r="X47" s="1163"/>
      <c r="Y47" s="1164"/>
      <c r="Z47" s="1164"/>
      <c r="AA47" s="1165"/>
      <c r="AB47" s="1130" t="s">
        <v>277</v>
      </c>
      <c r="AC47" s="1131"/>
      <c r="AD47" s="1131"/>
      <c r="AE47" s="1132"/>
      <c r="AF47" s="1059">
        <v>180</v>
      </c>
      <c r="AG47" s="1060"/>
      <c r="AH47" s="1060"/>
      <c r="AI47" s="1060"/>
      <c r="AJ47" s="1061"/>
      <c r="AK47" s="635"/>
      <c r="AL47" s="1148"/>
      <c r="AM47" s="1063"/>
      <c r="AN47" s="5"/>
      <c r="AO47" s="1"/>
      <c r="AP47" s="1"/>
      <c r="AQ47" s="1"/>
    </row>
    <row r="48" spans="1:43" ht="13.5">
      <c r="A48" s="1079"/>
      <c r="B48" s="1078"/>
      <c r="C48" s="1166" t="s">
        <v>304</v>
      </c>
      <c r="D48" s="1091"/>
      <c r="E48" s="1091"/>
      <c r="F48" s="1091"/>
      <c r="G48" s="1092"/>
      <c r="H48" s="1073" t="s">
        <v>305</v>
      </c>
      <c r="I48" s="1074"/>
      <c r="J48" s="1074"/>
      <c r="K48" s="1074"/>
      <c r="L48" s="1074"/>
      <c r="M48" s="1074"/>
      <c r="N48" s="1074"/>
      <c r="O48" s="1075"/>
      <c r="P48" s="1070">
        <v>2.6</v>
      </c>
      <c r="Q48" s="1071"/>
      <c r="R48" s="1071"/>
      <c r="S48" s="1071"/>
      <c r="T48" s="1072"/>
      <c r="U48" s="1154"/>
      <c r="V48" s="1155"/>
      <c r="W48" s="1156"/>
      <c r="X48" s="1160" t="s">
        <v>306</v>
      </c>
      <c r="Y48" s="1161"/>
      <c r="Z48" s="1161"/>
      <c r="AA48" s="1162"/>
      <c r="AB48" s="1130" t="s">
        <v>303</v>
      </c>
      <c r="AC48" s="1131"/>
      <c r="AD48" s="1131"/>
      <c r="AE48" s="1132"/>
      <c r="AF48" s="1059">
        <v>100</v>
      </c>
      <c r="AG48" s="1060"/>
      <c r="AH48" s="1060"/>
      <c r="AI48" s="1060"/>
      <c r="AJ48" s="1061"/>
      <c r="AK48" s="635"/>
      <c r="AL48" s="1148"/>
      <c r="AM48" s="1063"/>
      <c r="AN48" s="5"/>
      <c r="AO48" s="1"/>
      <c r="AP48" s="1"/>
      <c r="AQ48" s="1"/>
    </row>
    <row r="49" spans="1:43" ht="13.5">
      <c r="A49" s="1079"/>
      <c r="B49" s="1078"/>
      <c r="C49" s="1167"/>
      <c r="D49" s="1168"/>
      <c r="E49" s="1168"/>
      <c r="F49" s="1168"/>
      <c r="G49" s="1095"/>
      <c r="H49" s="1073" t="s">
        <v>307</v>
      </c>
      <c r="I49" s="1074"/>
      <c r="J49" s="1074"/>
      <c r="K49" s="1074"/>
      <c r="L49" s="1074"/>
      <c r="M49" s="1074"/>
      <c r="N49" s="1074"/>
      <c r="O49" s="1075"/>
      <c r="P49" s="1070">
        <v>0</v>
      </c>
      <c r="Q49" s="1071"/>
      <c r="R49" s="1071"/>
      <c r="S49" s="1071"/>
      <c r="T49" s="1072"/>
      <c r="U49" s="1154"/>
      <c r="V49" s="1155"/>
      <c r="W49" s="1156"/>
      <c r="X49" s="1163"/>
      <c r="Y49" s="1164"/>
      <c r="Z49" s="1164"/>
      <c r="AA49" s="1165"/>
      <c r="AB49" s="1130" t="s">
        <v>277</v>
      </c>
      <c r="AC49" s="1131"/>
      <c r="AD49" s="1131"/>
      <c r="AE49" s="1132"/>
      <c r="AF49" s="1059">
        <v>140</v>
      </c>
      <c r="AG49" s="1060"/>
      <c r="AH49" s="1060"/>
      <c r="AI49" s="1060"/>
      <c r="AJ49" s="1061"/>
      <c r="AK49" s="635"/>
      <c r="AL49" s="1148"/>
      <c r="AM49" s="1063"/>
      <c r="AN49" s="5"/>
      <c r="AO49" s="1"/>
      <c r="AP49" s="1"/>
      <c r="AQ49" s="1"/>
    </row>
    <row r="50" spans="1:43" ht="13.5">
      <c r="A50" s="1079"/>
      <c r="B50" s="1078"/>
      <c r="C50" s="1167"/>
      <c r="D50" s="1168"/>
      <c r="E50" s="1168"/>
      <c r="F50" s="1168"/>
      <c r="G50" s="1095"/>
      <c r="H50" s="1073"/>
      <c r="I50" s="1074"/>
      <c r="J50" s="1074"/>
      <c r="K50" s="1074"/>
      <c r="L50" s="1074"/>
      <c r="M50" s="1074"/>
      <c r="N50" s="1074"/>
      <c r="O50" s="1075"/>
      <c r="P50" s="1059"/>
      <c r="Q50" s="1060"/>
      <c r="R50" s="1060"/>
      <c r="S50" s="1060"/>
      <c r="T50" s="1146"/>
      <c r="U50" s="1157"/>
      <c r="V50" s="1158"/>
      <c r="W50" s="1159"/>
      <c r="X50" s="1130" t="s">
        <v>308</v>
      </c>
      <c r="Y50" s="1131"/>
      <c r="Z50" s="1131"/>
      <c r="AA50" s="1131"/>
      <c r="AB50" s="1131"/>
      <c r="AC50" s="1131"/>
      <c r="AD50" s="1131"/>
      <c r="AE50" s="1132"/>
      <c r="AF50" s="1059">
        <v>200</v>
      </c>
      <c r="AG50" s="1060"/>
      <c r="AH50" s="1060"/>
      <c r="AI50" s="1060"/>
      <c r="AJ50" s="1061"/>
      <c r="AK50" s="635"/>
      <c r="AL50" s="1148"/>
      <c r="AM50" s="1063"/>
      <c r="AN50" s="5"/>
      <c r="AO50" s="1"/>
      <c r="AP50" s="1"/>
      <c r="AQ50" s="1"/>
    </row>
    <row r="51" spans="1:43" ht="13.5">
      <c r="A51" s="1079"/>
      <c r="B51" s="1078"/>
      <c r="C51" s="1169"/>
      <c r="D51" s="1097"/>
      <c r="E51" s="1097"/>
      <c r="F51" s="1097"/>
      <c r="G51" s="1098"/>
      <c r="H51" s="1073"/>
      <c r="I51" s="1074"/>
      <c r="J51" s="1074"/>
      <c r="K51" s="1074"/>
      <c r="L51" s="1074"/>
      <c r="M51" s="1074"/>
      <c r="N51" s="1074"/>
      <c r="O51" s="1075"/>
      <c r="P51" s="1059"/>
      <c r="Q51" s="1060"/>
      <c r="R51" s="1060"/>
      <c r="S51" s="1060"/>
      <c r="T51" s="1146"/>
      <c r="U51" s="1133" t="s">
        <v>309</v>
      </c>
      <c r="V51" s="1131"/>
      <c r="W51" s="1131"/>
      <c r="X51" s="1131"/>
      <c r="Y51" s="1131"/>
      <c r="Z51" s="1131"/>
      <c r="AA51" s="1131"/>
      <c r="AB51" s="1131"/>
      <c r="AC51" s="1131"/>
      <c r="AD51" s="1131"/>
      <c r="AE51" s="1132"/>
      <c r="AF51" s="1059">
        <v>200</v>
      </c>
      <c r="AG51" s="1060"/>
      <c r="AH51" s="1060"/>
      <c r="AI51" s="1060"/>
      <c r="AJ51" s="1061"/>
      <c r="AK51" s="635"/>
      <c r="AL51" s="1148"/>
      <c r="AM51" s="1063"/>
      <c r="AN51" s="5"/>
      <c r="AO51" s="1"/>
      <c r="AP51" s="1"/>
      <c r="AQ51" s="1"/>
    </row>
    <row r="52" spans="1:43" ht="14.25">
      <c r="A52" s="1079"/>
      <c r="B52" s="1078"/>
      <c r="C52" s="1166" t="s">
        <v>310</v>
      </c>
      <c r="D52" s="1091"/>
      <c r="E52" s="1091"/>
      <c r="F52" s="1091"/>
      <c r="G52" s="1092"/>
      <c r="H52" s="1073" t="s">
        <v>311</v>
      </c>
      <c r="I52" s="1074"/>
      <c r="J52" s="1074"/>
      <c r="K52" s="1074"/>
      <c r="L52" s="1074"/>
      <c r="M52" s="1074"/>
      <c r="N52" s="1074"/>
      <c r="O52" s="1075"/>
      <c r="P52" s="1059" t="s">
        <v>669</v>
      </c>
      <c r="Q52" s="1060"/>
      <c r="R52" s="1060"/>
      <c r="S52" s="1060"/>
      <c r="T52" s="1146"/>
      <c r="U52" s="1133" t="s">
        <v>271</v>
      </c>
      <c r="V52" s="1131"/>
      <c r="W52" s="1131"/>
      <c r="X52" s="1131"/>
      <c r="Y52" s="1131"/>
      <c r="Z52" s="1131"/>
      <c r="AA52" s="1131"/>
      <c r="AB52" s="1131"/>
      <c r="AC52" s="1131"/>
      <c r="AD52" s="1131"/>
      <c r="AE52" s="1132"/>
      <c r="AF52" s="1059">
        <v>345</v>
      </c>
      <c r="AG52" s="1060"/>
      <c r="AH52" s="1060"/>
      <c r="AI52" s="1060"/>
      <c r="AJ52" s="1061"/>
      <c r="AK52" s="635"/>
      <c r="AL52" s="1149"/>
      <c r="AM52" s="1063"/>
      <c r="AN52" s="5"/>
      <c r="AO52" s="1"/>
      <c r="AP52" s="1"/>
      <c r="AQ52" s="1"/>
    </row>
    <row r="53" spans="1:43" ht="14.25">
      <c r="A53" s="1079"/>
      <c r="B53" s="1078"/>
      <c r="C53" s="1167"/>
      <c r="D53" s="1168"/>
      <c r="E53" s="1168"/>
      <c r="F53" s="1168"/>
      <c r="G53" s="1095"/>
      <c r="H53" s="1073" t="s">
        <v>312</v>
      </c>
      <c r="I53" s="1074"/>
      <c r="J53" s="1074"/>
      <c r="K53" s="1074"/>
      <c r="L53" s="1074"/>
      <c r="M53" s="1074"/>
      <c r="N53" s="1074"/>
      <c r="O53" s="1075"/>
      <c r="P53" s="1059" t="s">
        <v>670</v>
      </c>
      <c r="Q53" s="1060"/>
      <c r="R53" s="1060"/>
      <c r="S53" s="1060"/>
      <c r="T53" s="1146"/>
      <c r="U53" s="782" t="s">
        <v>313</v>
      </c>
      <c r="V53" s="81"/>
      <c r="W53" s="81"/>
      <c r="X53" s="81"/>
      <c r="Y53" s="81"/>
      <c r="Z53" s="82"/>
      <c r="AA53" s="82"/>
      <c r="AB53" s="86"/>
      <c r="AC53" s="86"/>
      <c r="AD53" s="86"/>
      <c r="AE53" s="86"/>
      <c r="AF53" s="1131"/>
      <c r="AG53" s="1170"/>
      <c r="AH53" s="1170"/>
      <c r="AI53" s="1170"/>
      <c r="AJ53" s="1171"/>
      <c r="AK53" s="76" t="s">
        <v>261</v>
      </c>
      <c r="AL53" s="77" t="s">
        <v>546</v>
      </c>
      <c r="AM53" s="78" t="s">
        <v>262</v>
      </c>
      <c r="AN53" s="5"/>
      <c r="AO53" s="1"/>
      <c r="AP53" s="1"/>
      <c r="AQ53" s="1"/>
    </row>
    <row r="54" spans="1:43" ht="14.25">
      <c r="A54" s="91"/>
      <c r="B54" s="92"/>
      <c r="C54" s="1167"/>
      <c r="D54" s="1168"/>
      <c r="E54" s="1168"/>
      <c r="F54" s="1168"/>
      <c r="G54" s="1095"/>
      <c r="H54" s="1073"/>
      <c r="I54" s="1074"/>
      <c r="J54" s="1074"/>
      <c r="K54" s="1074"/>
      <c r="L54" s="1074"/>
      <c r="M54" s="1074"/>
      <c r="N54" s="1074"/>
      <c r="O54" s="1075"/>
      <c r="P54" s="1059"/>
      <c r="Q54" s="1060"/>
      <c r="R54" s="1060"/>
      <c r="S54" s="1060"/>
      <c r="T54" s="1146"/>
      <c r="U54" s="93" t="s">
        <v>281</v>
      </c>
      <c r="V54" s="93"/>
      <c r="W54" s="93"/>
      <c r="X54" s="93"/>
      <c r="Y54" s="93"/>
      <c r="Z54" s="93"/>
      <c r="AA54" s="93"/>
      <c r="AB54" s="93"/>
      <c r="AC54" s="93"/>
      <c r="AD54" s="93"/>
      <c r="AE54" s="94"/>
      <c r="AF54" s="1059" t="s">
        <v>655</v>
      </c>
      <c r="AG54" s="1060"/>
      <c r="AH54" s="1060"/>
      <c r="AI54" s="1060"/>
      <c r="AJ54" s="1061"/>
      <c r="AK54" s="635"/>
      <c r="AL54" s="693"/>
      <c r="AM54" s="1176" t="s">
        <v>671</v>
      </c>
      <c r="AN54" s="5"/>
      <c r="AO54" s="1"/>
      <c r="AP54" s="1"/>
      <c r="AQ54" s="1"/>
    </row>
    <row r="55" spans="1:43" ht="13.5">
      <c r="A55" s="91"/>
      <c r="B55" s="92"/>
      <c r="C55" s="1169"/>
      <c r="D55" s="1097"/>
      <c r="E55" s="1097"/>
      <c r="F55" s="1097"/>
      <c r="G55" s="1098"/>
      <c r="H55" s="1073"/>
      <c r="I55" s="1074"/>
      <c r="J55" s="1074"/>
      <c r="K55" s="1074"/>
      <c r="L55" s="1074"/>
      <c r="M55" s="1074"/>
      <c r="N55" s="1074"/>
      <c r="O55" s="1075"/>
      <c r="P55" s="1059"/>
      <c r="Q55" s="1060"/>
      <c r="R55" s="1060"/>
      <c r="S55" s="1060"/>
      <c r="T55" s="1146"/>
      <c r="U55" s="95"/>
      <c r="V55" s="95"/>
      <c r="W55" s="95"/>
      <c r="X55" s="95"/>
      <c r="Y55" s="95"/>
      <c r="Z55" s="95"/>
      <c r="AA55" s="95"/>
      <c r="AB55" s="95"/>
      <c r="AC55" s="95"/>
      <c r="AD55" s="95"/>
      <c r="AE55" s="95"/>
      <c r="AF55" s="95"/>
      <c r="AG55" s="95"/>
      <c r="AH55" s="95"/>
      <c r="AI55" s="95"/>
      <c r="AJ55" s="92"/>
      <c r="AK55" s="635"/>
      <c r="AL55" s="694"/>
      <c r="AM55" s="1062"/>
      <c r="AN55" s="5"/>
      <c r="AO55" s="1"/>
      <c r="AP55" s="1"/>
      <c r="AQ55" s="1"/>
    </row>
    <row r="56" spans="1:43" ht="14.25">
      <c r="A56" s="91"/>
      <c r="B56" s="92"/>
      <c r="C56" s="1073" t="s">
        <v>314</v>
      </c>
      <c r="D56" s="1074"/>
      <c r="E56" s="1074"/>
      <c r="F56" s="1074"/>
      <c r="G56" s="1074"/>
      <c r="H56" s="1074"/>
      <c r="I56" s="1074"/>
      <c r="J56" s="1074"/>
      <c r="K56" s="1074"/>
      <c r="L56" s="1074"/>
      <c r="M56" s="1074"/>
      <c r="N56" s="1074"/>
      <c r="O56" s="1075"/>
      <c r="P56" s="1059">
        <v>24.5</v>
      </c>
      <c r="Q56" s="1060"/>
      <c r="R56" s="1060"/>
      <c r="S56" s="1060"/>
      <c r="T56" s="1146"/>
      <c r="U56" s="96"/>
      <c r="V56" s="93"/>
      <c r="W56" s="93"/>
      <c r="X56" s="93"/>
      <c r="Y56" s="93"/>
      <c r="Z56" s="93"/>
      <c r="AA56" s="93"/>
      <c r="AB56" s="93"/>
      <c r="AC56" s="93"/>
      <c r="AD56" s="93"/>
      <c r="AE56" s="93"/>
      <c r="AF56" s="93"/>
      <c r="AG56" s="93"/>
      <c r="AH56" s="93"/>
      <c r="AI56" s="93"/>
      <c r="AJ56" s="94"/>
      <c r="AK56" s="635"/>
      <c r="AL56" s="694"/>
      <c r="AM56" s="1177"/>
      <c r="AN56" s="5"/>
      <c r="AO56" s="1"/>
      <c r="AP56" s="1"/>
      <c r="AQ56" s="1"/>
    </row>
    <row r="57" spans="1:43" ht="13.5">
      <c r="A57" s="91"/>
      <c r="B57" s="95"/>
      <c r="C57" s="89"/>
      <c r="D57" s="1173" t="s">
        <v>315</v>
      </c>
      <c r="E57" s="1174"/>
      <c r="F57" s="1174"/>
      <c r="G57" s="1174"/>
      <c r="H57" s="1174"/>
      <c r="I57" s="1174"/>
      <c r="J57" s="1174"/>
      <c r="K57" s="1174"/>
      <c r="L57" s="1174"/>
      <c r="M57" s="1174"/>
      <c r="N57" s="1174"/>
      <c r="O57" s="1174"/>
      <c r="P57" s="1174"/>
      <c r="Q57" s="1174"/>
      <c r="R57" s="1174"/>
      <c r="S57" s="1174"/>
      <c r="T57" s="1174"/>
      <c r="U57" s="1174"/>
      <c r="V57" s="1174"/>
      <c r="W57" s="1174"/>
      <c r="X57" s="1174"/>
      <c r="Y57" s="1174"/>
      <c r="Z57" s="1174"/>
      <c r="AA57" s="1174"/>
      <c r="AB57" s="1174"/>
      <c r="AC57" s="1174"/>
      <c r="AD57" s="1174"/>
      <c r="AE57" s="1174"/>
      <c r="AF57" s="1174"/>
      <c r="AG57" s="1174"/>
      <c r="AH57" s="1174"/>
      <c r="AI57" s="1174"/>
      <c r="AJ57" s="1174"/>
      <c r="AK57" s="1174"/>
      <c r="AL57" s="1174"/>
      <c r="AM57" s="1175"/>
      <c r="AN57" s="5"/>
      <c r="AO57" s="1"/>
      <c r="AP57" s="1"/>
      <c r="AQ57" s="1"/>
    </row>
    <row r="58" spans="1:43" ht="13.5">
      <c r="A58" s="91"/>
      <c r="B58" s="95"/>
      <c r="C58" s="89"/>
      <c r="D58" s="1174"/>
      <c r="E58" s="1174"/>
      <c r="F58" s="1174"/>
      <c r="G58" s="1174"/>
      <c r="H58" s="1174"/>
      <c r="I58" s="1174"/>
      <c r="J58" s="1174"/>
      <c r="K58" s="1174"/>
      <c r="L58" s="1174"/>
      <c r="M58" s="1174"/>
      <c r="N58" s="1174"/>
      <c r="O58" s="1174"/>
      <c r="P58" s="1174"/>
      <c r="Q58" s="1174"/>
      <c r="R58" s="1174"/>
      <c r="S58" s="1174"/>
      <c r="T58" s="1174"/>
      <c r="U58" s="1174"/>
      <c r="V58" s="1174"/>
      <c r="W58" s="1174"/>
      <c r="X58" s="1174"/>
      <c r="Y58" s="1174"/>
      <c r="Z58" s="1174"/>
      <c r="AA58" s="1174"/>
      <c r="AB58" s="1174"/>
      <c r="AC58" s="1174"/>
      <c r="AD58" s="1174"/>
      <c r="AE58" s="1174"/>
      <c r="AF58" s="1174"/>
      <c r="AG58" s="1174"/>
      <c r="AH58" s="1174"/>
      <c r="AI58" s="1174"/>
      <c r="AJ58" s="1174"/>
      <c r="AK58" s="1174"/>
      <c r="AL58" s="1174"/>
      <c r="AM58" s="1175"/>
      <c r="AN58" s="5"/>
      <c r="AO58" s="1"/>
      <c r="AP58" s="1"/>
      <c r="AQ58" s="1"/>
    </row>
    <row r="59" spans="1:43" ht="13.5">
      <c r="A59" s="91"/>
      <c r="B59" s="95"/>
      <c r="C59" s="89"/>
      <c r="D59" s="163" t="s">
        <v>316</v>
      </c>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7"/>
      <c r="AN59" s="5"/>
      <c r="AO59" s="1"/>
      <c r="AP59" s="1"/>
      <c r="AQ59" s="1"/>
    </row>
    <row r="60" spans="1:43" ht="15" thickBot="1">
      <c r="A60" s="100"/>
      <c r="B60" s="101"/>
      <c r="C60" s="788"/>
      <c r="D60" s="102"/>
      <c r="E60" s="101"/>
      <c r="F60" s="101"/>
      <c r="G60" s="101"/>
      <c r="H60" s="101"/>
      <c r="I60" s="101"/>
      <c r="J60" s="101"/>
      <c r="K60" s="101"/>
      <c r="L60" s="101"/>
      <c r="M60" s="101"/>
      <c r="N60" s="103"/>
      <c r="O60" s="101"/>
      <c r="P60" s="101"/>
      <c r="Q60" s="1172" t="s">
        <v>628</v>
      </c>
      <c r="R60" s="1172"/>
      <c r="S60" s="1172"/>
      <c r="T60" s="1172"/>
      <c r="U60" s="1172"/>
      <c r="V60" s="1172"/>
      <c r="W60" s="1172"/>
      <c r="X60" s="1172"/>
      <c r="Y60" s="1172"/>
      <c r="Z60" s="1172"/>
      <c r="AA60" s="1172"/>
      <c r="AB60" s="1172"/>
      <c r="AC60" s="1172"/>
      <c r="AD60" s="1172"/>
      <c r="AE60" s="101"/>
      <c r="AF60" s="101"/>
      <c r="AG60" s="101"/>
      <c r="AH60" s="101"/>
      <c r="AI60" s="101"/>
      <c r="AJ60" s="101"/>
      <c r="AK60" s="101"/>
      <c r="AL60" s="104"/>
      <c r="AM60" s="105"/>
      <c r="AN60" s="5"/>
      <c r="AO60" s="1"/>
      <c r="AP60" s="1"/>
      <c r="AQ60" s="1"/>
    </row>
    <row r="61" spans="1:43" ht="14.25">
      <c r="A61" s="95"/>
      <c r="B61" s="95"/>
      <c r="C61" s="23"/>
      <c r="D61" s="158"/>
      <c r="E61" s="95"/>
      <c r="F61" s="95"/>
      <c r="G61" s="95"/>
      <c r="H61" s="95"/>
      <c r="I61" s="95"/>
      <c r="J61" s="95"/>
      <c r="K61" s="95"/>
      <c r="L61" s="95"/>
      <c r="M61" s="95"/>
      <c r="N61" s="150"/>
      <c r="O61" s="95"/>
      <c r="P61" s="95"/>
      <c r="Q61" s="95"/>
      <c r="R61" s="95"/>
      <c r="S61" s="95"/>
      <c r="T61" s="23"/>
      <c r="U61" s="95"/>
      <c r="V61" s="95"/>
      <c r="W61" s="95"/>
      <c r="X61" s="95"/>
      <c r="Y61" s="95"/>
      <c r="Z61" s="95"/>
      <c r="AA61" s="95"/>
      <c r="AB61" s="95"/>
      <c r="AC61" s="95"/>
      <c r="AD61" s="95"/>
      <c r="AE61" s="95"/>
      <c r="AF61" s="95"/>
      <c r="AG61" s="95"/>
      <c r="AH61" s="95"/>
      <c r="AI61" s="95"/>
      <c r="AJ61" s="95"/>
      <c r="AK61" s="95"/>
      <c r="AL61" s="25"/>
      <c r="AM61" s="95"/>
      <c r="AN61" s="5"/>
      <c r="AO61" s="1"/>
      <c r="AP61" s="1"/>
      <c r="AQ61" s="1"/>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5"/>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5"/>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5"/>
      <c r="AO65" s="1"/>
      <c r="AP65" s="1"/>
      <c r="AQ65" s="1"/>
    </row>
    <row r="66" spans="1:43"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5"/>
      <c r="AO66" s="1"/>
      <c r="AP66" s="1"/>
      <c r="AQ66" s="1"/>
    </row>
    <row r="67" ht="13.5">
      <c r="AN67" s="23"/>
    </row>
  </sheetData>
  <sheetProtection password="9350" sheet="1" scenarios="1" formatCells="0" selectLockedCells="1"/>
  <mergeCells count="201">
    <mergeCell ref="Q60:AD60"/>
    <mergeCell ref="D57:AM58"/>
    <mergeCell ref="AF54:AJ54"/>
    <mergeCell ref="AM54:AM56"/>
    <mergeCell ref="H55:O55"/>
    <mergeCell ref="P55:T55"/>
    <mergeCell ref="C56:O56"/>
    <mergeCell ref="P56:T56"/>
    <mergeCell ref="C52:G55"/>
    <mergeCell ref="H54:O54"/>
    <mergeCell ref="P54:T54"/>
    <mergeCell ref="AF52:AJ52"/>
    <mergeCell ref="H53:O53"/>
    <mergeCell ref="P53:T53"/>
    <mergeCell ref="AF53:AJ53"/>
    <mergeCell ref="H52:O52"/>
    <mergeCell ref="P52:T52"/>
    <mergeCell ref="U52:AE52"/>
    <mergeCell ref="AF50:AJ50"/>
    <mergeCell ref="H51:O51"/>
    <mergeCell ref="P51:T51"/>
    <mergeCell ref="U51:AE51"/>
    <mergeCell ref="AF51:AJ51"/>
    <mergeCell ref="AF48:AJ48"/>
    <mergeCell ref="H49:O49"/>
    <mergeCell ref="P49:T49"/>
    <mergeCell ref="AB49:AE49"/>
    <mergeCell ref="AF49:AJ49"/>
    <mergeCell ref="C48:G51"/>
    <mergeCell ref="H48:O48"/>
    <mergeCell ref="P48:T48"/>
    <mergeCell ref="X48:AA49"/>
    <mergeCell ref="H50:O50"/>
    <mergeCell ref="P50:T50"/>
    <mergeCell ref="X50:AE50"/>
    <mergeCell ref="AB48:AE48"/>
    <mergeCell ref="U45:AE45"/>
    <mergeCell ref="AF45:AJ45"/>
    <mergeCell ref="AL45:AL52"/>
    <mergeCell ref="AM45:AM52"/>
    <mergeCell ref="U46:W50"/>
    <mergeCell ref="X46:AA47"/>
    <mergeCell ref="AB46:AE46"/>
    <mergeCell ref="AF46:AJ46"/>
    <mergeCell ref="AB47:AE47"/>
    <mergeCell ref="AF47:AJ47"/>
    <mergeCell ref="C44:G47"/>
    <mergeCell ref="H44:O44"/>
    <mergeCell ref="P44:T44"/>
    <mergeCell ref="H45:O45"/>
    <mergeCell ref="P45:T45"/>
    <mergeCell ref="H46:O46"/>
    <mergeCell ref="P46:T46"/>
    <mergeCell ref="H47:O47"/>
    <mergeCell ref="P47:T47"/>
    <mergeCell ref="U42:AB42"/>
    <mergeCell ref="AC42:AE42"/>
    <mergeCell ref="AF42:AJ42"/>
    <mergeCell ref="AK43:AM43"/>
    <mergeCell ref="U40:AB40"/>
    <mergeCell ref="AC40:AE40"/>
    <mergeCell ref="AF40:AJ40"/>
    <mergeCell ref="U41:AB41"/>
    <mergeCell ref="AC41:AE41"/>
    <mergeCell ref="AF41:AJ41"/>
    <mergeCell ref="U38:AB38"/>
    <mergeCell ref="AC38:AE38"/>
    <mergeCell ref="AF38:AJ38"/>
    <mergeCell ref="K39:O39"/>
    <mergeCell ref="P39:T39"/>
    <mergeCell ref="U39:AB39"/>
    <mergeCell ref="AC39:AE39"/>
    <mergeCell ref="AF39:AJ39"/>
    <mergeCell ref="C38:E42"/>
    <mergeCell ref="F38:J39"/>
    <mergeCell ref="K38:O38"/>
    <mergeCell ref="P38:T38"/>
    <mergeCell ref="F40:J42"/>
    <mergeCell ref="K40:O41"/>
    <mergeCell ref="P40:T41"/>
    <mergeCell ref="K42:O42"/>
    <mergeCell ref="P42:T42"/>
    <mergeCell ref="C36:I37"/>
    <mergeCell ref="J36:O36"/>
    <mergeCell ref="P36:T36"/>
    <mergeCell ref="U36:AB36"/>
    <mergeCell ref="J37:O37"/>
    <mergeCell ref="P37:T37"/>
    <mergeCell ref="U37:AB37"/>
    <mergeCell ref="AC35:AE35"/>
    <mergeCell ref="AF35:AJ35"/>
    <mergeCell ref="AL35:AL42"/>
    <mergeCell ref="AM35:AM42"/>
    <mergeCell ref="AC36:AE36"/>
    <mergeCell ref="AF36:AJ36"/>
    <mergeCell ref="AC37:AE37"/>
    <mergeCell ref="AF37:AJ37"/>
    <mergeCell ref="P34:T34"/>
    <mergeCell ref="C35:O35"/>
    <mergeCell ref="P35:T35"/>
    <mergeCell ref="U35:AB35"/>
    <mergeCell ref="A30:B53"/>
    <mergeCell ref="P30:T30"/>
    <mergeCell ref="U30:AD30"/>
    <mergeCell ref="AE30:AJ30"/>
    <mergeCell ref="C31:F34"/>
    <mergeCell ref="P31:T31"/>
    <mergeCell ref="U31:Z33"/>
    <mergeCell ref="AA31:AD31"/>
    <mergeCell ref="AE31:AJ31"/>
    <mergeCell ref="G32:O32"/>
    <mergeCell ref="AM28:AM33"/>
    <mergeCell ref="C29:F30"/>
    <mergeCell ref="P29:T29"/>
    <mergeCell ref="U29:AD29"/>
    <mergeCell ref="AE29:AJ29"/>
    <mergeCell ref="P32:T32"/>
    <mergeCell ref="AA32:AD32"/>
    <mergeCell ref="AE32:AJ32"/>
    <mergeCell ref="P33:T33"/>
    <mergeCell ref="AA33:AD33"/>
    <mergeCell ref="P28:T28"/>
    <mergeCell ref="U28:AD28"/>
    <mergeCell ref="AE28:AJ28"/>
    <mergeCell ref="AL28:AL33"/>
    <mergeCell ref="AE33:AJ33"/>
    <mergeCell ref="C26:H26"/>
    <mergeCell ref="I26:V26"/>
    <mergeCell ref="W26:AB26"/>
    <mergeCell ref="AC26:AM26"/>
    <mergeCell ref="C25:H25"/>
    <mergeCell ref="I25:V25"/>
    <mergeCell ref="W25:AB25"/>
    <mergeCell ref="AC25:AM25"/>
    <mergeCell ref="I23:V23"/>
    <mergeCell ref="W23:AB24"/>
    <mergeCell ref="AC23:AM23"/>
    <mergeCell ref="C24:H24"/>
    <mergeCell ref="I24:V24"/>
    <mergeCell ref="AC24:AM24"/>
    <mergeCell ref="AC20:AM20"/>
    <mergeCell ref="W21:AB21"/>
    <mergeCell ref="AC21:AM21"/>
    <mergeCell ref="C22:H22"/>
    <mergeCell ref="I22:V22"/>
    <mergeCell ref="W22:AB22"/>
    <mergeCell ref="AC22:AM22"/>
    <mergeCell ref="I21:V21"/>
    <mergeCell ref="C20:H20"/>
    <mergeCell ref="C21:H21"/>
    <mergeCell ref="AC18:AM18"/>
    <mergeCell ref="C19:H19"/>
    <mergeCell ref="I19:V19"/>
    <mergeCell ref="Z19:AB19"/>
    <mergeCell ref="AC19:AM19"/>
    <mergeCell ref="AC16:AM16"/>
    <mergeCell ref="C17:H17"/>
    <mergeCell ref="I17:V17"/>
    <mergeCell ref="W17:AB17"/>
    <mergeCell ref="AC17:AM17"/>
    <mergeCell ref="A16:B26"/>
    <mergeCell ref="C16:H16"/>
    <mergeCell ref="I16:V16"/>
    <mergeCell ref="W16:AB16"/>
    <mergeCell ref="C18:H18"/>
    <mergeCell ref="I18:V18"/>
    <mergeCell ref="W18:Y19"/>
    <mergeCell ref="Z18:AB18"/>
    <mergeCell ref="W20:AB20"/>
    <mergeCell ref="C23:H23"/>
    <mergeCell ref="A13:E15"/>
    <mergeCell ref="F13:AB13"/>
    <mergeCell ref="AC13:AF13"/>
    <mergeCell ref="AG13:AM13"/>
    <mergeCell ref="F14:AB14"/>
    <mergeCell ref="AC14:AF14"/>
    <mergeCell ref="AG14:AM14"/>
    <mergeCell ref="F15:AB15"/>
    <mergeCell ref="AC15:AF15"/>
    <mergeCell ref="AG15:AM15"/>
    <mergeCell ref="A10:E12"/>
    <mergeCell ref="F10:T12"/>
    <mergeCell ref="U10:AM10"/>
    <mergeCell ref="U11:AM11"/>
    <mergeCell ref="U12:AM12"/>
    <mergeCell ref="C7:T8"/>
    <mergeCell ref="U7:AB8"/>
    <mergeCell ref="AC7:AM8"/>
    <mergeCell ref="A9:E9"/>
    <mergeCell ref="F9:T9"/>
    <mergeCell ref="U9:AM9"/>
    <mergeCell ref="I20:V20"/>
    <mergeCell ref="A1:AM1"/>
    <mergeCell ref="A3:AK3"/>
    <mergeCell ref="A4:AM4"/>
    <mergeCell ref="A5:E5"/>
    <mergeCell ref="F5:AM5"/>
    <mergeCell ref="A6:B8"/>
    <mergeCell ref="C6:T6"/>
    <mergeCell ref="U6:AB6"/>
    <mergeCell ref="AC6:AM6"/>
  </mergeCells>
  <printOptions/>
  <pageMargins left="0.7874015748031497" right="0.3937007874015748" top="0.71" bottom="0.17" header="0.5118110236220472" footer="0.31"/>
  <pageSetup horizontalDpi="600" verticalDpi="600" orientation="portrait" paperSize="9" r:id="rId1"/>
  <headerFooter alignWithMargins="0">
    <oddHeader>&amp;L&amp;8H24-110</oddHeader>
  </headerFooter>
</worksheet>
</file>

<file path=xl/worksheets/sheet3.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O9" sqref="O9:R9"/>
    </sheetView>
  </sheetViews>
  <sheetFormatPr defaultColWidth="9.00390625" defaultRowHeight="13.5"/>
  <cols>
    <col min="1" max="1" width="1.875" style="0" customWidth="1"/>
    <col min="2" max="11" width="2.25390625" style="0" customWidth="1"/>
    <col min="12" max="12" width="1.75390625" style="0" customWidth="1"/>
    <col min="13" max="16" width="2.25390625" style="0" customWidth="1"/>
    <col min="17" max="17" width="2.00390625" style="0" customWidth="1"/>
    <col min="18" max="20" width="2.25390625" style="0" customWidth="1"/>
    <col min="21" max="21" width="1.75390625" style="0" customWidth="1"/>
    <col min="22" max="24" width="2.25390625" style="0" customWidth="1"/>
    <col min="25" max="25" width="1.75390625" style="0" customWidth="1"/>
    <col min="26" max="27" width="2.25390625" style="0" customWidth="1"/>
    <col min="28" max="28" width="1.875" style="0" customWidth="1"/>
    <col min="29" max="32" width="2.25390625" style="0" customWidth="1"/>
    <col min="33" max="33" width="1.875" style="0" customWidth="1"/>
    <col min="34" max="35" width="2.25390625" style="0" customWidth="1"/>
    <col min="36" max="36" width="2.00390625" style="0" customWidth="1"/>
    <col min="37" max="39" width="2.25390625" style="0" customWidth="1"/>
    <col min="40" max="40" width="3.75390625" style="0" customWidth="1"/>
    <col min="41"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7"/>
      <c r="AM1" s="7"/>
      <c r="AN1" s="8"/>
      <c r="AP1" s="1"/>
      <c r="AQ1" s="1"/>
    </row>
    <row r="2" spans="1:43" ht="9" customHeight="1">
      <c r="A2" s="8"/>
      <c r="B2" s="8"/>
      <c r="C2" s="8"/>
      <c r="D2" s="8"/>
      <c r="E2" s="8"/>
      <c r="F2" s="8"/>
      <c r="G2" s="8"/>
      <c r="H2" s="8"/>
      <c r="I2" s="8"/>
      <c r="J2" s="8"/>
      <c r="K2" s="8"/>
      <c r="L2" s="8"/>
      <c r="M2" s="8"/>
      <c r="N2" s="8"/>
      <c r="O2" s="29"/>
      <c r="P2" s="8"/>
      <c r="Q2" s="8"/>
      <c r="R2" s="8"/>
      <c r="S2" s="8"/>
      <c r="T2" s="8"/>
      <c r="U2" s="8"/>
      <c r="V2" s="8"/>
      <c r="W2" s="8"/>
      <c r="X2" s="8"/>
      <c r="Y2" s="8"/>
      <c r="Z2" s="8"/>
      <c r="AA2" s="8"/>
      <c r="AB2" s="8"/>
      <c r="AC2" s="8"/>
      <c r="AD2" s="8"/>
      <c r="AE2" s="8"/>
      <c r="AF2" s="8"/>
      <c r="AG2" s="8"/>
      <c r="AH2" s="8"/>
      <c r="AI2" s="8"/>
      <c r="AJ2" s="8"/>
      <c r="AK2" s="8"/>
      <c r="AL2" s="8"/>
      <c r="AM2" s="8"/>
      <c r="AN2" s="8"/>
      <c r="AP2" s="1"/>
      <c r="AQ2" s="1"/>
    </row>
    <row r="3" spans="1:43" ht="14.25">
      <c r="A3" s="980" t="s">
        <v>613</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8"/>
      <c r="AP3" s="1"/>
      <c r="AQ3" s="1"/>
    </row>
    <row r="4" spans="1:43" ht="15" thickBot="1">
      <c r="A4" s="984" t="s">
        <v>306</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1178"/>
      <c r="AL4" s="9"/>
      <c r="AM4" s="9"/>
      <c r="AN4" s="8"/>
      <c r="AP4" s="1"/>
      <c r="AQ4" s="1"/>
    </row>
    <row r="5" spans="1:43" ht="15" thickBot="1">
      <c r="A5" s="106"/>
      <c r="B5" s="107"/>
      <c r="C5" s="107"/>
      <c r="D5" s="108" t="s">
        <v>317</v>
      </c>
      <c r="E5" s="108"/>
      <c r="F5" s="108"/>
      <c r="G5" s="108"/>
      <c r="H5" s="108"/>
      <c r="I5" s="107"/>
      <c r="J5" s="107"/>
      <c r="K5" s="107"/>
      <c r="L5" s="107"/>
      <c r="M5" s="107"/>
      <c r="N5" s="107"/>
      <c r="O5" s="109"/>
      <c r="P5" s="107"/>
      <c r="Q5" s="107"/>
      <c r="R5" s="107"/>
      <c r="S5" s="107"/>
      <c r="T5" s="107"/>
      <c r="U5" s="107"/>
      <c r="V5" s="107"/>
      <c r="W5" s="107"/>
      <c r="X5" s="107"/>
      <c r="Y5" s="107"/>
      <c r="Z5" s="107"/>
      <c r="AA5" s="107"/>
      <c r="AB5" s="107"/>
      <c r="AC5" s="107"/>
      <c r="AD5" s="107"/>
      <c r="AE5" s="107"/>
      <c r="AF5" s="107"/>
      <c r="AG5" s="107"/>
      <c r="AH5" s="107"/>
      <c r="AI5" s="107"/>
      <c r="AJ5" s="107"/>
      <c r="AK5" s="110"/>
      <c r="AL5" s="110"/>
      <c r="AM5" s="107"/>
      <c r="AN5" s="107"/>
      <c r="AO5" s="111"/>
      <c r="AP5" s="1"/>
      <c r="AQ5" s="1"/>
    </row>
    <row r="6" spans="1:43" ht="13.5">
      <c r="A6" s="112"/>
      <c r="B6" s="113"/>
      <c r="C6" s="114"/>
      <c r="D6" s="114"/>
      <c r="E6" s="114"/>
      <c r="F6" s="114"/>
      <c r="G6" s="114"/>
      <c r="H6" s="114"/>
      <c r="I6" s="114"/>
      <c r="J6" s="114"/>
      <c r="K6" s="114"/>
      <c r="L6" s="114"/>
      <c r="M6" s="23"/>
      <c r="N6" s="99"/>
      <c r="O6" s="1179" t="s">
        <v>318</v>
      </c>
      <c r="P6" s="1179"/>
      <c r="Q6" s="1179"/>
      <c r="R6" s="1179"/>
      <c r="S6" s="1179"/>
      <c r="T6" s="1179"/>
      <c r="U6" s="1179"/>
      <c r="V6" s="1179"/>
      <c r="W6" s="1179"/>
      <c r="X6" s="1179"/>
      <c r="Y6" s="1179"/>
      <c r="Z6" s="1180"/>
      <c r="AA6" s="1179" t="s">
        <v>319</v>
      </c>
      <c r="AB6" s="1179"/>
      <c r="AC6" s="1179"/>
      <c r="AD6" s="1179"/>
      <c r="AE6" s="1179"/>
      <c r="AF6" s="1179"/>
      <c r="AG6" s="1179"/>
      <c r="AH6" s="1179"/>
      <c r="AI6" s="1179"/>
      <c r="AJ6" s="1179"/>
      <c r="AK6" s="1179"/>
      <c r="AL6" s="1180"/>
      <c r="AM6" s="1181" t="s">
        <v>297</v>
      </c>
      <c r="AN6" s="1182"/>
      <c r="AO6" s="1183"/>
      <c r="AP6" s="1"/>
      <c r="AQ6" s="1"/>
    </row>
    <row r="7" spans="1:43" ht="13.5">
      <c r="A7" s="54"/>
      <c r="B7" s="115"/>
      <c r="C7" s="114"/>
      <c r="D7" s="114"/>
      <c r="E7" s="114"/>
      <c r="F7" s="114"/>
      <c r="G7" s="114"/>
      <c r="H7" s="114"/>
      <c r="I7" s="114"/>
      <c r="J7" s="114"/>
      <c r="K7" s="114"/>
      <c r="L7" s="114"/>
      <c r="M7" s="23"/>
      <c r="N7" s="116"/>
      <c r="O7" s="1108" t="s">
        <v>320</v>
      </c>
      <c r="P7" s="1184"/>
      <c r="Q7" s="1184"/>
      <c r="R7" s="1185"/>
      <c r="S7" s="1108" t="s">
        <v>321</v>
      </c>
      <c r="T7" s="1188"/>
      <c r="U7" s="1188"/>
      <c r="V7" s="1189"/>
      <c r="W7" s="1192" t="s">
        <v>322</v>
      </c>
      <c r="X7" s="1192"/>
      <c r="Y7" s="1193"/>
      <c r="Z7" s="1194"/>
      <c r="AA7" s="1144" t="s">
        <v>320</v>
      </c>
      <c r="AB7" s="1184"/>
      <c r="AC7" s="1184"/>
      <c r="AD7" s="1185"/>
      <c r="AE7" s="1108" t="s">
        <v>321</v>
      </c>
      <c r="AF7" s="1188"/>
      <c r="AG7" s="1188"/>
      <c r="AH7" s="1189"/>
      <c r="AI7" s="1192" t="s">
        <v>520</v>
      </c>
      <c r="AJ7" s="1192"/>
      <c r="AK7" s="1192"/>
      <c r="AL7" s="1197"/>
      <c r="AM7" s="1198" t="s">
        <v>323</v>
      </c>
      <c r="AN7" s="1200" t="s">
        <v>324</v>
      </c>
      <c r="AO7" s="1202" t="s">
        <v>325</v>
      </c>
      <c r="AP7" s="1"/>
      <c r="AQ7" s="1"/>
    </row>
    <row r="8" spans="1:43" ht="13.5">
      <c r="A8" s="54"/>
      <c r="B8" s="115"/>
      <c r="C8" s="114"/>
      <c r="D8" s="71"/>
      <c r="E8" s="71"/>
      <c r="F8" s="71"/>
      <c r="G8" s="71"/>
      <c r="H8" s="71"/>
      <c r="I8" s="71"/>
      <c r="J8" s="71"/>
      <c r="K8" s="71"/>
      <c r="L8" s="71"/>
      <c r="M8" s="23"/>
      <c r="N8" s="117"/>
      <c r="O8" s="1186"/>
      <c r="P8" s="1186"/>
      <c r="Q8" s="1186"/>
      <c r="R8" s="1187"/>
      <c r="S8" s="1190"/>
      <c r="T8" s="1190"/>
      <c r="U8" s="1190"/>
      <c r="V8" s="1191"/>
      <c r="W8" s="1195"/>
      <c r="X8" s="1195"/>
      <c r="Y8" s="1195"/>
      <c r="Z8" s="1196"/>
      <c r="AA8" s="1186"/>
      <c r="AB8" s="1186"/>
      <c r="AC8" s="1186"/>
      <c r="AD8" s="1187"/>
      <c r="AE8" s="1190"/>
      <c r="AF8" s="1190"/>
      <c r="AG8" s="1190"/>
      <c r="AH8" s="1191"/>
      <c r="AI8" s="1195"/>
      <c r="AJ8" s="1195"/>
      <c r="AK8" s="1195"/>
      <c r="AL8" s="1196"/>
      <c r="AM8" s="1199"/>
      <c r="AN8" s="1201"/>
      <c r="AO8" s="1203"/>
      <c r="AP8" s="1"/>
      <c r="AQ8" s="1"/>
    </row>
    <row r="9" spans="1:43" ht="13.5">
      <c r="A9" s="54"/>
      <c r="B9" s="115"/>
      <c r="C9" s="118"/>
      <c r="D9" s="1166" t="s">
        <v>326</v>
      </c>
      <c r="E9" s="1091"/>
      <c r="F9" s="1091"/>
      <c r="G9" s="1091"/>
      <c r="H9" s="1091"/>
      <c r="I9" s="1205"/>
      <c r="J9" s="119" t="s">
        <v>327</v>
      </c>
      <c r="K9" s="120"/>
      <c r="L9" s="120"/>
      <c r="M9" s="121"/>
      <c r="N9" s="122"/>
      <c r="O9" s="1207"/>
      <c r="P9" s="1207"/>
      <c r="Q9" s="1207"/>
      <c r="R9" s="1208"/>
      <c r="S9" s="1209"/>
      <c r="T9" s="1207"/>
      <c r="U9" s="1207"/>
      <c r="V9" s="1208"/>
      <c r="W9" s="1210"/>
      <c r="X9" s="1211"/>
      <c r="Y9" s="1211"/>
      <c r="Z9" s="1212"/>
      <c r="AA9" s="1207"/>
      <c r="AB9" s="1207"/>
      <c r="AC9" s="1207"/>
      <c r="AD9" s="1208"/>
      <c r="AE9" s="1207"/>
      <c r="AF9" s="1207"/>
      <c r="AG9" s="1207"/>
      <c r="AH9" s="1208"/>
      <c r="AI9" s="1209"/>
      <c r="AJ9" s="1207"/>
      <c r="AK9" s="1207"/>
      <c r="AL9" s="1220"/>
      <c r="AM9" s="637"/>
      <c r="AN9" s="1106"/>
      <c r="AO9" s="1213"/>
      <c r="AP9" s="1"/>
      <c r="AQ9" s="1"/>
    </row>
    <row r="10" spans="1:43" ht="13.5">
      <c r="A10" s="54"/>
      <c r="B10" s="115"/>
      <c r="C10" s="55"/>
      <c r="D10" s="1169"/>
      <c r="E10" s="1097"/>
      <c r="F10" s="1097"/>
      <c r="G10" s="1097"/>
      <c r="H10" s="1097"/>
      <c r="I10" s="1206"/>
      <c r="J10" s="123" t="s">
        <v>328</v>
      </c>
      <c r="K10" s="61"/>
      <c r="L10" s="61"/>
      <c r="M10" s="124"/>
      <c r="N10" s="125"/>
      <c r="O10" s="1214"/>
      <c r="P10" s="1214"/>
      <c r="Q10" s="1214"/>
      <c r="R10" s="1215"/>
      <c r="S10" s="1216"/>
      <c r="T10" s="1214"/>
      <c r="U10" s="1214"/>
      <c r="V10" s="1215"/>
      <c r="W10" s="1217"/>
      <c r="X10" s="1218"/>
      <c r="Y10" s="1218"/>
      <c r="Z10" s="1219"/>
      <c r="AA10" s="1207"/>
      <c r="AB10" s="1207"/>
      <c r="AC10" s="1207"/>
      <c r="AD10" s="1208"/>
      <c r="AE10" s="1207"/>
      <c r="AF10" s="1207"/>
      <c r="AG10" s="1207"/>
      <c r="AH10" s="1208"/>
      <c r="AI10" s="1209"/>
      <c r="AJ10" s="1207"/>
      <c r="AK10" s="1207"/>
      <c r="AL10" s="1220"/>
      <c r="AM10" s="637"/>
      <c r="AN10" s="1204"/>
      <c r="AO10" s="1062"/>
      <c r="AP10" s="1"/>
      <c r="AQ10" s="1"/>
    </row>
    <row r="11" spans="1:43" ht="13.5">
      <c r="A11" s="54"/>
      <c r="B11" s="115"/>
      <c r="C11" s="55"/>
      <c r="D11" s="1076" t="s">
        <v>250</v>
      </c>
      <c r="E11" s="1051"/>
      <c r="F11" s="1051"/>
      <c r="G11" s="1051"/>
      <c r="H11" s="1051"/>
      <c r="I11" s="1051"/>
      <c r="J11" s="1051"/>
      <c r="K11" s="1051"/>
      <c r="L11" s="1051"/>
      <c r="M11" s="1051"/>
      <c r="N11" s="1221"/>
      <c r="O11" s="1222"/>
      <c r="P11" s="1222"/>
      <c r="Q11" s="1222"/>
      <c r="R11" s="1223"/>
      <c r="S11" s="1224"/>
      <c r="T11" s="1222"/>
      <c r="U11" s="1222"/>
      <c r="V11" s="1223"/>
      <c r="W11" s="1225"/>
      <c r="X11" s="1226"/>
      <c r="Y11" s="1226"/>
      <c r="Z11" s="1227"/>
      <c r="AA11" s="1207"/>
      <c r="AB11" s="1207"/>
      <c r="AC11" s="1207"/>
      <c r="AD11" s="1208"/>
      <c r="AE11" s="1207"/>
      <c r="AF11" s="1207"/>
      <c r="AG11" s="1207"/>
      <c r="AH11" s="1208"/>
      <c r="AI11" s="1209"/>
      <c r="AJ11" s="1207"/>
      <c r="AK11" s="1207"/>
      <c r="AL11" s="1220"/>
      <c r="AM11" s="637"/>
      <c r="AN11" s="1106"/>
      <c r="AO11" s="1213"/>
      <c r="AP11" s="1"/>
      <c r="AQ11" s="1"/>
    </row>
    <row r="12" spans="1:43" ht="13.5">
      <c r="A12" s="54"/>
      <c r="B12" s="115"/>
      <c r="C12" s="1232" t="s">
        <v>329</v>
      </c>
      <c r="D12" s="1076" t="s">
        <v>330</v>
      </c>
      <c r="E12" s="1051"/>
      <c r="F12" s="1051"/>
      <c r="G12" s="1051"/>
      <c r="H12" s="1051"/>
      <c r="I12" s="1051"/>
      <c r="J12" s="1051"/>
      <c r="K12" s="1051"/>
      <c r="L12" s="1051"/>
      <c r="M12" s="1051"/>
      <c r="N12" s="1221"/>
      <c r="O12" s="1222"/>
      <c r="P12" s="1222"/>
      <c r="Q12" s="1222"/>
      <c r="R12" s="1223"/>
      <c r="S12" s="1207"/>
      <c r="T12" s="1207"/>
      <c r="U12" s="1207"/>
      <c r="V12" s="1208"/>
      <c r="W12" s="1225"/>
      <c r="X12" s="1226"/>
      <c r="Y12" s="1226"/>
      <c r="Z12" s="1227"/>
      <c r="AA12" s="1207"/>
      <c r="AB12" s="1207"/>
      <c r="AC12" s="1207"/>
      <c r="AD12" s="1208"/>
      <c r="AE12" s="1207"/>
      <c r="AF12" s="1207"/>
      <c r="AG12" s="1207"/>
      <c r="AH12" s="1208"/>
      <c r="AI12" s="1209"/>
      <c r="AJ12" s="1207"/>
      <c r="AK12" s="1207"/>
      <c r="AL12" s="1220"/>
      <c r="AM12" s="637"/>
      <c r="AN12" s="1228"/>
      <c r="AO12" s="1230"/>
      <c r="AP12" s="1"/>
      <c r="AQ12" s="1"/>
    </row>
    <row r="13" spans="1:43" ht="13.5">
      <c r="A13" s="54"/>
      <c r="B13" s="115"/>
      <c r="C13" s="1233"/>
      <c r="D13" s="1076" t="s">
        <v>331</v>
      </c>
      <c r="E13" s="1051"/>
      <c r="F13" s="1051"/>
      <c r="G13" s="1051"/>
      <c r="H13" s="1051"/>
      <c r="I13" s="1051"/>
      <c r="J13" s="1051"/>
      <c r="K13" s="1051"/>
      <c r="L13" s="1051"/>
      <c r="M13" s="1051"/>
      <c r="N13" s="1221"/>
      <c r="O13" s="1222"/>
      <c r="P13" s="1222"/>
      <c r="Q13" s="1222"/>
      <c r="R13" s="1223"/>
      <c r="S13" s="1207"/>
      <c r="T13" s="1207"/>
      <c r="U13" s="1207"/>
      <c r="V13" s="1208"/>
      <c r="W13" s="1225"/>
      <c r="X13" s="1226"/>
      <c r="Y13" s="1226"/>
      <c r="Z13" s="1227"/>
      <c r="AA13" s="1207"/>
      <c r="AB13" s="1207"/>
      <c r="AC13" s="1207"/>
      <c r="AD13" s="1208"/>
      <c r="AE13" s="1207"/>
      <c r="AF13" s="1207"/>
      <c r="AG13" s="1207"/>
      <c r="AH13" s="1208"/>
      <c r="AI13" s="1209"/>
      <c r="AJ13" s="1207"/>
      <c r="AK13" s="1207"/>
      <c r="AL13" s="1220"/>
      <c r="AM13" s="637"/>
      <c r="AN13" s="1228"/>
      <c r="AO13" s="1230"/>
      <c r="AP13" s="1"/>
      <c r="AQ13" s="1"/>
    </row>
    <row r="14" spans="1:43" ht="13.5">
      <c r="A14" s="54"/>
      <c r="B14" s="115"/>
      <c r="C14" s="1233"/>
      <c r="D14" s="1076" t="s">
        <v>251</v>
      </c>
      <c r="E14" s="1051"/>
      <c r="F14" s="1051"/>
      <c r="G14" s="1051"/>
      <c r="H14" s="1051"/>
      <c r="I14" s="1051"/>
      <c r="J14" s="1051"/>
      <c r="K14" s="1051"/>
      <c r="L14" s="1051"/>
      <c r="M14" s="1051"/>
      <c r="N14" s="1221"/>
      <c r="O14" s="1222"/>
      <c r="P14" s="1222"/>
      <c r="Q14" s="1222"/>
      <c r="R14" s="1223"/>
      <c r="S14" s="1207"/>
      <c r="T14" s="1207"/>
      <c r="U14" s="1207"/>
      <c r="V14" s="1208"/>
      <c r="W14" s="1225"/>
      <c r="X14" s="1226"/>
      <c r="Y14" s="1226"/>
      <c r="Z14" s="1227"/>
      <c r="AA14" s="1207"/>
      <c r="AB14" s="1207"/>
      <c r="AC14" s="1207"/>
      <c r="AD14" s="1208"/>
      <c r="AE14" s="1207"/>
      <c r="AF14" s="1207"/>
      <c r="AG14" s="1207"/>
      <c r="AH14" s="1208"/>
      <c r="AI14" s="1209"/>
      <c r="AJ14" s="1207"/>
      <c r="AK14" s="1207"/>
      <c r="AL14" s="1220"/>
      <c r="AM14" s="637"/>
      <c r="AN14" s="1228"/>
      <c r="AO14" s="1230"/>
      <c r="AP14" s="1"/>
      <c r="AQ14" s="1"/>
    </row>
    <row r="15" spans="1:43" ht="13.5">
      <c r="A15" s="54"/>
      <c r="B15" s="115"/>
      <c r="C15" s="1233"/>
      <c r="D15" s="1076" t="s">
        <v>252</v>
      </c>
      <c r="E15" s="1051"/>
      <c r="F15" s="1051"/>
      <c r="G15" s="1051"/>
      <c r="H15" s="1051"/>
      <c r="I15" s="1051"/>
      <c r="J15" s="1051"/>
      <c r="K15" s="1051"/>
      <c r="L15" s="1051"/>
      <c r="M15" s="1051"/>
      <c r="N15" s="1221"/>
      <c r="O15" s="1222"/>
      <c r="P15" s="1222"/>
      <c r="Q15" s="1222"/>
      <c r="R15" s="1223"/>
      <c r="S15" s="1224"/>
      <c r="T15" s="1222"/>
      <c r="U15" s="1222"/>
      <c r="V15" s="1223"/>
      <c r="W15" s="1225"/>
      <c r="X15" s="1226"/>
      <c r="Y15" s="1226"/>
      <c r="Z15" s="1227"/>
      <c r="AA15" s="1207"/>
      <c r="AB15" s="1207"/>
      <c r="AC15" s="1207"/>
      <c r="AD15" s="1208"/>
      <c r="AE15" s="1207"/>
      <c r="AF15" s="1207"/>
      <c r="AG15" s="1207"/>
      <c r="AH15" s="1208"/>
      <c r="AI15" s="1209"/>
      <c r="AJ15" s="1207"/>
      <c r="AK15" s="1207"/>
      <c r="AL15" s="1220"/>
      <c r="AM15" s="637"/>
      <c r="AN15" s="1228"/>
      <c r="AO15" s="1230"/>
      <c r="AP15" s="1"/>
      <c r="AQ15" s="1"/>
    </row>
    <row r="16" spans="1:43" ht="13.5">
      <c r="A16" s="54"/>
      <c r="B16" s="115"/>
      <c r="C16" s="1233"/>
      <c r="D16" s="1234" t="s">
        <v>332</v>
      </c>
      <c r="E16" s="1235"/>
      <c r="F16" s="1235"/>
      <c r="G16" s="1236"/>
      <c r="H16" s="1239" t="s">
        <v>333</v>
      </c>
      <c r="I16" s="1240"/>
      <c r="J16" s="1240"/>
      <c r="K16" s="1240"/>
      <c r="L16" s="1240"/>
      <c r="M16" s="1240"/>
      <c r="N16" s="1241"/>
      <c r="O16" s="1222"/>
      <c r="P16" s="1222"/>
      <c r="Q16" s="1222"/>
      <c r="R16" s="1223"/>
      <c r="S16" s="1207"/>
      <c r="T16" s="1207"/>
      <c r="U16" s="1207"/>
      <c r="V16" s="1208"/>
      <c r="W16" s="1209"/>
      <c r="X16" s="1207"/>
      <c r="Y16" s="1207"/>
      <c r="Z16" s="1220"/>
      <c r="AA16" s="1207"/>
      <c r="AB16" s="1207"/>
      <c r="AC16" s="1207"/>
      <c r="AD16" s="1208"/>
      <c r="AE16" s="1207"/>
      <c r="AF16" s="1207"/>
      <c r="AG16" s="1207"/>
      <c r="AH16" s="1208"/>
      <c r="AI16" s="1209"/>
      <c r="AJ16" s="1207"/>
      <c r="AK16" s="1207"/>
      <c r="AL16" s="1220"/>
      <c r="AM16" s="637"/>
      <c r="AN16" s="1228"/>
      <c r="AO16" s="1230"/>
      <c r="AP16" s="1"/>
      <c r="AQ16" s="1"/>
    </row>
    <row r="17" spans="1:43" ht="13.5">
      <c r="A17" s="54"/>
      <c r="B17" s="115"/>
      <c r="C17" s="1233"/>
      <c r="D17" s="1237"/>
      <c r="E17" s="1182"/>
      <c r="F17" s="1182"/>
      <c r="G17" s="1238"/>
      <c r="H17" s="1239" t="s">
        <v>334</v>
      </c>
      <c r="I17" s="1240"/>
      <c r="J17" s="1240"/>
      <c r="K17" s="1240"/>
      <c r="L17" s="1240"/>
      <c r="M17" s="1240"/>
      <c r="N17" s="1241"/>
      <c r="O17" s="1222"/>
      <c r="P17" s="1222"/>
      <c r="Q17" s="1222"/>
      <c r="R17" s="1223"/>
      <c r="S17" s="1224"/>
      <c r="T17" s="1222"/>
      <c r="U17" s="1222"/>
      <c r="V17" s="1223"/>
      <c r="W17" s="1225"/>
      <c r="X17" s="1226"/>
      <c r="Y17" s="1226"/>
      <c r="Z17" s="1227"/>
      <c r="AA17" s="1207"/>
      <c r="AB17" s="1207"/>
      <c r="AC17" s="1207"/>
      <c r="AD17" s="1208"/>
      <c r="AE17" s="1207"/>
      <c r="AF17" s="1207"/>
      <c r="AG17" s="1207"/>
      <c r="AH17" s="1208"/>
      <c r="AI17" s="1209"/>
      <c r="AJ17" s="1207"/>
      <c r="AK17" s="1207"/>
      <c r="AL17" s="1220"/>
      <c r="AM17" s="637"/>
      <c r="AN17" s="1228"/>
      <c r="AO17" s="1230"/>
      <c r="AP17" s="1"/>
      <c r="AQ17" s="1"/>
    </row>
    <row r="18" spans="1:43" ht="13.5">
      <c r="A18" s="1242" t="s">
        <v>335</v>
      </c>
      <c r="B18" s="1243"/>
      <c r="C18" s="1233"/>
      <c r="D18" s="1076" t="s">
        <v>336</v>
      </c>
      <c r="E18" s="1051"/>
      <c r="F18" s="1051"/>
      <c r="G18" s="1051"/>
      <c r="H18" s="1051"/>
      <c r="I18" s="1051"/>
      <c r="J18" s="1051"/>
      <c r="K18" s="1051"/>
      <c r="L18" s="1051"/>
      <c r="M18" s="1051"/>
      <c r="N18" s="1221"/>
      <c r="O18" s="1222"/>
      <c r="P18" s="1222"/>
      <c r="Q18" s="1222"/>
      <c r="R18" s="1223"/>
      <c r="S18" s="1207"/>
      <c r="T18" s="1207"/>
      <c r="U18" s="1207"/>
      <c r="V18" s="1208"/>
      <c r="W18" s="1209"/>
      <c r="X18" s="1207"/>
      <c r="Y18" s="1207"/>
      <c r="Z18" s="1220"/>
      <c r="AA18" s="1207"/>
      <c r="AB18" s="1207"/>
      <c r="AC18" s="1207"/>
      <c r="AD18" s="1208"/>
      <c r="AE18" s="1207"/>
      <c r="AF18" s="1207"/>
      <c r="AG18" s="1207"/>
      <c r="AH18" s="1208"/>
      <c r="AI18" s="1209"/>
      <c r="AJ18" s="1207"/>
      <c r="AK18" s="1207"/>
      <c r="AL18" s="1220"/>
      <c r="AM18" s="637"/>
      <c r="AN18" s="1228"/>
      <c r="AO18" s="1230"/>
      <c r="AP18" s="1"/>
      <c r="AQ18" s="1"/>
    </row>
    <row r="19" spans="1:43" ht="13.5">
      <c r="A19" s="1244"/>
      <c r="B19" s="1243"/>
      <c r="C19" s="1233"/>
      <c r="D19" s="1076" t="s">
        <v>337</v>
      </c>
      <c r="E19" s="1051"/>
      <c r="F19" s="1051"/>
      <c r="G19" s="1051"/>
      <c r="H19" s="1051"/>
      <c r="I19" s="1051"/>
      <c r="J19" s="1051"/>
      <c r="K19" s="1051"/>
      <c r="L19" s="1051"/>
      <c r="M19" s="1051"/>
      <c r="N19" s="1221"/>
      <c r="O19" s="1222"/>
      <c r="P19" s="1222"/>
      <c r="Q19" s="1222"/>
      <c r="R19" s="1223"/>
      <c r="S19" s="1207"/>
      <c r="T19" s="1207"/>
      <c r="U19" s="1207"/>
      <c r="V19" s="1208"/>
      <c r="W19" s="1209"/>
      <c r="X19" s="1207"/>
      <c r="Y19" s="1207"/>
      <c r="Z19" s="1220"/>
      <c r="AA19" s="1207"/>
      <c r="AB19" s="1207"/>
      <c r="AC19" s="1207"/>
      <c r="AD19" s="1208"/>
      <c r="AE19" s="1207"/>
      <c r="AF19" s="1207"/>
      <c r="AG19" s="1207"/>
      <c r="AH19" s="1208"/>
      <c r="AI19" s="1209"/>
      <c r="AJ19" s="1207"/>
      <c r="AK19" s="1207"/>
      <c r="AL19" s="1220"/>
      <c r="AM19" s="637"/>
      <c r="AN19" s="1228"/>
      <c r="AO19" s="1230"/>
      <c r="AP19" s="1"/>
      <c r="AQ19" s="1"/>
    </row>
    <row r="20" spans="1:43" ht="13.5">
      <c r="A20" s="1244"/>
      <c r="B20" s="1243"/>
      <c r="C20" s="1233"/>
      <c r="D20" s="1076" t="s">
        <v>338</v>
      </c>
      <c r="E20" s="1051"/>
      <c r="F20" s="1051"/>
      <c r="G20" s="1051"/>
      <c r="H20" s="1051"/>
      <c r="I20" s="1051"/>
      <c r="J20" s="1051"/>
      <c r="K20" s="1051"/>
      <c r="L20" s="1051"/>
      <c r="M20" s="1051"/>
      <c r="N20" s="1221"/>
      <c r="O20" s="1222"/>
      <c r="P20" s="1222"/>
      <c r="Q20" s="1222"/>
      <c r="R20" s="1223"/>
      <c r="S20" s="1207"/>
      <c r="T20" s="1207"/>
      <c r="U20" s="1207"/>
      <c r="V20" s="1208"/>
      <c r="W20" s="1209"/>
      <c r="X20" s="1207"/>
      <c r="Y20" s="1207"/>
      <c r="Z20" s="1220"/>
      <c r="AA20" s="1207"/>
      <c r="AB20" s="1207"/>
      <c r="AC20" s="1207"/>
      <c r="AD20" s="1208"/>
      <c r="AE20" s="1207"/>
      <c r="AF20" s="1207"/>
      <c r="AG20" s="1207"/>
      <c r="AH20" s="1208"/>
      <c r="AI20" s="1209"/>
      <c r="AJ20" s="1207"/>
      <c r="AK20" s="1207"/>
      <c r="AL20" s="1220"/>
      <c r="AM20" s="637"/>
      <c r="AN20" s="1228"/>
      <c r="AO20" s="1230"/>
      <c r="AP20" s="1"/>
      <c r="AQ20" s="1"/>
    </row>
    <row r="21" spans="1:43" ht="13.5">
      <c r="A21" s="1244"/>
      <c r="B21" s="1243"/>
      <c r="C21" s="1233"/>
      <c r="D21" s="964"/>
      <c r="E21" s="962"/>
      <c r="F21" s="962"/>
      <c r="G21" s="962"/>
      <c r="H21" s="962"/>
      <c r="I21" s="962"/>
      <c r="J21" s="962"/>
      <c r="K21" s="962"/>
      <c r="L21" s="962"/>
      <c r="M21" s="962"/>
      <c r="N21" s="934"/>
      <c r="O21" s="1245"/>
      <c r="P21" s="1245"/>
      <c r="Q21" s="1245"/>
      <c r="R21" s="1246"/>
      <c r="S21" s="1207"/>
      <c r="T21" s="1207"/>
      <c r="U21" s="1207"/>
      <c r="V21" s="1208"/>
      <c r="W21" s="1209"/>
      <c r="X21" s="1207"/>
      <c r="Y21" s="1207"/>
      <c r="Z21" s="1220"/>
      <c r="AA21" s="1207"/>
      <c r="AB21" s="1207"/>
      <c r="AC21" s="1207"/>
      <c r="AD21" s="1208"/>
      <c r="AE21" s="1207"/>
      <c r="AF21" s="1207"/>
      <c r="AG21" s="1207"/>
      <c r="AH21" s="1208"/>
      <c r="AI21" s="1209"/>
      <c r="AJ21" s="1207"/>
      <c r="AK21" s="1207"/>
      <c r="AL21" s="1220"/>
      <c r="AM21" s="637"/>
      <c r="AN21" s="1229"/>
      <c r="AO21" s="1231"/>
      <c r="AP21" s="1"/>
      <c r="AQ21" s="1"/>
    </row>
    <row r="22" spans="1:43" ht="14.25">
      <c r="A22" s="1244"/>
      <c r="B22" s="1243"/>
      <c r="C22" s="1233"/>
      <c r="D22" s="1076" t="s">
        <v>245</v>
      </c>
      <c r="E22" s="1051"/>
      <c r="F22" s="1051"/>
      <c r="G22" s="1051"/>
      <c r="H22" s="1051"/>
      <c r="I22" s="1051"/>
      <c r="J22" s="1051"/>
      <c r="K22" s="1051"/>
      <c r="L22" s="1051"/>
      <c r="M22" s="1051"/>
      <c r="N22" s="1221"/>
      <c r="O22" s="695"/>
      <c r="P22" s="696"/>
      <c r="Q22" s="697"/>
      <c r="R22" s="1247"/>
      <c r="S22" s="1248"/>
      <c r="T22" s="698"/>
      <c r="U22" s="698"/>
      <c r="V22" s="699"/>
      <c r="W22" s="1217"/>
      <c r="X22" s="1218"/>
      <c r="Y22" s="1218"/>
      <c r="Z22" s="1219"/>
      <c r="AA22" s="696"/>
      <c r="AB22" s="696"/>
      <c r="AC22" s="697"/>
      <c r="AD22" s="1247"/>
      <c r="AE22" s="1248"/>
      <c r="AF22" s="698"/>
      <c r="AG22" s="698"/>
      <c r="AH22" s="699"/>
      <c r="AI22" s="1209"/>
      <c r="AJ22" s="1207"/>
      <c r="AK22" s="1207"/>
      <c r="AL22" s="1220"/>
      <c r="AM22" s="637"/>
      <c r="AN22" s="700"/>
      <c r="AO22" s="638" t="s">
        <v>339</v>
      </c>
      <c r="AP22" s="1"/>
      <c r="AQ22" s="1"/>
    </row>
    <row r="23" spans="1:43" ht="13.5">
      <c r="A23" s="1244"/>
      <c r="B23" s="1243"/>
      <c r="C23" s="1233"/>
      <c r="D23" s="1166" t="s">
        <v>340</v>
      </c>
      <c r="E23" s="1249"/>
      <c r="F23" s="1250"/>
      <c r="G23" s="1076" t="s">
        <v>341</v>
      </c>
      <c r="H23" s="1051"/>
      <c r="I23" s="1051"/>
      <c r="J23" s="1051"/>
      <c r="K23" s="1051"/>
      <c r="L23" s="1051"/>
      <c r="M23" s="1051"/>
      <c r="N23" s="1221"/>
      <c r="O23" s="1254"/>
      <c r="P23" s="1254"/>
      <c r="Q23" s="1254"/>
      <c r="R23" s="1255"/>
      <c r="S23" s="1254"/>
      <c r="T23" s="1254"/>
      <c r="U23" s="1254"/>
      <c r="V23" s="1255"/>
      <c r="W23" s="1254"/>
      <c r="X23" s="1254"/>
      <c r="Y23" s="1254"/>
      <c r="Z23" s="1256"/>
      <c r="AA23" s="1207"/>
      <c r="AB23" s="1207"/>
      <c r="AC23" s="1207"/>
      <c r="AD23" s="1208"/>
      <c r="AE23" s="1207"/>
      <c r="AF23" s="1207"/>
      <c r="AG23" s="1207"/>
      <c r="AH23" s="1208"/>
      <c r="AI23" s="1209"/>
      <c r="AJ23" s="1207"/>
      <c r="AK23" s="1207"/>
      <c r="AL23" s="1220"/>
      <c r="AM23" s="637"/>
      <c r="AN23" s="1106"/>
      <c r="AO23" s="1213" t="s">
        <v>265</v>
      </c>
      <c r="AP23" s="1"/>
      <c r="AQ23" s="1"/>
    </row>
    <row r="24" spans="1:43" ht="13.5">
      <c r="A24" s="1244"/>
      <c r="B24" s="1243"/>
      <c r="C24" s="55"/>
      <c r="D24" s="1251"/>
      <c r="E24" s="1252"/>
      <c r="F24" s="1253"/>
      <c r="G24" s="1076" t="s">
        <v>342</v>
      </c>
      <c r="H24" s="1051"/>
      <c r="I24" s="1051"/>
      <c r="J24" s="1051"/>
      <c r="K24" s="1051"/>
      <c r="L24" s="1051"/>
      <c r="M24" s="1051"/>
      <c r="N24" s="1221"/>
      <c r="O24" s="1254"/>
      <c r="P24" s="1254"/>
      <c r="Q24" s="1254"/>
      <c r="R24" s="1255"/>
      <c r="S24" s="1254"/>
      <c r="T24" s="1254"/>
      <c r="U24" s="1254"/>
      <c r="V24" s="1255"/>
      <c r="W24" s="1254"/>
      <c r="X24" s="1254"/>
      <c r="Y24" s="1254"/>
      <c r="Z24" s="1256"/>
      <c r="AA24" s="1207"/>
      <c r="AB24" s="1207"/>
      <c r="AC24" s="1207"/>
      <c r="AD24" s="1208"/>
      <c r="AE24" s="1207"/>
      <c r="AF24" s="1207"/>
      <c r="AG24" s="1207"/>
      <c r="AH24" s="1208"/>
      <c r="AI24" s="1209"/>
      <c r="AJ24" s="1207"/>
      <c r="AK24" s="1207"/>
      <c r="AL24" s="1220"/>
      <c r="AM24" s="637"/>
      <c r="AN24" s="1229"/>
      <c r="AO24" s="1230"/>
      <c r="AP24" s="1"/>
      <c r="AQ24" s="1"/>
    </row>
    <row r="25" spans="1:43" ht="14.25" thickBot="1">
      <c r="A25" s="1244"/>
      <c r="B25" s="1243"/>
      <c r="C25" s="126"/>
      <c r="D25" s="1257" t="s">
        <v>343</v>
      </c>
      <c r="E25" s="1258"/>
      <c r="F25" s="1258"/>
      <c r="G25" s="1258"/>
      <c r="H25" s="1258"/>
      <c r="I25" s="1258"/>
      <c r="J25" s="1258"/>
      <c r="K25" s="1258"/>
      <c r="L25" s="1258"/>
      <c r="M25" s="1258"/>
      <c r="N25" s="1259"/>
      <c r="O25" s="1260"/>
      <c r="P25" s="1260"/>
      <c r="Q25" s="1260"/>
      <c r="R25" s="1261"/>
      <c r="S25" s="1260"/>
      <c r="T25" s="1260"/>
      <c r="U25" s="1260"/>
      <c r="V25" s="1261"/>
      <c r="W25" s="1260"/>
      <c r="X25" s="1260"/>
      <c r="Y25" s="1260"/>
      <c r="Z25" s="1262"/>
      <c r="AA25" s="1263"/>
      <c r="AB25" s="1263"/>
      <c r="AC25" s="1263"/>
      <c r="AD25" s="1264"/>
      <c r="AE25" s="1263"/>
      <c r="AF25" s="1263"/>
      <c r="AG25" s="1263"/>
      <c r="AH25" s="1264"/>
      <c r="AI25" s="1265"/>
      <c r="AJ25" s="1263"/>
      <c r="AK25" s="1263"/>
      <c r="AL25" s="1266"/>
      <c r="AM25" s="637"/>
      <c r="AN25" s="701"/>
      <c r="AO25" s="1230"/>
      <c r="AP25" s="1"/>
      <c r="AQ25" s="1"/>
    </row>
    <row r="26" spans="1:43" ht="13.5">
      <c r="A26" s="1244"/>
      <c r="B26" s="1243"/>
      <c r="C26" s="1232" t="s">
        <v>344</v>
      </c>
      <c r="D26" s="1268" t="s">
        <v>345</v>
      </c>
      <c r="E26" s="1179"/>
      <c r="F26" s="1179"/>
      <c r="G26" s="1179"/>
      <c r="H26" s="1179"/>
      <c r="I26" s="1179"/>
      <c r="J26" s="1179"/>
      <c r="K26" s="1179"/>
      <c r="L26" s="1179"/>
      <c r="M26" s="1179"/>
      <c r="N26" s="1180"/>
      <c r="O26" s="1269"/>
      <c r="P26" s="1269"/>
      <c r="Q26" s="1269"/>
      <c r="R26" s="1269"/>
      <c r="S26" s="1269"/>
      <c r="T26" s="1269"/>
      <c r="U26" s="1269"/>
      <c r="V26" s="1269"/>
      <c r="W26" s="1269"/>
      <c r="X26" s="1269"/>
      <c r="Y26" s="1269"/>
      <c r="Z26" s="1270"/>
      <c r="AA26" s="1269" t="s">
        <v>346</v>
      </c>
      <c r="AB26" s="1269"/>
      <c r="AC26" s="1269"/>
      <c r="AD26" s="1269"/>
      <c r="AE26" s="1269"/>
      <c r="AF26" s="1269"/>
      <c r="AG26" s="1269"/>
      <c r="AH26" s="1269"/>
      <c r="AI26" s="1269"/>
      <c r="AJ26" s="1269"/>
      <c r="AK26" s="1269"/>
      <c r="AL26" s="1270"/>
      <c r="AM26" s="637"/>
      <c r="AN26" s="1106"/>
      <c r="AO26" s="1230"/>
      <c r="AP26" s="1"/>
      <c r="AQ26" s="1"/>
    </row>
    <row r="27" spans="1:43" ht="13.5">
      <c r="A27" s="1244"/>
      <c r="B27" s="1243"/>
      <c r="C27" s="1233"/>
      <c r="D27" s="1166" t="s">
        <v>277</v>
      </c>
      <c r="E27" s="1249"/>
      <c r="F27" s="1249"/>
      <c r="G27" s="1249"/>
      <c r="H27" s="1250"/>
      <c r="I27" s="1239" t="s">
        <v>347</v>
      </c>
      <c r="J27" s="1240"/>
      <c r="K27" s="1240"/>
      <c r="L27" s="1240"/>
      <c r="M27" s="1240"/>
      <c r="N27" s="1241"/>
      <c r="O27" s="1245"/>
      <c r="P27" s="1245"/>
      <c r="Q27" s="1245"/>
      <c r="R27" s="1245"/>
      <c r="S27" s="1245"/>
      <c r="T27" s="1245"/>
      <c r="U27" s="1245"/>
      <c r="V27" s="1245"/>
      <c r="W27" s="1245"/>
      <c r="X27" s="1245"/>
      <c r="Y27" s="1245"/>
      <c r="Z27" s="1271"/>
      <c r="AA27" s="1269" t="s">
        <v>348</v>
      </c>
      <c r="AB27" s="1269"/>
      <c r="AC27" s="1269"/>
      <c r="AD27" s="1269"/>
      <c r="AE27" s="1269"/>
      <c r="AF27" s="1269"/>
      <c r="AG27" s="1269"/>
      <c r="AH27" s="1269"/>
      <c r="AI27" s="1269"/>
      <c r="AJ27" s="1269"/>
      <c r="AK27" s="1269"/>
      <c r="AL27" s="1270"/>
      <c r="AM27" s="637"/>
      <c r="AN27" s="1228"/>
      <c r="AO27" s="1230"/>
      <c r="AP27" s="1"/>
      <c r="AQ27" s="1"/>
    </row>
    <row r="28" spans="1:43" ht="13.5">
      <c r="A28" s="1244"/>
      <c r="B28" s="1243"/>
      <c r="C28" s="1233"/>
      <c r="D28" s="1251"/>
      <c r="E28" s="1252"/>
      <c r="F28" s="1252"/>
      <c r="G28" s="1252"/>
      <c r="H28" s="1253"/>
      <c r="I28" s="1239" t="s">
        <v>349</v>
      </c>
      <c r="J28" s="1240"/>
      <c r="K28" s="1240"/>
      <c r="L28" s="1240"/>
      <c r="M28" s="1240"/>
      <c r="N28" s="1241"/>
      <c r="O28" s="1245"/>
      <c r="P28" s="1245"/>
      <c r="Q28" s="1245"/>
      <c r="R28" s="1245"/>
      <c r="S28" s="1245"/>
      <c r="T28" s="1245"/>
      <c r="U28" s="1245"/>
      <c r="V28" s="1245"/>
      <c r="W28" s="1245"/>
      <c r="X28" s="1245"/>
      <c r="Y28" s="1245"/>
      <c r="Z28" s="1271"/>
      <c r="AA28" s="1269" t="s">
        <v>350</v>
      </c>
      <c r="AB28" s="1269"/>
      <c r="AC28" s="1269"/>
      <c r="AD28" s="1269"/>
      <c r="AE28" s="1269"/>
      <c r="AF28" s="1269"/>
      <c r="AG28" s="1269"/>
      <c r="AH28" s="1269"/>
      <c r="AI28" s="1269"/>
      <c r="AJ28" s="1269"/>
      <c r="AK28" s="1269"/>
      <c r="AL28" s="1270"/>
      <c r="AM28" s="637"/>
      <c r="AN28" s="1228"/>
      <c r="AO28" s="1230"/>
      <c r="AP28" s="1"/>
      <c r="AQ28" s="1"/>
    </row>
    <row r="29" spans="1:43" ht="13.5">
      <c r="A29" s="1244"/>
      <c r="B29" s="1243"/>
      <c r="C29" s="1233"/>
      <c r="D29" s="1272" t="s">
        <v>351</v>
      </c>
      <c r="E29" s="1273"/>
      <c r="F29" s="1274"/>
      <c r="G29" s="1272" t="s">
        <v>352</v>
      </c>
      <c r="H29" s="1274"/>
      <c r="I29" s="1239" t="s">
        <v>353</v>
      </c>
      <c r="J29" s="1240"/>
      <c r="K29" s="1240"/>
      <c r="L29" s="1240"/>
      <c r="M29" s="1240"/>
      <c r="N29" s="1241"/>
      <c r="O29" s="1245"/>
      <c r="P29" s="1245"/>
      <c r="Q29" s="1245"/>
      <c r="R29" s="1245"/>
      <c r="S29" s="1245"/>
      <c r="T29" s="1245"/>
      <c r="U29" s="1245"/>
      <c r="V29" s="1245"/>
      <c r="W29" s="1245"/>
      <c r="X29" s="1245"/>
      <c r="Y29" s="1245"/>
      <c r="Z29" s="1271"/>
      <c r="AA29" s="1269" t="s">
        <v>354</v>
      </c>
      <c r="AB29" s="1269"/>
      <c r="AC29" s="1269"/>
      <c r="AD29" s="1269"/>
      <c r="AE29" s="1269"/>
      <c r="AF29" s="1269"/>
      <c r="AG29" s="1269"/>
      <c r="AH29" s="1269"/>
      <c r="AI29" s="1269"/>
      <c r="AJ29" s="1269"/>
      <c r="AK29" s="1269"/>
      <c r="AL29" s="1270"/>
      <c r="AM29" s="637"/>
      <c r="AN29" s="1228"/>
      <c r="AO29" s="1230"/>
      <c r="AP29" s="1"/>
      <c r="AQ29" s="1"/>
    </row>
    <row r="30" spans="1:43" ht="13.5">
      <c r="A30" s="1244"/>
      <c r="B30" s="1243"/>
      <c r="C30" s="1233"/>
      <c r="D30" s="1275"/>
      <c r="E30" s="1276"/>
      <c r="F30" s="1277"/>
      <c r="G30" s="1275"/>
      <c r="H30" s="1277"/>
      <c r="I30" s="1239" t="s">
        <v>355</v>
      </c>
      <c r="J30" s="1240"/>
      <c r="K30" s="1240"/>
      <c r="L30" s="1240"/>
      <c r="M30" s="1240"/>
      <c r="N30" s="1241"/>
      <c r="O30" s="1245"/>
      <c r="P30" s="1245"/>
      <c r="Q30" s="1245"/>
      <c r="R30" s="1245"/>
      <c r="S30" s="1245"/>
      <c r="T30" s="1245"/>
      <c r="U30" s="1245"/>
      <c r="V30" s="1245"/>
      <c r="W30" s="1245"/>
      <c r="X30" s="1245"/>
      <c r="Y30" s="1245"/>
      <c r="Z30" s="1271"/>
      <c r="AA30" s="1269" t="s">
        <v>356</v>
      </c>
      <c r="AB30" s="1269"/>
      <c r="AC30" s="1269"/>
      <c r="AD30" s="1269"/>
      <c r="AE30" s="1269"/>
      <c r="AF30" s="1269"/>
      <c r="AG30" s="1269"/>
      <c r="AH30" s="1269"/>
      <c r="AI30" s="1269"/>
      <c r="AJ30" s="1269"/>
      <c r="AK30" s="1269"/>
      <c r="AL30" s="1270"/>
      <c r="AM30" s="637"/>
      <c r="AN30" s="1228"/>
      <c r="AO30" s="1230"/>
      <c r="AP30" s="1"/>
      <c r="AQ30" s="1"/>
    </row>
    <row r="31" spans="1:43" ht="14.25" thickBot="1">
      <c r="A31" s="1244"/>
      <c r="B31" s="1243"/>
      <c r="C31" s="1267"/>
      <c r="D31" s="1257" t="s">
        <v>357</v>
      </c>
      <c r="E31" s="1258"/>
      <c r="F31" s="1258"/>
      <c r="G31" s="1258"/>
      <c r="H31" s="1258"/>
      <c r="I31" s="1258"/>
      <c r="J31" s="1258"/>
      <c r="K31" s="1258"/>
      <c r="L31" s="1258"/>
      <c r="M31" s="1258"/>
      <c r="N31" s="1259"/>
      <c r="O31" s="1263"/>
      <c r="P31" s="1263"/>
      <c r="Q31" s="1263"/>
      <c r="R31" s="1263"/>
      <c r="S31" s="1263"/>
      <c r="T31" s="1263"/>
      <c r="U31" s="1263"/>
      <c r="V31" s="1263"/>
      <c r="W31" s="1263"/>
      <c r="X31" s="1263"/>
      <c r="Y31" s="1263"/>
      <c r="Z31" s="1266"/>
      <c r="AA31" s="1278" t="s">
        <v>358</v>
      </c>
      <c r="AB31" s="1263"/>
      <c r="AC31" s="1263"/>
      <c r="AD31" s="1263"/>
      <c r="AE31" s="1263"/>
      <c r="AF31" s="1263"/>
      <c r="AG31" s="1263"/>
      <c r="AH31" s="1263"/>
      <c r="AI31" s="1263"/>
      <c r="AJ31" s="1263"/>
      <c r="AK31" s="1263"/>
      <c r="AL31" s="1266"/>
      <c r="AM31" s="637"/>
      <c r="AN31" s="1229"/>
      <c r="AO31" s="1231"/>
      <c r="AP31" s="1"/>
      <c r="AQ31" s="1"/>
    </row>
    <row r="32" spans="1:43" ht="15.75">
      <c r="A32" s="54"/>
      <c r="B32" s="115"/>
      <c r="C32" s="1168" t="s">
        <v>359</v>
      </c>
      <c r="D32" s="1287"/>
      <c r="E32" s="1287"/>
      <c r="F32" s="1287"/>
      <c r="G32" s="1287"/>
      <c r="H32" s="1287"/>
      <c r="I32" s="1287"/>
      <c r="J32" s="1287"/>
      <c r="K32" s="1287"/>
      <c r="L32" s="1287"/>
      <c r="M32" s="1287"/>
      <c r="N32" s="1288"/>
      <c r="O32" s="127"/>
      <c r="P32" s="1291" t="s">
        <v>318</v>
      </c>
      <c r="Q32" s="1292"/>
      <c r="R32" s="1292"/>
      <c r="S32" s="1292"/>
      <c r="T32" s="1292"/>
      <c r="U32" s="1292"/>
      <c r="V32" s="1292"/>
      <c r="W32" s="1292"/>
      <c r="X32" s="1292"/>
      <c r="Y32" s="1292"/>
      <c r="Z32" s="128"/>
      <c r="AA32" s="129"/>
      <c r="AB32" s="1291" t="s">
        <v>319</v>
      </c>
      <c r="AC32" s="1292"/>
      <c r="AD32" s="1292"/>
      <c r="AE32" s="1292"/>
      <c r="AF32" s="1292"/>
      <c r="AG32" s="1292"/>
      <c r="AH32" s="1292"/>
      <c r="AI32" s="1292"/>
      <c r="AJ32" s="1292"/>
      <c r="AK32" s="1292"/>
      <c r="AL32" s="130"/>
      <c r="AM32" s="77" t="s">
        <v>261</v>
      </c>
      <c r="AN32" s="38" t="s">
        <v>360</v>
      </c>
      <c r="AO32" s="78" t="s">
        <v>262</v>
      </c>
      <c r="AP32" s="1"/>
      <c r="AQ32" s="1"/>
    </row>
    <row r="33" spans="1:43" ht="14.25" thickBot="1">
      <c r="A33" s="54"/>
      <c r="B33" s="115"/>
      <c r="C33" s="1289"/>
      <c r="D33" s="1289"/>
      <c r="E33" s="1289"/>
      <c r="F33" s="1289"/>
      <c r="G33" s="1289"/>
      <c r="H33" s="1289"/>
      <c r="I33" s="1289"/>
      <c r="J33" s="1289"/>
      <c r="K33" s="1289"/>
      <c r="L33" s="1289"/>
      <c r="M33" s="1289"/>
      <c r="N33" s="1290"/>
      <c r="O33" s="1263"/>
      <c r="P33" s="1263"/>
      <c r="Q33" s="1263"/>
      <c r="R33" s="1263"/>
      <c r="S33" s="1263"/>
      <c r="T33" s="1263"/>
      <c r="U33" s="1263"/>
      <c r="V33" s="1263"/>
      <c r="W33" s="1263"/>
      <c r="X33" s="1263"/>
      <c r="Y33" s="1263"/>
      <c r="Z33" s="1266"/>
      <c r="AA33" s="1278"/>
      <c r="AB33" s="1263"/>
      <c r="AC33" s="1263"/>
      <c r="AD33" s="1263"/>
      <c r="AE33" s="1263"/>
      <c r="AF33" s="1263"/>
      <c r="AG33" s="1263"/>
      <c r="AH33" s="1263"/>
      <c r="AI33" s="1263"/>
      <c r="AJ33" s="1263"/>
      <c r="AK33" s="1263"/>
      <c r="AL33" s="1266"/>
      <c r="AM33" s="639"/>
      <c r="AN33" s="702"/>
      <c r="AO33" s="1176" t="s">
        <v>361</v>
      </c>
      <c r="AP33" s="1"/>
      <c r="AQ33" s="1"/>
    </row>
    <row r="34" spans="1:43" ht="14.25" thickBot="1">
      <c r="A34" s="24"/>
      <c r="B34" s="99"/>
      <c r="C34" s="1280" t="s">
        <v>362</v>
      </c>
      <c r="D34" s="1280"/>
      <c r="E34" s="1280"/>
      <c r="F34" s="1280"/>
      <c r="G34" s="1280"/>
      <c r="H34" s="1280"/>
      <c r="I34" s="1280"/>
      <c r="J34" s="1280"/>
      <c r="K34" s="1280"/>
      <c r="L34" s="1280"/>
      <c r="M34" s="1280"/>
      <c r="N34" s="1281"/>
      <c r="O34" s="1282"/>
      <c r="P34" s="1283"/>
      <c r="Q34" s="1283"/>
      <c r="R34" s="1283"/>
      <c r="S34" s="1283"/>
      <c r="T34" s="1283"/>
      <c r="U34" s="1283"/>
      <c r="V34" s="1283"/>
      <c r="W34" s="1283"/>
      <c r="X34" s="1283"/>
      <c r="Y34" s="1283"/>
      <c r="Z34" s="1284"/>
      <c r="AA34" s="1285"/>
      <c r="AB34" s="1285"/>
      <c r="AC34" s="1285"/>
      <c r="AD34" s="1285"/>
      <c r="AE34" s="1285"/>
      <c r="AF34" s="1285"/>
      <c r="AG34" s="1285"/>
      <c r="AH34" s="1285"/>
      <c r="AI34" s="1285"/>
      <c r="AJ34" s="1285"/>
      <c r="AK34" s="1285"/>
      <c r="AL34" s="1286"/>
      <c r="AM34" s="637"/>
      <c r="AN34" s="703"/>
      <c r="AO34" s="1279"/>
      <c r="AP34" s="1"/>
      <c r="AQ34" s="1"/>
    </row>
    <row r="35" spans="1:43" ht="14.25">
      <c r="A35" s="54"/>
      <c r="B35" s="131"/>
      <c r="C35" s="71"/>
      <c r="D35" s="71"/>
      <c r="E35" s="132" t="s">
        <v>363</v>
      </c>
      <c r="F35" s="132"/>
      <c r="G35" s="132"/>
      <c r="H35" s="132"/>
      <c r="I35" s="132"/>
      <c r="J35" s="132"/>
      <c r="K35" s="71"/>
      <c r="L35" s="71"/>
      <c r="M35" s="133"/>
      <c r="N35" s="71"/>
      <c r="O35" s="65"/>
      <c r="P35" s="71"/>
      <c r="Q35" s="71"/>
      <c r="R35" s="71"/>
      <c r="S35" s="71"/>
      <c r="T35" s="71"/>
      <c r="U35" s="71"/>
      <c r="V35" s="61"/>
      <c r="W35" s="61"/>
      <c r="X35" s="61"/>
      <c r="Y35" s="61"/>
      <c r="Z35" s="61"/>
      <c r="AA35" s="134"/>
      <c r="AB35" s="134"/>
      <c r="AC35" s="134"/>
      <c r="AD35" s="134"/>
      <c r="AE35" s="134"/>
      <c r="AF35" s="134"/>
      <c r="AG35" s="134"/>
      <c r="AH35" s="134"/>
      <c r="AI35" s="134"/>
      <c r="AJ35" s="135"/>
      <c r="AK35" s="135"/>
      <c r="AL35" s="136"/>
      <c r="AO35" s="137"/>
      <c r="AP35" s="1"/>
      <c r="AQ35" s="1"/>
    </row>
    <row r="36" spans="1:43" ht="13.5">
      <c r="A36" s="138"/>
      <c r="B36" s="139"/>
      <c r="C36" s="140"/>
      <c r="D36" s="140"/>
      <c r="E36" s="140"/>
      <c r="F36" s="141"/>
      <c r="G36" s="142"/>
      <c r="H36" s="141"/>
      <c r="I36" s="141"/>
      <c r="J36" s="141"/>
      <c r="K36" s="1305" t="s">
        <v>364</v>
      </c>
      <c r="L36" s="1306"/>
      <c r="M36" s="1306"/>
      <c r="N36" s="1306"/>
      <c r="O36" s="1306"/>
      <c r="P36" s="1306"/>
      <c r="Q36" s="1306"/>
      <c r="R36" s="1306"/>
      <c r="S36" s="1306"/>
      <c r="T36" s="1306"/>
      <c r="U36" s="1306"/>
      <c r="V36" s="1306"/>
      <c r="W36" s="1306"/>
      <c r="X36" s="1306"/>
      <c r="Y36" s="143"/>
      <c r="Z36" s="143"/>
      <c r="AA36" s="143"/>
      <c r="AB36" s="143"/>
      <c r="AC36" s="141"/>
      <c r="AD36" s="58"/>
      <c r="AE36" s="140"/>
      <c r="AF36" s="1307" t="s">
        <v>365</v>
      </c>
      <c r="AG36" s="1240"/>
      <c r="AH36" s="1240"/>
      <c r="AI36" s="1240"/>
      <c r="AJ36" s="1240"/>
      <c r="AK36" s="1240"/>
      <c r="AL36" s="144"/>
      <c r="AM36" s="1307" t="s">
        <v>297</v>
      </c>
      <c r="AN36" s="1240"/>
      <c r="AO36" s="1241"/>
      <c r="AP36" s="1"/>
      <c r="AQ36" s="1"/>
    </row>
    <row r="37" spans="1:43" ht="13.5">
      <c r="A37" s="138"/>
      <c r="B37" s="1293" t="s">
        <v>363</v>
      </c>
      <c r="C37" s="114"/>
      <c r="D37" s="114"/>
      <c r="E37" s="114"/>
      <c r="F37" s="145"/>
      <c r="G37" s="1166" t="s">
        <v>303</v>
      </c>
      <c r="H37" s="1249"/>
      <c r="I37" s="1249"/>
      <c r="J37" s="1250"/>
      <c r="K37" s="1080" t="s">
        <v>277</v>
      </c>
      <c r="L37" s="1188"/>
      <c r="M37" s="1188"/>
      <c r="N37" s="1189"/>
      <c r="O37" s="1239" t="s">
        <v>351</v>
      </c>
      <c r="P37" s="1240"/>
      <c r="Q37" s="1240"/>
      <c r="R37" s="1240"/>
      <c r="S37" s="1240"/>
      <c r="T37" s="1240"/>
      <c r="U37" s="1240"/>
      <c r="V37" s="1240"/>
      <c r="W37" s="1166" t="s">
        <v>366</v>
      </c>
      <c r="X37" s="1249"/>
      <c r="Y37" s="1249"/>
      <c r="Z37" s="1250"/>
      <c r="AA37" s="1166" t="s">
        <v>367</v>
      </c>
      <c r="AB37" s="1249"/>
      <c r="AC37" s="1249"/>
      <c r="AD37" s="1250"/>
      <c r="AE37" s="1080" t="s">
        <v>368</v>
      </c>
      <c r="AF37" s="1188"/>
      <c r="AG37" s="1188"/>
      <c r="AH37" s="1189"/>
      <c r="AI37" s="1080" t="s">
        <v>369</v>
      </c>
      <c r="AJ37" s="1188"/>
      <c r="AK37" s="1188"/>
      <c r="AL37" s="1310"/>
      <c r="AM37" s="1302" t="s">
        <v>323</v>
      </c>
      <c r="AN37" s="1303" t="s">
        <v>324</v>
      </c>
      <c r="AO37" s="1304" t="s">
        <v>325</v>
      </c>
      <c r="AP37" s="1"/>
      <c r="AQ37" s="1"/>
    </row>
    <row r="38" spans="1:43" ht="13.5">
      <c r="A38" s="138"/>
      <c r="B38" s="1294"/>
      <c r="C38" s="71"/>
      <c r="D38" s="71"/>
      <c r="E38" s="71"/>
      <c r="F38" s="66"/>
      <c r="G38" s="1251"/>
      <c r="H38" s="1252"/>
      <c r="I38" s="1252"/>
      <c r="J38" s="1253"/>
      <c r="K38" s="1295"/>
      <c r="L38" s="1190"/>
      <c r="M38" s="1190"/>
      <c r="N38" s="1191"/>
      <c r="O38" s="1099" t="s">
        <v>370</v>
      </c>
      <c r="P38" s="1309"/>
      <c r="Q38" s="1309"/>
      <c r="R38" s="1309"/>
      <c r="S38" s="1099" t="s">
        <v>371</v>
      </c>
      <c r="T38" s="1309"/>
      <c r="U38" s="1309"/>
      <c r="V38" s="1309"/>
      <c r="W38" s="1251"/>
      <c r="X38" s="1252"/>
      <c r="Y38" s="1252"/>
      <c r="Z38" s="1253"/>
      <c r="AA38" s="1251"/>
      <c r="AB38" s="1252"/>
      <c r="AC38" s="1252"/>
      <c r="AD38" s="1253"/>
      <c r="AE38" s="1295"/>
      <c r="AF38" s="1190"/>
      <c r="AG38" s="1190"/>
      <c r="AH38" s="1191"/>
      <c r="AI38" s="1295"/>
      <c r="AJ38" s="1190"/>
      <c r="AK38" s="1190"/>
      <c r="AL38" s="1311"/>
      <c r="AM38" s="1199"/>
      <c r="AN38" s="1201"/>
      <c r="AO38" s="1203"/>
      <c r="AP38" s="1"/>
      <c r="AQ38" s="1"/>
    </row>
    <row r="39" spans="1:43" ht="13.5">
      <c r="A39" s="146"/>
      <c r="B39" s="1294"/>
      <c r="C39" s="1051" t="s">
        <v>372</v>
      </c>
      <c r="D39" s="1051"/>
      <c r="E39" s="1051"/>
      <c r="F39" s="1052"/>
      <c r="G39" s="1296">
        <f>O26</f>
        <v>0</v>
      </c>
      <c r="H39" s="1297"/>
      <c r="I39" s="1297"/>
      <c r="J39" s="1298"/>
      <c r="K39" s="1296">
        <f>O27</f>
        <v>0</v>
      </c>
      <c r="L39" s="1297"/>
      <c r="M39" s="1297"/>
      <c r="N39" s="1298"/>
      <c r="O39" s="1296">
        <f>O29</f>
        <v>0</v>
      </c>
      <c r="P39" s="1297"/>
      <c r="Q39" s="1297"/>
      <c r="R39" s="1298"/>
      <c r="S39" s="1296">
        <f>O30</f>
        <v>0</v>
      </c>
      <c r="T39" s="1297"/>
      <c r="U39" s="1297"/>
      <c r="V39" s="1298"/>
      <c r="W39" s="1296">
        <f>O31</f>
        <v>0</v>
      </c>
      <c r="X39" s="1297"/>
      <c r="Y39" s="1297"/>
      <c r="Z39" s="1298"/>
      <c r="AA39" s="1296">
        <f>O28</f>
        <v>0</v>
      </c>
      <c r="AB39" s="1297"/>
      <c r="AC39" s="1297"/>
      <c r="AD39" s="1298"/>
      <c r="AE39" s="1296">
        <f>O33</f>
        <v>0</v>
      </c>
      <c r="AF39" s="1297"/>
      <c r="AG39" s="1297"/>
      <c r="AH39" s="1298"/>
      <c r="AI39" s="1296">
        <f>AA33</f>
        <v>0</v>
      </c>
      <c r="AJ39" s="1297"/>
      <c r="AK39" s="1297"/>
      <c r="AL39" s="1308"/>
      <c r="AM39" s="637"/>
      <c r="AN39" s="1106"/>
      <c r="AO39" s="1213" t="s">
        <v>373</v>
      </c>
      <c r="AP39" s="1"/>
      <c r="AQ39" s="1"/>
    </row>
    <row r="40" spans="1:43" ht="13.5">
      <c r="A40" s="146"/>
      <c r="B40" s="1294"/>
      <c r="C40" s="1051" t="s">
        <v>374</v>
      </c>
      <c r="D40" s="1051"/>
      <c r="E40" s="1051"/>
      <c r="F40" s="1052"/>
      <c r="G40" s="1299"/>
      <c r="H40" s="1300"/>
      <c r="I40" s="1300"/>
      <c r="J40" s="1300"/>
      <c r="K40" s="1300"/>
      <c r="L40" s="1300"/>
      <c r="M40" s="1300"/>
      <c r="N40" s="1300"/>
      <c r="O40" s="1300"/>
      <c r="P40" s="1300"/>
      <c r="Q40" s="1300"/>
      <c r="R40" s="1300"/>
      <c r="S40" s="1300"/>
      <c r="T40" s="1300"/>
      <c r="U40" s="1300"/>
      <c r="V40" s="1300"/>
      <c r="W40" s="1300"/>
      <c r="X40" s="1300"/>
      <c r="Y40" s="1300"/>
      <c r="Z40" s="1301"/>
      <c r="AA40" s="1030"/>
      <c r="AB40" s="1030"/>
      <c r="AC40" s="1030"/>
      <c r="AD40" s="1031"/>
      <c r="AE40" s="1299"/>
      <c r="AF40" s="1300"/>
      <c r="AG40" s="1300"/>
      <c r="AH40" s="1300"/>
      <c r="AI40" s="1313"/>
      <c r="AJ40" s="1313"/>
      <c r="AK40" s="1313"/>
      <c r="AL40" s="1314"/>
      <c r="AM40" s="637"/>
      <c r="AN40" s="1228"/>
      <c r="AO40" s="1062"/>
      <c r="AP40" s="1"/>
      <c r="AQ40" s="1"/>
    </row>
    <row r="41" spans="1:43" ht="13.5">
      <c r="A41" s="146"/>
      <c r="B41" s="1294"/>
      <c r="C41" s="1051" t="s">
        <v>375</v>
      </c>
      <c r="D41" s="1051"/>
      <c r="E41" s="1051"/>
      <c r="F41" s="1052"/>
      <c r="G41" s="1299"/>
      <c r="H41" s="1300"/>
      <c r="I41" s="1300"/>
      <c r="J41" s="1300"/>
      <c r="K41" s="1300"/>
      <c r="L41" s="1300"/>
      <c r="M41" s="1300"/>
      <c r="N41" s="1300"/>
      <c r="O41" s="1300"/>
      <c r="P41" s="1300"/>
      <c r="Q41" s="1300"/>
      <c r="R41" s="1300"/>
      <c r="S41" s="1300"/>
      <c r="T41" s="1300"/>
      <c r="U41" s="1300"/>
      <c r="V41" s="1300"/>
      <c r="W41" s="1300"/>
      <c r="X41" s="1300"/>
      <c r="Y41" s="1300"/>
      <c r="Z41" s="1301"/>
      <c r="AA41" s="1030"/>
      <c r="AB41" s="1030"/>
      <c r="AC41" s="1030"/>
      <c r="AD41" s="1031"/>
      <c r="AE41" s="1299"/>
      <c r="AF41" s="1300"/>
      <c r="AG41" s="1300"/>
      <c r="AH41" s="1300"/>
      <c r="AI41" s="1313"/>
      <c r="AJ41" s="1313"/>
      <c r="AK41" s="1313"/>
      <c r="AL41" s="1314"/>
      <c r="AM41" s="637"/>
      <c r="AN41" s="1228"/>
      <c r="AO41" s="1062"/>
      <c r="AP41" s="1"/>
      <c r="AQ41" s="1"/>
    </row>
    <row r="42" spans="1:43" ht="14.25">
      <c r="A42" s="146"/>
      <c r="B42" s="1294"/>
      <c r="C42" s="1103" t="s">
        <v>376</v>
      </c>
      <c r="D42" s="1103"/>
      <c r="E42" s="1103"/>
      <c r="F42" s="1104"/>
      <c r="G42" s="1299"/>
      <c r="H42" s="1300"/>
      <c r="I42" s="1300"/>
      <c r="J42" s="1300"/>
      <c r="K42" s="1300"/>
      <c r="L42" s="1300"/>
      <c r="M42" s="1300"/>
      <c r="N42" s="1300"/>
      <c r="O42" s="1300"/>
      <c r="P42" s="1300"/>
      <c r="Q42" s="1300"/>
      <c r="R42" s="1300"/>
      <c r="S42" s="1300"/>
      <c r="T42" s="1300"/>
      <c r="U42" s="1300"/>
      <c r="V42" s="1300"/>
      <c r="W42" s="1300"/>
      <c r="X42" s="1300"/>
      <c r="Y42" s="1300"/>
      <c r="Z42" s="1301"/>
      <c r="AA42" s="1030"/>
      <c r="AB42" s="1030"/>
      <c r="AC42" s="1030"/>
      <c r="AD42" s="1031"/>
      <c r="AE42" s="1299"/>
      <c r="AF42" s="1300"/>
      <c r="AG42" s="1300"/>
      <c r="AH42" s="1300"/>
      <c r="AI42" s="1313"/>
      <c r="AJ42" s="1313"/>
      <c r="AK42" s="1313"/>
      <c r="AL42" s="1314"/>
      <c r="AM42" s="637"/>
      <c r="AN42" s="1228"/>
      <c r="AO42" s="1177"/>
      <c r="AP42" s="1"/>
      <c r="AQ42" s="1"/>
    </row>
    <row r="43" spans="1:43" ht="13.5">
      <c r="A43" s="147"/>
      <c r="B43" s="1294"/>
      <c r="C43" s="1074" t="s">
        <v>377</v>
      </c>
      <c r="D43" s="1074"/>
      <c r="E43" s="1074"/>
      <c r="F43" s="1075"/>
      <c r="G43" s="1059" t="s">
        <v>517</v>
      </c>
      <c r="H43" s="1315"/>
      <c r="I43" s="1315"/>
      <c r="J43" s="1315"/>
      <c r="K43" s="1315"/>
      <c r="L43" s="1315"/>
      <c r="M43" s="1315"/>
      <c r="N43" s="1315"/>
      <c r="O43" s="1315"/>
      <c r="P43" s="1315"/>
      <c r="Q43" s="1315"/>
      <c r="R43" s="1315"/>
      <c r="S43" s="1315"/>
      <c r="T43" s="1315"/>
      <c r="U43" s="1315"/>
      <c r="V43" s="1315"/>
      <c r="W43" s="1315"/>
      <c r="X43" s="1315"/>
      <c r="Y43" s="1315"/>
      <c r="Z43" s="1316"/>
      <c r="AA43" s="987" t="s">
        <v>378</v>
      </c>
      <c r="AB43" s="987"/>
      <c r="AC43" s="987"/>
      <c r="AD43" s="988"/>
      <c r="AE43" s="1059" t="s">
        <v>379</v>
      </c>
      <c r="AF43" s="1315"/>
      <c r="AG43" s="1315"/>
      <c r="AH43" s="1315"/>
      <c r="AI43" s="1315"/>
      <c r="AJ43" s="1315"/>
      <c r="AK43" s="1315"/>
      <c r="AL43" s="1317"/>
      <c r="AM43" s="637"/>
      <c r="AN43" s="1228"/>
      <c r="AO43" s="636"/>
      <c r="AP43" s="1"/>
      <c r="AQ43" s="1"/>
    </row>
    <row r="44" spans="1:43" ht="14.25">
      <c r="A44" s="147"/>
      <c r="B44" s="1294"/>
      <c r="C44" s="1318" t="s">
        <v>380</v>
      </c>
      <c r="D44" s="1319"/>
      <c r="E44" s="1319"/>
      <c r="F44" s="1320"/>
      <c r="G44" s="1321"/>
      <c r="H44" s="1322"/>
      <c r="I44" s="1322"/>
      <c r="J44" s="1323"/>
      <c r="K44" s="1321"/>
      <c r="L44" s="1322"/>
      <c r="M44" s="1322"/>
      <c r="N44" s="1323"/>
      <c r="O44" s="1321"/>
      <c r="P44" s="1322"/>
      <c r="Q44" s="1322"/>
      <c r="R44" s="1323"/>
      <c r="S44" s="1321"/>
      <c r="T44" s="1322"/>
      <c r="U44" s="1322"/>
      <c r="V44" s="1323"/>
      <c r="W44" s="1321"/>
      <c r="X44" s="1322"/>
      <c r="Y44" s="1322"/>
      <c r="Z44" s="1323"/>
      <c r="AA44" s="1321"/>
      <c r="AB44" s="1322"/>
      <c r="AC44" s="1322"/>
      <c r="AD44" s="1323"/>
      <c r="AE44" s="1321"/>
      <c r="AF44" s="1322"/>
      <c r="AG44" s="1322"/>
      <c r="AH44" s="1323"/>
      <c r="AI44" s="1321"/>
      <c r="AJ44" s="1322"/>
      <c r="AK44" s="1322"/>
      <c r="AL44" s="1324"/>
      <c r="AM44" s="637"/>
      <c r="AN44" s="1228"/>
      <c r="AO44" s="1325" t="s">
        <v>505</v>
      </c>
      <c r="AP44" s="1"/>
      <c r="AQ44" s="1"/>
    </row>
    <row r="45" spans="1:43" ht="14.25">
      <c r="A45" s="147"/>
      <c r="B45" s="1294"/>
      <c r="C45" s="1318" t="s">
        <v>381</v>
      </c>
      <c r="D45" s="1319"/>
      <c r="E45" s="1319"/>
      <c r="F45" s="1320"/>
      <c r="G45" s="1327">
        <v>12</v>
      </c>
      <c r="H45" s="1328"/>
      <c r="I45" s="1328"/>
      <c r="J45" s="1329"/>
      <c r="K45" s="1327">
        <v>12</v>
      </c>
      <c r="L45" s="1328"/>
      <c r="M45" s="1328"/>
      <c r="N45" s="1329"/>
      <c r="O45" s="1327">
        <v>15</v>
      </c>
      <c r="P45" s="1328"/>
      <c r="Q45" s="1328"/>
      <c r="R45" s="1329"/>
      <c r="S45" s="1327">
        <v>15</v>
      </c>
      <c r="T45" s="1328"/>
      <c r="U45" s="1328"/>
      <c r="V45" s="1329"/>
      <c r="W45" s="1327">
        <v>18</v>
      </c>
      <c r="X45" s="1328"/>
      <c r="Y45" s="1328"/>
      <c r="Z45" s="1329"/>
      <c r="AA45" s="1327">
        <v>12</v>
      </c>
      <c r="AB45" s="1328"/>
      <c r="AC45" s="1328"/>
      <c r="AD45" s="1329"/>
      <c r="AE45" s="1327">
        <v>12</v>
      </c>
      <c r="AF45" s="1328"/>
      <c r="AG45" s="1328"/>
      <c r="AH45" s="1329"/>
      <c r="AI45" s="1327">
        <v>12</v>
      </c>
      <c r="AJ45" s="1328"/>
      <c r="AK45" s="1328"/>
      <c r="AL45" s="1330"/>
      <c r="AM45" s="637"/>
      <c r="AN45" s="1228"/>
      <c r="AO45" s="1230"/>
      <c r="AP45" s="1"/>
      <c r="AQ45" s="1"/>
    </row>
    <row r="46" spans="1:43" ht="14.25">
      <c r="A46" s="147"/>
      <c r="B46" s="1294"/>
      <c r="C46" s="1318" t="s">
        <v>382</v>
      </c>
      <c r="D46" s="1319"/>
      <c r="E46" s="1319"/>
      <c r="F46" s="1320"/>
      <c r="G46" s="1321"/>
      <c r="H46" s="1322"/>
      <c r="I46" s="1322"/>
      <c r="J46" s="1323"/>
      <c r="K46" s="1321"/>
      <c r="L46" s="1322"/>
      <c r="M46" s="1322"/>
      <c r="N46" s="1323"/>
      <c r="O46" s="1321"/>
      <c r="P46" s="1322"/>
      <c r="Q46" s="1322"/>
      <c r="R46" s="1323"/>
      <c r="S46" s="1321"/>
      <c r="T46" s="1322"/>
      <c r="U46" s="1322"/>
      <c r="V46" s="1323"/>
      <c r="W46" s="1321"/>
      <c r="X46" s="1322"/>
      <c r="Y46" s="1322"/>
      <c r="Z46" s="1323"/>
      <c r="AA46" s="1321"/>
      <c r="AB46" s="1322"/>
      <c r="AC46" s="1322"/>
      <c r="AD46" s="1323"/>
      <c r="AE46" s="1321"/>
      <c r="AF46" s="1322"/>
      <c r="AG46" s="1322"/>
      <c r="AH46" s="1323"/>
      <c r="AI46" s="1321"/>
      <c r="AJ46" s="1322"/>
      <c r="AK46" s="1322"/>
      <c r="AL46" s="1324"/>
      <c r="AM46" s="637"/>
      <c r="AN46" s="1228"/>
      <c r="AO46" s="1230"/>
      <c r="AP46" s="1"/>
      <c r="AQ46" s="1"/>
    </row>
    <row r="47" spans="1:43" ht="15" thickBot="1">
      <c r="A47" s="148"/>
      <c r="B47" s="149"/>
      <c r="C47" s="1334" t="s">
        <v>383</v>
      </c>
      <c r="D47" s="1335"/>
      <c r="E47" s="1335"/>
      <c r="F47" s="1336"/>
      <c r="G47" s="1331">
        <v>100</v>
      </c>
      <c r="H47" s="1332"/>
      <c r="I47" s="1332"/>
      <c r="J47" s="1333"/>
      <c r="K47" s="1331">
        <v>140</v>
      </c>
      <c r="L47" s="1332"/>
      <c r="M47" s="1332"/>
      <c r="N47" s="1333"/>
      <c r="O47" s="1331">
        <v>225</v>
      </c>
      <c r="P47" s="1332"/>
      <c r="Q47" s="1332"/>
      <c r="R47" s="1333"/>
      <c r="S47" s="1331">
        <v>225</v>
      </c>
      <c r="T47" s="1332"/>
      <c r="U47" s="1332"/>
      <c r="V47" s="1333"/>
      <c r="W47" s="1331">
        <v>300</v>
      </c>
      <c r="X47" s="1332"/>
      <c r="Y47" s="1332"/>
      <c r="Z47" s="1333"/>
      <c r="AA47" s="1331">
        <v>140</v>
      </c>
      <c r="AB47" s="1332"/>
      <c r="AC47" s="1332"/>
      <c r="AD47" s="1333"/>
      <c r="AE47" s="1331">
        <v>140</v>
      </c>
      <c r="AF47" s="1332"/>
      <c r="AG47" s="1332"/>
      <c r="AH47" s="1333"/>
      <c r="AI47" s="1331">
        <v>140</v>
      </c>
      <c r="AJ47" s="1332"/>
      <c r="AK47" s="1332"/>
      <c r="AL47" s="1349"/>
      <c r="AM47" s="640"/>
      <c r="AN47" s="1312"/>
      <c r="AO47" s="1326"/>
      <c r="AP47" s="1"/>
      <c r="AQ47" s="1"/>
    </row>
    <row r="48" spans="1:43" ht="14.25">
      <c r="A48" s="91"/>
      <c r="B48" s="95"/>
      <c r="C48" s="95" t="s">
        <v>384</v>
      </c>
      <c r="D48" s="95"/>
      <c r="E48" s="95"/>
      <c r="F48" s="95"/>
      <c r="G48" s="95"/>
      <c r="H48" s="95"/>
      <c r="I48" s="95"/>
      <c r="J48" s="95"/>
      <c r="K48" s="95"/>
      <c r="L48" s="95"/>
      <c r="M48" s="95"/>
      <c r="N48" s="95"/>
      <c r="O48" s="150"/>
      <c r="P48" s="95"/>
      <c r="Q48" s="95"/>
      <c r="R48" s="95"/>
      <c r="S48" s="95"/>
      <c r="T48" s="95"/>
      <c r="U48" s="95"/>
      <c r="V48" s="95"/>
      <c r="W48" s="95"/>
      <c r="X48" s="95"/>
      <c r="Y48" s="95"/>
      <c r="Z48" s="95"/>
      <c r="AA48" s="95"/>
      <c r="AB48" s="95"/>
      <c r="AC48" s="95"/>
      <c r="AD48" s="95"/>
      <c r="AE48" s="95"/>
      <c r="AF48" s="95"/>
      <c r="AG48" s="95"/>
      <c r="AH48" s="95"/>
      <c r="AI48" s="95"/>
      <c r="AJ48" s="95"/>
      <c r="AK48" s="23"/>
      <c r="AL48" s="23"/>
      <c r="AM48" s="151"/>
      <c r="AN48" s="95"/>
      <c r="AO48" s="26"/>
      <c r="AP48" s="1"/>
      <c r="AQ48" s="1"/>
    </row>
    <row r="49" spans="1:43" ht="14.25">
      <c r="A49" s="91"/>
      <c r="B49" s="95"/>
      <c r="C49" s="95"/>
      <c r="D49" s="95"/>
      <c r="E49" s="95"/>
      <c r="F49" s="95"/>
      <c r="G49" s="95"/>
      <c r="H49" s="95"/>
      <c r="I49" s="95"/>
      <c r="J49" s="95"/>
      <c r="K49" s="95"/>
      <c r="L49" s="95"/>
      <c r="M49" s="95"/>
      <c r="N49" s="95"/>
      <c r="O49" s="150"/>
      <c r="P49" s="95"/>
      <c r="Q49" s="95"/>
      <c r="R49" s="95"/>
      <c r="S49" s="95"/>
      <c r="T49" s="95"/>
      <c r="U49" s="93" t="s">
        <v>385</v>
      </c>
      <c r="V49" s="93"/>
      <c r="W49" s="93"/>
      <c r="X49" s="93"/>
      <c r="Y49" s="93"/>
      <c r="Z49" s="93"/>
      <c r="AA49" s="93"/>
      <c r="AB49" s="93"/>
      <c r="AC49" s="93"/>
      <c r="AD49" s="93"/>
      <c r="AE49" s="93"/>
      <c r="AF49" s="95"/>
      <c r="AG49" s="95"/>
      <c r="AH49" s="95"/>
      <c r="AI49" s="95"/>
      <c r="AJ49" s="95"/>
      <c r="AK49" s="23"/>
      <c r="AL49" s="23"/>
      <c r="AM49" s="95"/>
      <c r="AN49" s="95"/>
      <c r="AO49" s="26"/>
      <c r="AP49" s="1"/>
      <c r="AQ49" s="1"/>
    </row>
    <row r="50" spans="1:43" ht="14.25">
      <c r="A50" s="91"/>
      <c r="B50" s="95"/>
      <c r="C50" s="95"/>
      <c r="D50" s="95"/>
      <c r="E50" s="95"/>
      <c r="F50" s="95"/>
      <c r="G50" s="95"/>
      <c r="H50" s="95"/>
      <c r="I50" s="95"/>
      <c r="J50" s="95"/>
      <c r="K50" s="95"/>
      <c r="L50" s="95"/>
      <c r="M50" s="95"/>
      <c r="N50" s="95"/>
      <c r="O50" s="150"/>
      <c r="P50" s="95"/>
      <c r="Q50" s="95"/>
      <c r="R50" s="95"/>
      <c r="S50" s="95"/>
      <c r="T50" s="95"/>
      <c r="X50" s="1352" t="s">
        <v>386</v>
      </c>
      <c r="Y50" s="1353"/>
      <c r="Z50" s="1353"/>
      <c r="AA50" s="153" t="s">
        <v>387</v>
      </c>
      <c r="AB50" s="1346">
        <f>G42</f>
        <v>0</v>
      </c>
      <c r="AC50" s="1347"/>
      <c r="AD50" s="1347"/>
      <c r="AE50" s="1348"/>
      <c r="AF50" s="487"/>
      <c r="AG50" s="170"/>
      <c r="AH50" s="170"/>
      <c r="AI50" s="484"/>
      <c r="AJ50" s="484"/>
      <c r="AK50" s="484"/>
      <c r="AL50" s="484"/>
      <c r="AM50" s="95"/>
      <c r="AN50" s="95"/>
      <c r="AO50" s="26"/>
      <c r="AP50" s="1"/>
      <c r="AQ50" s="1"/>
    </row>
    <row r="51" spans="1:43" ht="14.25">
      <c r="A51" s="91"/>
      <c r="B51" s="95"/>
      <c r="C51" s="95"/>
      <c r="D51" s="95"/>
      <c r="E51" s="95"/>
      <c r="F51" s="95"/>
      <c r="G51" s="95"/>
      <c r="H51" s="95"/>
      <c r="I51" s="95"/>
      <c r="J51" s="95"/>
      <c r="K51" s="95"/>
      <c r="L51" s="95"/>
      <c r="M51" s="95"/>
      <c r="N51" s="95"/>
      <c r="O51" s="150"/>
      <c r="P51" s="95"/>
      <c r="Q51" s="95"/>
      <c r="R51" s="95"/>
      <c r="S51" s="95"/>
      <c r="T51" s="95"/>
      <c r="U51" s="95"/>
      <c r="V51" s="95"/>
      <c r="W51" s="95"/>
      <c r="Y51" s="486"/>
      <c r="Z51" s="1343" t="str">
        <f>G43</f>
        <v>D19@250</v>
      </c>
      <c r="AA51" s="1344"/>
      <c r="AB51" s="1344"/>
      <c r="AC51" s="1344"/>
      <c r="AD51" s="1344"/>
      <c r="AE51" s="1345"/>
      <c r="AF51" s="95"/>
      <c r="AG51" s="95"/>
      <c r="AH51" s="95"/>
      <c r="AI51" s="95"/>
      <c r="AJ51" s="95"/>
      <c r="AM51" s="95"/>
      <c r="AN51" s="95"/>
      <c r="AO51" s="26"/>
      <c r="AP51" s="1"/>
      <c r="AQ51" s="1"/>
    </row>
    <row r="52" spans="1:43" ht="15.75">
      <c r="A52" s="91"/>
      <c r="B52" s="289" t="s">
        <v>459</v>
      </c>
      <c r="C52" s="95"/>
      <c r="D52" s="95"/>
      <c r="O52" s="154"/>
      <c r="P52" s="95"/>
      <c r="Q52" s="93"/>
      <c r="R52" s="93"/>
      <c r="S52" s="93"/>
      <c r="T52" s="93"/>
      <c r="U52" s="93"/>
      <c r="V52" s="93"/>
      <c r="W52" s="93"/>
      <c r="X52" s="93"/>
      <c r="Y52" s="93"/>
      <c r="Z52" s="93"/>
      <c r="AA52" s="93"/>
      <c r="AB52" s="93"/>
      <c r="AC52" s="93"/>
      <c r="AD52" s="95"/>
      <c r="AE52" s="95"/>
      <c r="AF52" s="95"/>
      <c r="AG52" s="95"/>
      <c r="AH52" s="95"/>
      <c r="AI52" s="95"/>
      <c r="AJ52" s="95"/>
      <c r="AK52" s="23"/>
      <c r="AL52" s="23"/>
      <c r="AM52" s="95"/>
      <c r="AN52" s="95"/>
      <c r="AO52" s="26"/>
      <c r="AP52" s="1"/>
      <c r="AQ52" s="1"/>
    </row>
    <row r="53" spans="1:43" ht="15.75">
      <c r="A53" s="704"/>
      <c r="B53" s="705"/>
      <c r="C53" s="705" t="s">
        <v>521</v>
      </c>
      <c r="D53" s="705"/>
      <c r="E53" s="706"/>
      <c r="F53" s="706"/>
      <c r="G53" s="706"/>
      <c r="H53" s="706"/>
      <c r="I53" s="706"/>
      <c r="J53" s="706"/>
      <c r="K53" s="706"/>
      <c r="L53" s="706"/>
      <c r="M53" s="706"/>
      <c r="N53" s="706"/>
      <c r="O53" s="707"/>
      <c r="P53" s="705"/>
      <c r="Q53" s="95"/>
      <c r="R53" s="95"/>
      <c r="S53" s="95"/>
      <c r="T53" s="95"/>
      <c r="U53" s="95"/>
      <c r="V53" s="95"/>
      <c r="W53" s="95"/>
      <c r="X53" s="95"/>
      <c r="Y53" s="95"/>
      <c r="Z53" s="95"/>
      <c r="AA53" s="95"/>
      <c r="AB53" s="95"/>
      <c r="AC53" s="95"/>
      <c r="AD53" s="95"/>
      <c r="AE53" s="95"/>
      <c r="AF53" s="95"/>
      <c r="AG53" s="95"/>
      <c r="AH53" s="95"/>
      <c r="AI53" s="95"/>
      <c r="AJ53" s="95"/>
      <c r="AM53" s="95"/>
      <c r="AN53" s="95"/>
      <c r="AO53" s="26"/>
      <c r="AP53" s="1"/>
      <c r="AQ53" s="1"/>
    </row>
    <row r="54" spans="1:43" ht="9.75" customHeight="1">
      <c r="A54" s="704"/>
      <c r="B54" s="705"/>
      <c r="C54" s="705" t="s">
        <v>522</v>
      </c>
      <c r="D54" s="705"/>
      <c r="E54" s="706"/>
      <c r="F54" s="706"/>
      <c r="G54" s="706"/>
      <c r="H54" s="706"/>
      <c r="I54" s="706"/>
      <c r="J54" s="706"/>
      <c r="K54" s="706"/>
      <c r="L54" s="706"/>
      <c r="M54" s="706"/>
      <c r="N54" s="706"/>
      <c r="O54" s="707"/>
      <c r="P54" s="705"/>
      <c r="Q54" s="95"/>
      <c r="R54" s="95"/>
      <c r="S54" s="95"/>
      <c r="T54" s="95"/>
      <c r="U54" s="95"/>
      <c r="V54" s="95"/>
      <c r="W54" s="95"/>
      <c r="X54" s="95"/>
      <c r="Y54" s="95"/>
      <c r="Z54" s="95"/>
      <c r="AA54" s="95"/>
      <c r="AB54" s="95"/>
      <c r="AC54" s="95"/>
      <c r="AD54" s="95"/>
      <c r="AE54" s="95"/>
      <c r="AF54" s="95"/>
      <c r="AG54" s="95"/>
      <c r="AH54" s="95"/>
      <c r="AI54" s="95"/>
      <c r="AJ54" s="95"/>
      <c r="AM54" s="95"/>
      <c r="AN54" s="95"/>
      <c r="AO54" s="26"/>
      <c r="AP54" s="1"/>
      <c r="AQ54" s="1"/>
    </row>
    <row r="55" spans="1:43" ht="15.75">
      <c r="A55" s="704"/>
      <c r="B55" s="705"/>
      <c r="C55" s="705"/>
      <c r="D55" s="705"/>
      <c r="E55" s="706"/>
      <c r="F55" s="706"/>
      <c r="G55" s="706"/>
      <c r="H55" s="706"/>
      <c r="I55" s="706"/>
      <c r="J55" s="706"/>
      <c r="K55" s="706"/>
      <c r="L55" s="706"/>
      <c r="M55" s="706"/>
      <c r="N55" s="706"/>
      <c r="O55" s="707"/>
      <c r="P55" s="705"/>
      <c r="Q55" s="95"/>
      <c r="R55" s="95"/>
      <c r="S55" s="95"/>
      <c r="T55" s="95"/>
      <c r="U55" s="95"/>
      <c r="V55" s="95"/>
      <c r="W55" s="95"/>
      <c r="X55" s="95"/>
      <c r="Y55" s="92"/>
      <c r="Z55" s="95"/>
      <c r="AA55" s="95"/>
      <c r="AB55" s="95"/>
      <c r="AC55" s="95"/>
      <c r="AD55" s="95"/>
      <c r="AE55" s="95"/>
      <c r="AF55" s="95"/>
      <c r="AG55" s="95"/>
      <c r="AH55" s="95"/>
      <c r="AI55" s="95"/>
      <c r="AJ55" s="95"/>
      <c r="AK55" s="23"/>
      <c r="AL55" s="23"/>
      <c r="AM55" s="23"/>
      <c r="AN55" s="150"/>
      <c r="AO55" s="26"/>
      <c r="AP55" s="95"/>
      <c r="AQ55" s="1"/>
    </row>
    <row r="56" spans="1:43" ht="15.75">
      <c r="A56" s="704"/>
      <c r="B56" s="706"/>
      <c r="C56" s="705" t="s">
        <v>523</v>
      </c>
      <c r="D56" s="706"/>
      <c r="E56" s="706"/>
      <c r="F56" s="706"/>
      <c r="G56" s="706"/>
      <c r="H56" s="706"/>
      <c r="I56" s="706"/>
      <c r="J56" s="706"/>
      <c r="K56" s="706"/>
      <c r="L56" s="706"/>
      <c r="M56" s="706"/>
      <c r="N56" s="706"/>
      <c r="O56" s="706"/>
      <c r="P56" s="706"/>
      <c r="R56" s="95"/>
      <c r="S56" s="95"/>
      <c r="T56" s="95"/>
      <c r="U56" s="95"/>
      <c r="V56" s="95"/>
      <c r="W56" s="95"/>
      <c r="X56" s="95"/>
      <c r="Y56" s="92"/>
      <c r="Z56" s="95"/>
      <c r="AA56" s="95"/>
      <c r="AB56" s="95"/>
      <c r="AC56" s="95"/>
      <c r="AD56" s="95"/>
      <c r="AE56" s="95"/>
      <c r="AF56" s="95"/>
      <c r="AG56" s="95"/>
      <c r="AH56" s="95"/>
      <c r="AI56" s="95"/>
      <c r="AJ56" s="95"/>
      <c r="AN56" s="154"/>
      <c r="AO56" s="26"/>
      <c r="AP56" s="95"/>
      <c r="AQ56" s="1"/>
    </row>
    <row r="57" spans="1:43" ht="13.5">
      <c r="A57" s="704"/>
      <c r="B57" s="705"/>
      <c r="C57" s="705" t="s">
        <v>524</v>
      </c>
      <c r="D57" s="706"/>
      <c r="E57" s="706"/>
      <c r="F57" s="706"/>
      <c r="G57" s="706"/>
      <c r="H57" s="706"/>
      <c r="I57" s="706"/>
      <c r="J57" s="706"/>
      <c r="K57" s="706"/>
      <c r="L57" s="706"/>
      <c r="M57" s="706"/>
      <c r="N57" s="706"/>
      <c r="O57" s="706"/>
      <c r="P57" s="706"/>
      <c r="R57" s="95"/>
      <c r="S57" s="95"/>
      <c r="T57" s="95"/>
      <c r="U57" s="95"/>
      <c r="V57" s="95"/>
      <c r="W57" s="95"/>
      <c r="X57" s="95"/>
      <c r="Y57" s="92"/>
      <c r="Z57" s="155"/>
      <c r="AA57" s="93"/>
      <c r="AB57" s="93"/>
      <c r="AC57" s="93"/>
      <c r="AD57" s="95"/>
      <c r="AE57" s="95"/>
      <c r="AF57" s="95"/>
      <c r="AG57" s="95"/>
      <c r="AH57" s="95"/>
      <c r="AI57" s="95"/>
      <c r="AJ57" s="95"/>
      <c r="AM57" s="95"/>
      <c r="AN57" s="95"/>
      <c r="AO57" s="26"/>
      <c r="AP57" s="1"/>
      <c r="AQ57" s="1"/>
    </row>
    <row r="58" spans="1:43" ht="15.75">
      <c r="A58" s="704"/>
      <c r="B58" s="705"/>
      <c r="C58" s="705"/>
      <c r="D58" s="705"/>
      <c r="E58" s="706"/>
      <c r="F58" s="706"/>
      <c r="G58" s="697"/>
      <c r="H58" s="706"/>
      <c r="I58" s="706"/>
      <c r="J58" s="706"/>
      <c r="K58" s="706"/>
      <c r="L58" s="706"/>
      <c r="M58" s="706"/>
      <c r="N58" s="706"/>
      <c r="O58" s="707"/>
      <c r="P58" s="705"/>
      <c r="Q58" s="95"/>
      <c r="R58" s="95"/>
      <c r="S58" s="1350" t="s">
        <v>389</v>
      </c>
      <c r="T58" s="1350"/>
      <c r="U58" s="1350"/>
      <c r="V58" s="1350"/>
      <c r="W58" s="1350"/>
      <c r="X58" s="1351" t="s">
        <v>386</v>
      </c>
      <c r="Y58" s="1351"/>
      <c r="Z58" s="1351"/>
      <c r="AA58" s="153" t="s">
        <v>387</v>
      </c>
      <c r="AB58" s="1337">
        <f>AE42</f>
        <v>0</v>
      </c>
      <c r="AC58" s="1338"/>
      <c r="AD58" s="1338"/>
      <c r="AE58" s="1339"/>
      <c r="AF58" s="95"/>
      <c r="AG58" s="95"/>
      <c r="AH58" s="95"/>
      <c r="AI58" s="95"/>
      <c r="AJ58" s="95"/>
      <c r="AM58" s="95"/>
      <c r="AN58" s="95"/>
      <c r="AO58" s="26"/>
      <c r="AP58" s="1"/>
      <c r="AQ58" s="1"/>
    </row>
    <row r="59" spans="1:43" ht="14.25">
      <c r="A59" s="704"/>
      <c r="B59" s="705"/>
      <c r="C59" s="705"/>
      <c r="D59" s="705"/>
      <c r="E59" s="705"/>
      <c r="F59" s="705"/>
      <c r="G59" s="705"/>
      <c r="H59" s="705"/>
      <c r="I59" s="705"/>
      <c r="J59" s="705"/>
      <c r="K59" s="705"/>
      <c r="L59" s="705"/>
      <c r="M59" s="705"/>
      <c r="N59" s="705"/>
      <c r="O59" s="708"/>
      <c r="P59" s="705"/>
      <c r="Q59" s="95"/>
      <c r="R59" s="95"/>
      <c r="S59" s="23"/>
      <c r="T59" s="23"/>
      <c r="Z59" s="1340" t="str">
        <f>AE43</f>
        <v>D @</v>
      </c>
      <c r="AA59" s="1341"/>
      <c r="AB59" s="1341"/>
      <c r="AC59" s="1341"/>
      <c r="AD59" s="1341"/>
      <c r="AE59" s="1342"/>
      <c r="AF59" s="483"/>
      <c r="AG59" s="484"/>
      <c r="AH59" s="484"/>
      <c r="AI59" s="484"/>
      <c r="AJ59" s="95"/>
      <c r="AM59" s="95"/>
      <c r="AN59" s="95"/>
      <c r="AO59" s="26"/>
      <c r="AP59" s="1"/>
      <c r="AQ59" s="1"/>
    </row>
    <row r="60" spans="1:43" ht="15" thickBot="1">
      <c r="A60" s="709"/>
      <c r="B60" s="710"/>
      <c r="C60" s="710"/>
      <c r="D60" s="710"/>
      <c r="E60" s="710"/>
      <c r="F60" s="710"/>
      <c r="G60" s="710"/>
      <c r="H60" s="710"/>
      <c r="I60" s="710"/>
      <c r="J60" s="710"/>
      <c r="K60" s="710"/>
      <c r="L60" s="710"/>
      <c r="M60" s="710"/>
      <c r="N60" s="710"/>
      <c r="O60" s="711"/>
      <c r="P60" s="710"/>
      <c r="Q60" s="101"/>
      <c r="R60" s="101"/>
      <c r="S60" s="101"/>
      <c r="T60" s="28"/>
      <c r="U60" s="28"/>
      <c r="V60" s="28"/>
      <c r="W60" s="28"/>
      <c r="X60" s="28"/>
      <c r="Y60" s="28"/>
      <c r="Z60" s="485"/>
      <c r="AA60" s="485"/>
      <c r="AB60" s="485"/>
      <c r="AC60" s="485"/>
      <c r="AD60" s="506"/>
      <c r="AE60" s="101"/>
      <c r="AF60" s="101"/>
      <c r="AG60" s="101"/>
      <c r="AH60" s="101"/>
      <c r="AI60" s="101"/>
      <c r="AJ60" s="101"/>
      <c r="AK60" s="101"/>
      <c r="AL60" s="28"/>
      <c r="AM60" s="101"/>
      <c r="AN60" s="101"/>
      <c r="AO60" s="105"/>
      <c r="AP60" s="1"/>
      <c r="AQ60" s="1"/>
    </row>
    <row r="61" spans="1:43" ht="13.5">
      <c r="A61" s="478"/>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1"/>
      <c r="AP61" s="1"/>
      <c r="AQ61" s="1"/>
    </row>
    <row r="62" spans="1:43" ht="13.5">
      <c r="A62" s="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5"/>
      <c r="AO62" s="1"/>
      <c r="AP62" s="1"/>
      <c r="AQ62" s="1"/>
    </row>
    <row r="63" spans="1:43" ht="13.5">
      <c r="A63" s="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260">
    <mergeCell ref="S58:W58"/>
    <mergeCell ref="X58:Z58"/>
    <mergeCell ref="S44:V44"/>
    <mergeCell ref="W44:Z44"/>
    <mergeCell ref="X50:Z50"/>
    <mergeCell ref="S47:V47"/>
    <mergeCell ref="W47:Z47"/>
    <mergeCell ref="AA40:AD40"/>
    <mergeCell ref="AB58:AE58"/>
    <mergeCell ref="Z59:AE59"/>
    <mergeCell ref="Z51:AE51"/>
    <mergeCell ref="AB50:AE50"/>
    <mergeCell ref="AA44:AD44"/>
    <mergeCell ref="AE44:AH44"/>
    <mergeCell ref="AA42:AD42"/>
    <mergeCell ref="AE42:AL42"/>
    <mergeCell ref="AI47:AL47"/>
    <mergeCell ref="AA47:AD47"/>
    <mergeCell ref="AE47:AH47"/>
    <mergeCell ref="C47:F47"/>
    <mergeCell ref="G47:J47"/>
    <mergeCell ref="K47:N47"/>
    <mergeCell ref="O47:R47"/>
    <mergeCell ref="AI45:AL45"/>
    <mergeCell ref="C46:F46"/>
    <mergeCell ref="G46:J46"/>
    <mergeCell ref="K46:N46"/>
    <mergeCell ref="O46:R46"/>
    <mergeCell ref="S46:V46"/>
    <mergeCell ref="W46:Z46"/>
    <mergeCell ref="AA46:AD46"/>
    <mergeCell ref="AE46:AH46"/>
    <mergeCell ref="AI46:AL46"/>
    <mergeCell ref="AI44:AL44"/>
    <mergeCell ref="AO44:AO47"/>
    <mergeCell ref="C45:F45"/>
    <mergeCell ref="G45:J45"/>
    <mergeCell ref="K45:N45"/>
    <mergeCell ref="O45:R45"/>
    <mergeCell ref="S45:V45"/>
    <mergeCell ref="W45:Z45"/>
    <mergeCell ref="AA45:AD45"/>
    <mergeCell ref="AE45:AH45"/>
    <mergeCell ref="C44:F44"/>
    <mergeCell ref="G44:J44"/>
    <mergeCell ref="K44:N44"/>
    <mergeCell ref="O44:R44"/>
    <mergeCell ref="C43:F43"/>
    <mergeCell ref="G43:Z43"/>
    <mergeCell ref="AA43:AD43"/>
    <mergeCell ref="AE43:AL43"/>
    <mergeCell ref="AN39:AN47"/>
    <mergeCell ref="AO39:AO42"/>
    <mergeCell ref="C40:F40"/>
    <mergeCell ref="AE40:AL40"/>
    <mergeCell ref="C41:F41"/>
    <mergeCell ref="G41:Z41"/>
    <mergeCell ref="AA41:AD41"/>
    <mergeCell ref="AE41:AL41"/>
    <mergeCell ref="C42:F42"/>
    <mergeCell ref="W39:Z39"/>
    <mergeCell ref="AA39:AD39"/>
    <mergeCell ref="AE39:AH39"/>
    <mergeCell ref="AI39:AL39"/>
    <mergeCell ref="O38:R38"/>
    <mergeCell ref="S38:V38"/>
    <mergeCell ref="S39:V39"/>
    <mergeCell ref="AI37:AL38"/>
    <mergeCell ref="AM37:AM38"/>
    <mergeCell ref="AN37:AN38"/>
    <mergeCell ref="AO37:AO38"/>
    <mergeCell ref="K36:X36"/>
    <mergeCell ref="AF36:AK36"/>
    <mergeCell ref="AM36:AO36"/>
    <mergeCell ref="W37:Z38"/>
    <mergeCell ref="AA37:AD38"/>
    <mergeCell ref="AE37:AH38"/>
    <mergeCell ref="B37:B46"/>
    <mergeCell ref="G37:J38"/>
    <mergeCell ref="K37:N38"/>
    <mergeCell ref="O37:V37"/>
    <mergeCell ref="C39:F39"/>
    <mergeCell ref="G39:J39"/>
    <mergeCell ref="K39:N39"/>
    <mergeCell ref="O39:R39"/>
    <mergeCell ref="G42:Z42"/>
    <mergeCell ref="G40:Z40"/>
    <mergeCell ref="AO33:AO34"/>
    <mergeCell ref="C34:N34"/>
    <mergeCell ref="O34:Z34"/>
    <mergeCell ref="AA34:AL34"/>
    <mergeCell ref="C32:N33"/>
    <mergeCell ref="P32:Y32"/>
    <mergeCell ref="AB32:AK32"/>
    <mergeCell ref="O33:Z33"/>
    <mergeCell ref="AA33:AL33"/>
    <mergeCell ref="O30:Z30"/>
    <mergeCell ref="AA30:AL30"/>
    <mergeCell ref="D31:N31"/>
    <mergeCell ref="O31:Z31"/>
    <mergeCell ref="AA31:AL31"/>
    <mergeCell ref="AN26:AN31"/>
    <mergeCell ref="D27:H28"/>
    <mergeCell ref="I27:N27"/>
    <mergeCell ref="O27:Z27"/>
    <mergeCell ref="AA27:AL27"/>
    <mergeCell ref="I28:N28"/>
    <mergeCell ref="O28:Z28"/>
    <mergeCell ref="AA28:AL28"/>
    <mergeCell ref="D29:F30"/>
    <mergeCell ref="G29:H30"/>
    <mergeCell ref="AE25:AH25"/>
    <mergeCell ref="AI25:AL25"/>
    <mergeCell ref="C26:C31"/>
    <mergeCell ref="D26:N26"/>
    <mergeCell ref="O26:Z26"/>
    <mergeCell ref="AA26:AL26"/>
    <mergeCell ref="I29:N29"/>
    <mergeCell ref="O29:Z29"/>
    <mergeCell ref="AA29:AL29"/>
    <mergeCell ref="I30:N30"/>
    <mergeCell ref="O25:R25"/>
    <mergeCell ref="S25:V25"/>
    <mergeCell ref="W25:Z25"/>
    <mergeCell ref="AA25:AD25"/>
    <mergeCell ref="AN23:AN24"/>
    <mergeCell ref="AO23:AO31"/>
    <mergeCell ref="G24:N24"/>
    <mergeCell ref="O24:R24"/>
    <mergeCell ref="S24:V24"/>
    <mergeCell ref="W24:Z24"/>
    <mergeCell ref="AA24:AD24"/>
    <mergeCell ref="AE24:AH24"/>
    <mergeCell ref="AI24:AL24"/>
    <mergeCell ref="D25:N25"/>
    <mergeCell ref="AI22:AL22"/>
    <mergeCell ref="D23:F24"/>
    <mergeCell ref="G23:N23"/>
    <mergeCell ref="O23:R23"/>
    <mergeCell ref="S23:V23"/>
    <mergeCell ref="W23:Z23"/>
    <mergeCell ref="AA23:AD23"/>
    <mergeCell ref="AE23:AH23"/>
    <mergeCell ref="AI23:AL23"/>
    <mergeCell ref="D22:N22"/>
    <mergeCell ref="R22:S22"/>
    <mergeCell ref="W22:Z22"/>
    <mergeCell ref="AD22:AE22"/>
    <mergeCell ref="AA20:AD20"/>
    <mergeCell ref="AE20:AH20"/>
    <mergeCell ref="S20:V20"/>
    <mergeCell ref="W20:Z20"/>
    <mergeCell ref="AI20:AL20"/>
    <mergeCell ref="D21:N21"/>
    <mergeCell ref="O21:R21"/>
    <mergeCell ref="S21:V21"/>
    <mergeCell ref="W21:Z21"/>
    <mergeCell ref="AA21:AD21"/>
    <mergeCell ref="AE21:AH21"/>
    <mergeCell ref="AI21:AL21"/>
    <mergeCell ref="D20:N20"/>
    <mergeCell ref="O20:R20"/>
    <mergeCell ref="AI18:AL18"/>
    <mergeCell ref="D19:N19"/>
    <mergeCell ref="O19:R19"/>
    <mergeCell ref="S19:V19"/>
    <mergeCell ref="W19:Z19"/>
    <mergeCell ref="AA19:AD19"/>
    <mergeCell ref="AE19:AH19"/>
    <mergeCell ref="AI19:AL19"/>
    <mergeCell ref="AA17:AD17"/>
    <mergeCell ref="AE17:AH17"/>
    <mergeCell ref="AI17:AL17"/>
    <mergeCell ref="A18:B31"/>
    <mergeCell ref="D18:N18"/>
    <mergeCell ref="O18:R18"/>
    <mergeCell ref="S18:V18"/>
    <mergeCell ref="W18:Z18"/>
    <mergeCell ref="AA18:AD18"/>
    <mergeCell ref="AE18:AH18"/>
    <mergeCell ref="H17:N17"/>
    <mergeCell ref="O17:R17"/>
    <mergeCell ref="S17:V17"/>
    <mergeCell ref="W17:Z17"/>
    <mergeCell ref="AE15:AH15"/>
    <mergeCell ref="AI15:AL15"/>
    <mergeCell ref="D16:G17"/>
    <mergeCell ref="H16:N16"/>
    <mergeCell ref="O16:R16"/>
    <mergeCell ref="S16:V16"/>
    <mergeCell ref="W16:Z16"/>
    <mergeCell ref="AA16:AD16"/>
    <mergeCell ref="AE16:AH16"/>
    <mergeCell ref="AI16:AL16"/>
    <mergeCell ref="D15:N15"/>
    <mergeCell ref="O15:R15"/>
    <mergeCell ref="S15:V15"/>
    <mergeCell ref="W15:Z15"/>
    <mergeCell ref="D14:N14"/>
    <mergeCell ref="O14:R14"/>
    <mergeCell ref="S14:V14"/>
    <mergeCell ref="W14:Z14"/>
    <mergeCell ref="O13:R13"/>
    <mergeCell ref="S13:V13"/>
    <mergeCell ref="W13:Z13"/>
    <mergeCell ref="AA13:AD13"/>
    <mergeCell ref="AO11:AO21"/>
    <mergeCell ref="C12:C23"/>
    <mergeCell ref="D12:N12"/>
    <mergeCell ref="O12:R12"/>
    <mergeCell ref="S12:V12"/>
    <mergeCell ref="W12:Z12"/>
    <mergeCell ref="AA12:AD12"/>
    <mergeCell ref="AE12:AH12"/>
    <mergeCell ref="AI12:AL12"/>
    <mergeCell ref="D13:N13"/>
    <mergeCell ref="AA11:AD11"/>
    <mergeCell ref="AE11:AH11"/>
    <mergeCell ref="AI11:AL11"/>
    <mergeCell ref="AN11:AN21"/>
    <mergeCell ref="AE13:AH13"/>
    <mergeCell ref="AI13:AL13"/>
    <mergeCell ref="AA14:AD14"/>
    <mergeCell ref="AE14:AH14"/>
    <mergeCell ref="AI14:AL14"/>
    <mergeCell ref="AA15:AD15"/>
    <mergeCell ref="D11:N11"/>
    <mergeCell ref="O11:R11"/>
    <mergeCell ref="S11:V11"/>
    <mergeCell ref="W11:Z11"/>
    <mergeCell ref="AO9:AO10"/>
    <mergeCell ref="O10:R10"/>
    <mergeCell ref="S10:V10"/>
    <mergeCell ref="W10:Z10"/>
    <mergeCell ref="AA10:AD10"/>
    <mergeCell ref="AE10:AH10"/>
    <mergeCell ref="AI10:AL10"/>
    <mergeCell ref="AA9:AD9"/>
    <mergeCell ref="AE9:AH9"/>
    <mergeCell ref="AI9:AL9"/>
    <mergeCell ref="AN9:AN10"/>
    <mergeCell ref="D9:I10"/>
    <mergeCell ref="O9:R9"/>
    <mergeCell ref="S9:V9"/>
    <mergeCell ref="W9:Z9"/>
    <mergeCell ref="AM6:AO6"/>
    <mergeCell ref="O7:R8"/>
    <mergeCell ref="S7:V8"/>
    <mergeCell ref="W7:Z8"/>
    <mergeCell ref="AA7:AD8"/>
    <mergeCell ref="AE7:AH8"/>
    <mergeCell ref="AI7:AL8"/>
    <mergeCell ref="AM7:AM8"/>
    <mergeCell ref="AN7:AN8"/>
    <mergeCell ref="AO7:AO8"/>
    <mergeCell ref="A1:AK1"/>
    <mergeCell ref="A3:AK3"/>
    <mergeCell ref="A4:AK4"/>
    <mergeCell ref="O6:Z6"/>
    <mergeCell ref="AA6:AL6"/>
  </mergeCells>
  <printOptions/>
  <pageMargins left="0.7874015748031497" right="0.3937007874015748" top="0.71" bottom="0.17" header="0.5118110236220472" footer="0.31"/>
  <pageSetup horizontalDpi="600" verticalDpi="600" orientation="portrait" paperSize="9" r:id="rId3"/>
  <headerFooter alignWithMargins="0">
    <oddHeader>&amp;L&amp;8H24-110</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H15" sqref="H15:J15"/>
    </sheetView>
  </sheetViews>
  <sheetFormatPr defaultColWidth="9.00390625" defaultRowHeight="13.5"/>
  <cols>
    <col min="1"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5"/>
      <c r="AM1" s="1"/>
      <c r="AN1" s="5"/>
      <c r="AO1" s="5"/>
      <c r="AP1" s="1"/>
      <c r="AQ1" s="1"/>
    </row>
    <row r="2" spans="1:43" ht="13.5">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5"/>
      <c r="AM2" s="1"/>
      <c r="AN2" s="5"/>
      <c r="AO2" s="5"/>
      <c r="AP2" s="1"/>
      <c r="AQ2" s="1"/>
    </row>
    <row r="3" spans="1:43" ht="14.25">
      <c r="A3" s="980" t="s">
        <v>614</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5"/>
      <c r="AM3" s="1"/>
      <c r="AN3" s="5"/>
      <c r="AO3" s="5"/>
      <c r="AP3" s="1"/>
      <c r="AQ3" s="1"/>
    </row>
    <row r="4" spans="1:43" ht="15" thickBot="1">
      <c r="A4" s="984" t="s">
        <v>390</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3"/>
      <c r="AM4" s="3"/>
      <c r="AN4" s="3"/>
      <c r="AO4" s="5"/>
      <c r="AP4" s="1"/>
      <c r="AQ4" s="1"/>
    </row>
    <row r="5" spans="1:43" ht="14.25">
      <c r="A5" s="536"/>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
      <c r="AM5" s="5"/>
      <c r="AN5" s="475"/>
      <c r="AO5" s="6"/>
      <c r="AP5" s="1"/>
      <c r="AQ5" s="1"/>
    </row>
    <row r="6" spans="1:43" ht="13.5">
      <c r="A6" s="205"/>
      <c r="B6" s="166"/>
      <c r="C6" s="166"/>
      <c r="D6" s="166"/>
      <c r="E6" s="166"/>
      <c r="F6" s="789" t="s">
        <v>587</v>
      </c>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3"/>
      <c r="AM6" s="166"/>
      <c r="AN6" s="164"/>
      <c r="AO6" s="6"/>
      <c r="AP6" s="1"/>
      <c r="AQ6" s="1"/>
    </row>
    <row r="7" spans="1:43" ht="13.5">
      <c r="A7" s="205"/>
      <c r="B7" s="166"/>
      <c r="C7" s="166"/>
      <c r="D7" s="166"/>
      <c r="E7" s="520"/>
      <c r="F7" s="520"/>
      <c r="G7" s="166"/>
      <c r="H7" s="166"/>
      <c r="I7" s="166"/>
      <c r="J7" s="166"/>
      <c r="K7" s="166"/>
      <c r="L7" s="166"/>
      <c r="M7" s="166"/>
      <c r="N7" s="166"/>
      <c r="O7" s="166"/>
      <c r="P7" s="166"/>
      <c r="Q7" s="166"/>
      <c r="R7" s="1380">
        <f>'設条'!I20</f>
        <v>10</v>
      </c>
      <c r="S7" s="1381"/>
      <c r="T7" s="1382"/>
      <c r="U7" s="166"/>
      <c r="V7" s="166"/>
      <c r="W7" s="166"/>
      <c r="X7" s="166"/>
      <c r="Y7" s="166"/>
      <c r="Z7" s="166"/>
      <c r="AA7" s="166"/>
      <c r="AB7" s="166"/>
      <c r="AC7" s="166"/>
      <c r="AD7" s="166"/>
      <c r="AE7" s="166"/>
      <c r="AF7" s="166"/>
      <c r="AG7" s="166"/>
      <c r="AH7" s="166"/>
      <c r="AI7" s="166"/>
      <c r="AJ7" s="166"/>
      <c r="AK7" s="166"/>
      <c r="AL7" s="163"/>
      <c r="AM7" s="166"/>
      <c r="AN7" s="164"/>
      <c r="AO7" s="6"/>
      <c r="AP7" s="1"/>
      <c r="AQ7" s="1"/>
    </row>
    <row r="8" spans="1:43" ht="13.5">
      <c r="A8" s="205"/>
      <c r="B8" s="166"/>
      <c r="C8" s="166"/>
      <c r="D8" s="166"/>
      <c r="E8" s="520"/>
      <c r="F8" s="520"/>
      <c r="G8" s="166"/>
      <c r="H8" s="185"/>
      <c r="I8" s="166"/>
      <c r="J8" s="166"/>
      <c r="K8" s="166"/>
      <c r="L8" s="166"/>
      <c r="M8" s="166"/>
      <c r="N8" s="166"/>
      <c r="O8" s="166"/>
      <c r="P8" s="166"/>
      <c r="Q8" s="166"/>
      <c r="R8" s="166"/>
      <c r="S8" s="166"/>
      <c r="T8" s="166"/>
      <c r="U8" s="166"/>
      <c r="V8" s="166"/>
      <c r="W8" s="166"/>
      <c r="X8" s="166"/>
      <c r="Y8" s="166"/>
      <c r="Z8" s="166"/>
      <c r="AA8" s="166"/>
      <c r="AB8" s="166"/>
      <c r="AC8" s="185"/>
      <c r="AD8" s="166"/>
      <c r="AE8" s="166"/>
      <c r="AF8" s="166"/>
      <c r="AG8" s="166"/>
      <c r="AH8" s="166"/>
      <c r="AI8" s="166"/>
      <c r="AJ8" s="166"/>
      <c r="AK8" s="166"/>
      <c r="AL8" s="163"/>
      <c r="AM8" s="166"/>
      <c r="AN8" s="164"/>
      <c r="AO8" s="6"/>
      <c r="AP8" s="1"/>
      <c r="AQ8" s="1"/>
    </row>
    <row r="9" spans="1:43" ht="14.25" thickBot="1">
      <c r="A9" s="205"/>
      <c r="B9" s="166"/>
      <c r="C9" s="166"/>
      <c r="D9" s="166"/>
      <c r="E9" s="520"/>
      <c r="F9" s="520"/>
      <c r="G9" s="166"/>
      <c r="H9" s="185"/>
      <c r="I9" s="102"/>
      <c r="J9" s="102"/>
      <c r="K9" s="102"/>
      <c r="L9" s="102"/>
      <c r="M9" s="102"/>
      <c r="N9" s="102"/>
      <c r="O9" s="102"/>
      <c r="P9" s="102"/>
      <c r="Q9" s="102"/>
      <c r="R9" s="102"/>
      <c r="S9" s="102"/>
      <c r="T9" s="102"/>
      <c r="U9" s="102"/>
      <c r="V9" s="102"/>
      <c r="W9" s="102"/>
      <c r="X9" s="102"/>
      <c r="Y9" s="102"/>
      <c r="Z9" s="102"/>
      <c r="AA9" s="102"/>
      <c r="AB9" s="102"/>
      <c r="AC9" s="521"/>
      <c r="AD9" s="214"/>
      <c r="AE9" s="163"/>
      <c r="AF9" s="163"/>
      <c r="AG9" s="163"/>
      <c r="AH9" s="163"/>
      <c r="AI9" s="166"/>
      <c r="AJ9" s="166"/>
      <c r="AK9" s="166"/>
      <c r="AL9" s="163"/>
      <c r="AM9" s="166"/>
      <c r="AN9" s="164"/>
      <c r="AO9" s="6"/>
      <c r="AP9" s="1"/>
      <c r="AQ9" s="1"/>
    </row>
    <row r="10" spans="1:43" ht="8.25" customHeight="1" thickBot="1">
      <c r="A10" s="205"/>
      <c r="B10" s="166"/>
      <c r="C10" s="166"/>
      <c r="D10" s="166"/>
      <c r="E10" s="520"/>
      <c r="F10" s="520"/>
      <c r="G10" s="166"/>
      <c r="H10" s="164"/>
      <c r="I10" s="522"/>
      <c r="J10" s="522"/>
      <c r="K10" s="178"/>
      <c r="L10" s="178"/>
      <c r="M10" s="178"/>
      <c r="N10" s="178"/>
      <c r="O10" s="178"/>
      <c r="P10" s="178"/>
      <c r="Q10" s="178"/>
      <c r="R10" s="178"/>
      <c r="S10" s="522"/>
      <c r="T10" s="178"/>
      <c r="U10" s="178"/>
      <c r="V10" s="178"/>
      <c r="W10" s="178"/>
      <c r="X10" s="178"/>
      <c r="Y10" s="178"/>
      <c r="Z10" s="178"/>
      <c r="AA10" s="178"/>
      <c r="AB10" s="522"/>
      <c r="AC10" s="523"/>
      <c r="AD10" s="166"/>
      <c r="AE10" s="166"/>
      <c r="AF10" s="163"/>
      <c r="AG10" s="252"/>
      <c r="AH10" s="166"/>
      <c r="AI10" s="166"/>
      <c r="AJ10" s="166"/>
      <c r="AK10" s="166"/>
      <c r="AL10" s="163"/>
      <c r="AM10" s="166"/>
      <c r="AN10" s="164"/>
      <c r="AO10" s="6"/>
      <c r="AP10" s="1"/>
      <c r="AQ10" s="1"/>
    </row>
    <row r="11" spans="1:43" ht="14.25" thickBot="1">
      <c r="A11" s="205"/>
      <c r="B11" s="166"/>
      <c r="C11" s="166"/>
      <c r="D11" s="166"/>
      <c r="E11" s="520"/>
      <c r="F11" s="520"/>
      <c r="G11" s="166"/>
      <c r="H11" s="164"/>
      <c r="I11" s="522"/>
      <c r="J11" s="524"/>
      <c r="K11" s="525"/>
      <c r="L11" s="179"/>
      <c r="M11" s="179"/>
      <c r="N11" s="179"/>
      <c r="O11" s="179"/>
      <c r="P11" s="179"/>
      <c r="Q11" s="179"/>
      <c r="R11" s="179"/>
      <c r="S11" s="181"/>
      <c r="T11" s="525"/>
      <c r="U11" s="179"/>
      <c r="V11" s="179"/>
      <c r="W11" s="179"/>
      <c r="X11" s="179"/>
      <c r="Y11" s="179"/>
      <c r="Z11" s="179"/>
      <c r="AA11" s="180"/>
      <c r="AB11" s="522"/>
      <c r="AC11" s="524"/>
      <c r="AD11" s="166"/>
      <c r="AE11" s="166"/>
      <c r="AF11" s="163"/>
      <c r="AG11" s="241"/>
      <c r="AH11" s="166"/>
      <c r="AI11" s="166"/>
      <c r="AJ11" s="166"/>
      <c r="AK11" s="166"/>
      <c r="AL11" s="163"/>
      <c r="AM11" s="166"/>
      <c r="AN11" s="164"/>
      <c r="AO11" s="6"/>
      <c r="AP11" s="1"/>
      <c r="AQ11" s="1"/>
    </row>
    <row r="12" spans="1:43" ht="8.25" customHeight="1" thickBot="1">
      <c r="A12" s="205"/>
      <c r="B12" s="166"/>
      <c r="C12" s="166"/>
      <c r="D12" s="166"/>
      <c r="E12" s="520"/>
      <c r="F12" s="520"/>
      <c r="G12" s="166"/>
      <c r="H12" s="166"/>
      <c r="I12" s="526"/>
      <c r="J12" s="182"/>
      <c r="K12" s="182"/>
      <c r="L12" s="182"/>
      <c r="M12" s="182"/>
      <c r="N12" s="182"/>
      <c r="O12" s="182"/>
      <c r="P12" s="182"/>
      <c r="Q12" s="182"/>
      <c r="R12" s="182"/>
      <c r="S12" s="182"/>
      <c r="T12" s="182"/>
      <c r="U12" s="182"/>
      <c r="V12" s="182"/>
      <c r="W12" s="182"/>
      <c r="X12" s="182"/>
      <c r="Y12" s="182"/>
      <c r="Z12" s="182"/>
      <c r="AA12" s="182"/>
      <c r="AB12" s="182"/>
      <c r="AC12" s="527"/>
      <c r="AD12" s="205"/>
      <c r="AE12" s="163"/>
      <c r="AF12" s="163"/>
      <c r="AG12" s="241"/>
      <c r="AH12" s="166"/>
      <c r="AI12" s="166"/>
      <c r="AJ12" s="166"/>
      <c r="AK12" s="166"/>
      <c r="AL12" s="163"/>
      <c r="AM12" s="166"/>
      <c r="AN12" s="164"/>
      <c r="AO12" s="1"/>
      <c r="AP12" s="1"/>
      <c r="AQ12" s="1"/>
    </row>
    <row r="13" spans="1:43" ht="13.5">
      <c r="A13" s="205"/>
      <c r="B13" s="166"/>
      <c r="C13" s="166"/>
      <c r="D13" s="166"/>
      <c r="E13" s="520"/>
      <c r="F13" s="520"/>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3"/>
      <c r="AE13" s="166"/>
      <c r="AF13" s="166"/>
      <c r="AG13" s="166"/>
      <c r="AH13" s="166"/>
      <c r="AI13" s="166"/>
      <c r="AJ13" s="166"/>
      <c r="AK13" s="166"/>
      <c r="AL13" s="163"/>
      <c r="AM13" s="166"/>
      <c r="AN13" s="164"/>
      <c r="AO13" s="1"/>
      <c r="AP13" s="1"/>
      <c r="AQ13" s="1"/>
    </row>
    <row r="14" spans="1:43" ht="13.5">
      <c r="A14" s="205"/>
      <c r="B14" s="166"/>
      <c r="C14" s="166"/>
      <c r="D14" s="166"/>
      <c r="E14" s="520"/>
      <c r="F14" s="520"/>
      <c r="G14" s="166"/>
      <c r="H14" s="163"/>
      <c r="I14" s="163"/>
      <c r="J14" s="163"/>
      <c r="K14" s="166"/>
      <c r="L14" s="166"/>
      <c r="M14" s="166"/>
      <c r="N14" s="166"/>
      <c r="O14" s="166"/>
      <c r="P14" s="166"/>
      <c r="Q14" s="166"/>
      <c r="R14" s="163"/>
      <c r="S14" s="163"/>
      <c r="T14" s="163"/>
      <c r="U14" s="166"/>
      <c r="V14" s="166"/>
      <c r="W14" s="166"/>
      <c r="X14" s="166"/>
      <c r="Y14" s="166"/>
      <c r="Z14" s="166"/>
      <c r="AA14" s="163"/>
      <c r="AB14" s="163"/>
      <c r="AC14" s="163"/>
      <c r="AD14" s="163"/>
      <c r="AE14" s="166"/>
      <c r="AF14" s="166"/>
      <c r="AG14" s="166"/>
      <c r="AH14" s="166"/>
      <c r="AI14" s="166"/>
      <c r="AJ14" s="166"/>
      <c r="AK14" s="166"/>
      <c r="AL14" s="163"/>
      <c r="AM14" s="166"/>
      <c r="AN14" s="164"/>
      <c r="AO14" s="1"/>
      <c r="AP14" s="1"/>
      <c r="AQ14" s="1"/>
    </row>
    <row r="15" spans="1:43" ht="13.5">
      <c r="A15" s="205"/>
      <c r="B15" s="166"/>
      <c r="C15" s="166"/>
      <c r="D15" s="166"/>
      <c r="E15" s="520"/>
      <c r="F15" s="520"/>
      <c r="G15" s="166"/>
      <c r="H15" s="1386">
        <v>1</v>
      </c>
      <c r="I15" s="1387"/>
      <c r="J15" s="1388"/>
      <c r="K15" s="166"/>
      <c r="L15" s="166"/>
      <c r="M15" s="1386">
        <v>0</v>
      </c>
      <c r="N15" s="1387"/>
      <c r="O15" s="1388"/>
      <c r="P15" s="166"/>
      <c r="Q15" s="166"/>
      <c r="R15" s="1386">
        <v>0.5</v>
      </c>
      <c r="S15" s="1387"/>
      <c r="T15" s="1388"/>
      <c r="U15" s="166"/>
      <c r="V15" s="1386">
        <v>0</v>
      </c>
      <c r="W15" s="1387"/>
      <c r="X15" s="1388"/>
      <c r="Y15" s="166"/>
      <c r="Z15" s="166"/>
      <c r="AA15" s="163"/>
      <c r="AB15" s="1386">
        <v>1</v>
      </c>
      <c r="AC15" s="1387"/>
      <c r="AD15" s="1388"/>
      <c r="AE15" s="166"/>
      <c r="AF15" s="166"/>
      <c r="AG15" s="166"/>
      <c r="AH15" s="166"/>
      <c r="AI15" s="166"/>
      <c r="AJ15" s="166"/>
      <c r="AK15" s="166"/>
      <c r="AL15" s="163"/>
      <c r="AM15" s="166"/>
      <c r="AN15" s="164"/>
      <c r="AO15" s="1"/>
      <c r="AP15" s="1"/>
      <c r="AQ15" s="1"/>
    </row>
    <row r="16" spans="1:43" ht="13.5">
      <c r="A16" s="205"/>
      <c r="B16" s="166"/>
      <c r="C16" s="166"/>
      <c r="D16" s="166"/>
      <c r="E16" s="520"/>
      <c r="F16" s="520"/>
      <c r="G16" s="166"/>
      <c r="H16" s="489"/>
      <c r="I16" s="166"/>
      <c r="J16" s="166"/>
      <c r="K16" s="166"/>
      <c r="L16" s="166"/>
      <c r="M16" s="166"/>
      <c r="N16" s="166"/>
      <c r="O16" s="166"/>
      <c r="P16" s="166"/>
      <c r="Q16" s="166"/>
      <c r="R16" s="166"/>
      <c r="S16" s="166"/>
      <c r="T16" s="166"/>
      <c r="U16" s="166"/>
      <c r="V16" s="166"/>
      <c r="W16" s="166"/>
      <c r="X16" s="166"/>
      <c r="Y16" s="166"/>
      <c r="Z16" s="166"/>
      <c r="AA16" s="166"/>
      <c r="AB16" s="166"/>
      <c r="AC16" s="166"/>
      <c r="AD16" s="489"/>
      <c r="AE16" s="166"/>
      <c r="AF16" s="166"/>
      <c r="AG16" s="166"/>
      <c r="AH16" s="166"/>
      <c r="AI16" s="166"/>
      <c r="AJ16" s="166"/>
      <c r="AK16" s="166"/>
      <c r="AL16" s="163"/>
      <c r="AM16" s="166"/>
      <c r="AN16" s="164"/>
      <c r="AO16" s="1"/>
      <c r="AP16" s="1"/>
      <c r="AQ16" s="1"/>
    </row>
    <row r="17" spans="1:43" ht="13.5">
      <c r="A17" s="205"/>
      <c r="B17" s="166"/>
      <c r="C17" s="166"/>
      <c r="D17" s="166"/>
      <c r="E17" s="166"/>
      <c r="F17" s="166"/>
      <c r="G17" s="166"/>
      <c r="H17" s="166"/>
      <c r="I17" s="166"/>
      <c r="J17" s="166"/>
      <c r="K17" s="166"/>
      <c r="L17" s="166"/>
      <c r="M17" s="166"/>
      <c r="N17" s="166"/>
      <c r="O17" s="166" t="s">
        <v>536</v>
      </c>
      <c r="P17" s="166"/>
      <c r="Q17" s="166"/>
      <c r="R17" s="166"/>
      <c r="S17" s="1360">
        <v>2</v>
      </c>
      <c r="T17" s="1361"/>
      <c r="U17" s="166"/>
      <c r="V17" s="166"/>
      <c r="W17" s="166"/>
      <c r="X17" s="166"/>
      <c r="Y17" s="166"/>
      <c r="Z17" s="166"/>
      <c r="AA17" s="166"/>
      <c r="AB17" s="166"/>
      <c r="AC17" s="166"/>
      <c r="AD17" s="166"/>
      <c r="AE17" s="166"/>
      <c r="AF17" s="166"/>
      <c r="AG17" s="166"/>
      <c r="AH17" s="166"/>
      <c r="AI17" s="166"/>
      <c r="AJ17" s="166"/>
      <c r="AK17" s="166"/>
      <c r="AL17" s="163"/>
      <c r="AM17" s="166"/>
      <c r="AN17" s="164"/>
      <c r="AO17" s="1"/>
      <c r="AP17" s="1"/>
      <c r="AQ17" s="1"/>
    </row>
    <row r="18" spans="1:43" ht="13.5">
      <c r="A18" s="205"/>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3"/>
      <c r="AM18" s="166"/>
      <c r="AN18" s="164"/>
      <c r="AO18" s="1"/>
      <c r="AP18" s="1"/>
      <c r="AQ18" s="1"/>
    </row>
    <row r="19" spans="1:43" ht="13.5">
      <c r="A19" s="91"/>
      <c r="B19" s="95"/>
      <c r="C19" s="95"/>
      <c r="D19" s="95"/>
      <c r="E19" s="95"/>
      <c r="F19" s="95"/>
      <c r="G19" s="95"/>
      <c r="H19" s="95"/>
      <c r="I19" s="95"/>
      <c r="J19" s="166"/>
      <c r="K19" s="166"/>
      <c r="L19" s="166" t="s">
        <v>395</v>
      </c>
      <c r="M19" s="166"/>
      <c r="N19" s="166"/>
      <c r="O19" s="166"/>
      <c r="P19" s="166"/>
      <c r="Q19" s="166"/>
      <c r="R19" s="166"/>
      <c r="S19" s="166"/>
      <c r="T19" s="166"/>
      <c r="U19" s="166"/>
      <c r="V19" s="166"/>
      <c r="W19" s="95"/>
      <c r="X19" s="95"/>
      <c r="Y19" s="95"/>
      <c r="Z19" s="95"/>
      <c r="AA19" s="95" t="s">
        <v>396</v>
      </c>
      <c r="AB19" s="95"/>
      <c r="AC19" s="95"/>
      <c r="AD19" s="95"/>
      <c r="AE19" s="95"/>
      <c r="AF19" s="95"/>
      <c r="AG19" s="95"/>
      <c r="AH19" s="95"/>
      <c r="AI19" s="95"/>
      <c r="AJ19" s="95"/>
      <c r="AK19" s="95"/>
      <c r="AL19" s="95"/>
      <c r="AM19" s="95"/>
      <c r="AN19" s="164"/>
      <c r="AO19" s="1"/>
      <c r="AP19" s="1"/>
      <c r="AQ19" s="1"/>
    </row>
    <row r="20" spans="1:43" ht="13.5">
      <c r="A20" s="91"/>
      <c r="B20" s="520"/>
      <c r="C20" s="166"/>
      <c r="D20" s="95"/>
      <c r="E20" s="95"/>
      <c r="F20" s="95"/>
      <c r="G20" s="95"/>
      <c r="H20" s="95"/>
      <c r="I20" s="95"/>
      <c r="J20" s="95"/>
      <c r="K20" s="95"/>
      <c r="L20" s="95"/>
      <c r="M20" s="95"/>
      <c r="N20" s="95"/>
      <c r="O20" s="95"/>
      <c r="P20" s="95"/>
      <c r="Q20" s="95"/>
      <c r="R20" s="95"/>
      <c r="S20" s="95" t="s">
        <v>672</v>
      </c>
      <c r="T20" s="95"/>
      <c r="U20" s="1357">
        <v>0</v>
      </c>
      <c r="V20" s="1358"/>
      <c r="W20" s="1359"/>
      <c r="X20" s="487" t="s">
        <v>623</v>
      </c>
      <c r="Y20" s="170"/>
      <c r="Z20" s="95"/>
      <c r="AA20" s="95"/>
      <c r="AB20" s="95"/>
      <c r="AC20" s="95"/>
      <c r="AD20" s="95"/>
      <c r="AE20" s="95"/>
      <c r="AF20" s="95"/>
      <c r="AG20" s="95"/>
      <c r="AH20" s="95"/>
      <c r="AI20" s="95"/>
      <c r="AJ20" s="95"/>
      <c r="AK20" s="95"/>
      <c r="AL20" s="95"/>
      <c r="AM20" s="95"/>
      <c r="AN20" s="164"/>
      <c r="AO20" s="1"/>
      <c r="AP20" s="1"/>
      <c r="AQ20" s="1"/>
    </row>
    <row r="21" spans="1:43" ht="13.5" customHeight="1">
      <c r="A21" s="91"/>
      <c r="B21" s="1403">
        <v>1</v>
      </c>
      <c r="C21" s="166"/>
      <c r="D21" s="166"/>
      <c r="E21" s="166"/>
      <c r="F21" s="1401">
        <v>0.25</v>
      </c>
      <c r="G21" s="198"/>
      <c r="H21" s="95"/>
      <c r="I21" s="95"/>
      <c r="J21" s="95"/>
      <c r="K21" s="95"/>
      <c r="L21" s="95"/>
      <c r="M21" s="95"/>
      <c r="N21" s="95"/>
      <c r="O21" s="95"/>
      <c r="P21" s="95"/>
      <c r="Q21" s="95"/>
      <c r="R21" s="95"/>
      <c r="S21" s="95"/>
      <c r="T21" s="95"/>
      <c r="U21" s="95"/>
      <c r="V21" s="95"/>
      <c r="W21" s="512"/>
      <c r="X21" s="513"/>
      <c r="Y21" s="199"/>
      <c r="Z21" s="313"/>
      <c r="AA21" s="95"/>
      <c r="AB21" s="520"/>
      <c r="AC21" s="95"/>
      <c r="AD21" s="95"/>
      <c r="AE21" s="95"/>
      <c r="AF21" s="95"/>
      <c r="AG21" s="95"/>
      <c r="AH21" s="95"/>
      <c r="AI21" s="200"/>
      <c r="AJ21" s="95"/>
      <c r="AK21" s="95"/>
      <c r="AL21" s="95"/>
      <c r="AM21" s="1401">
        <v>0.2</v>
      </c>
      <c r="AN21" s="164"/>
      <c r="AO21" s="1"/>
      <c r="AP21" s="1"/>
      <c r="AQ21" s="1"/>
    </row>
    <row r="22" spans="1:43" ht="13.5">
      <c r="A22" s="91"/>
      <c r="B22" s="1404"/>
      <c r="C22" s="166"/>
      <c r="D22" s="166"/>
      <c r="E22" s="166"/>
      <c r="F22" s="1402"/>
      <c r="G22" s="201"/>
      <c r="H22" s="95"/>
      <c r="I22" s="95"/>
      <c r="J22" s="95"/>
      <c r="K22" s="95" t="s">
        <v>397</v>
      </c>
      <c r="L22" s="95"/>
      <c r="M22" s="95"/>
      <c r="N22" s="1383">
        <v>0.8</v>
      </c>
      <c r="O22" s="1384"/>
      <c r="P22" s="1385"/>
      <c r="Q22" s="95"/>
      <c r="R22" s="95"/>
      <c r="S22" s="95"/>
      <c r="T22" s="202"/>
      <c r="U22" s="95"/>
      <c r="V22" s="790"/>
      <c r="W22" s="512"/>
      <c r="X22" s="513"/>
      <c r="Y22" s="199"/>
      <c r="Z22" s="313"/>
      <c r="AA22" s="1365" t="s">
        <v>624</v>
      </c>
      <c r="AB22" s="1365"/>
      <c r="AC22" s="1365"/>
      <c r="AD22" s="1365"/>
      <c r="AE22" s="1366"/>
      <c r="AF22" s="1383">
        <v>0.5</v>
      </c>
      <c r="AG22" s="1384"/>
      <c r="AH22" s="1385"/>
      <c r="AI22" s="200"/>
      <c r="AJ22" s="95"/>
      <c r="AK22" s="95"/>
      <c r="AL22" s="95"/>
      <c r="AM22" s="1402"/>
      <c r="AN22" s="164"/>
      <c r="AO22" s="1"/>
      <c r="AP22" s="1"/>
      <c r="AQ22" s="1"/>
    </row>
    <row r="23" spans="1:43" ht="13.5" customHeight="1" thickBot="1">
      <c r="A23" s="91"/>
      <c r="B23" s="1405"/>
      <c r="C23" s="166"/>
      <c r="D23" s="1401">
        <v>0.25</v>
      </c>
      <c r="E23" s="123"/>
      <c r="F23" s="1406"/>
      <c r="G23" s="203"/>
      <c r="H23" s="102"/>
      <c r="I23" s="102"/>
      <c r="J23" s="102"/>
      <c r="K23" s="102"/>
      <c r="L23" s="102"/>
      <c r="M23" s="102"/>
      <c r="N23" s="102"/>
      <c r="O23" s="102"/>
      <c r="P23" s="102"/>
      <c r="Q23" s="102"/>
      <c r="R23" s="102"/>
      <c r="S23" s="102"/>
      <c r="T23" s="204"/>
      <c r="U23" s="95" t="s">
        <v>586</v>
      </c>
      <c r="V23" s="584"/>
      <c r="W23" s="585"/>
      <c r="X23" s="1409">
        <v>0</v>
      </c>
      <c r="Y23" s="1410"/>
      <c r="Z23" s="1411"/>
      <c r="AA23" s="102"/>
      <c r="AB23" s="520"/>
      <c r="AC23" s="102"/>
      <c r="AD23" s="102"/>
      <c r="AE23" s="102"/>
      <c r="AF23" s="102"/>
      <c r="AG23" s="102"/>
      <c r="AH23" s="102"/>
      <c r="AI23" s="123"/>
      <c r="AJ23" s="123"/>
      <c r="AK23" s="123"/>
      <c r="AL23" s="93"/>
      <c r="AM23" s="1402"/>
      <c r="AN23" s="164"/>
      <c r="AO23" s="1"/>
      <c r="AP23" s="1"/>
      <c r="AQ23" s="1"/>
    </row>
    <row r="24" spans="1:43" ht="7.5" customHeight="1">
      <c r="A24" s="91"/>
      <c r="B24" s="1417" t="s">
        <v>398</v>
      </c>
      <c r="C24" s="175"/>
      <c r="D24" s="1402"/>
      <c r="E24" s="166"/>
      <c r="F24" s="163"/>
      <c r="G24" s="197"/>
      <c r="H24" s="163"/>
      <c r="I24" s="163"/>
      <c r="J24" s="163"/>
      <c r="K24" s="1368" t="s">
        <v>537</v>
      </c>
      <c r="L24" s="1368"/>
      <c r="M24" s="1368"/>
      <c r="N24" s="1368" t="s">
        <v>399</v>
      </c>
      <c r="O24" s="1368"/>
      <c r="P24" s="1368" t="s">
        <v>537</v>
      </c>
      <c r="Q24" s="1368"/>
      <c r="R24" s="1368"/>
      <c r="S24" s="1368" t="s">
        <v>537</v>
      </c>
      <c r="T24" s="1414"/>
      <c r="U24" s="1367" t="s">
        <v>537</v>
      </c>
      <c r="V24" s="1368"/>
      <c r="W24" s="1368" t="s">
        <v>537</v>
      </c>
      <c r="X24" s="1368"/>
      <c r="Y24" s="1368"/>
      <c r="Z24" s="1368" t="s">
        <v>537</v>
      </c>
      <c r="AA24" s="1368"/>
      <c r="AB24" s="1368"/>
      <c r="AC24" s="1368" t="s">
        <v>537</v>
      </c>
      <c r="AD24" s="1368"/>
      <c r="AE24" s="1407" t="s">
        <v>537</v>
      </c>
      <c r="AF24" s="1407"/>
      <c r="AG24" s="1407"/>
      <c r="AH24" s="159"/>
      <c r="AI24" s="205"/>
      <c r="AJ24" s="67"/>
      <c r="AK24" s="67"/>
      <c r="AL24" s="192"/>
      <c r="AM24" s="624"/>
      <c r="AN24" s="164"/>
      <c r="AO24" s="1"/>
      <c r="AP24" s="1"/>
      <c r="AQ24" s="1"/>
    </row>
    <row r="25" spans="1:43" ht="10.5" customHeight="1">
      <c r="A25" s="91"/>
      <c r="B25" s="1418"/>
      <c r="C25" s="166"/>
      <c r="D25" s="1406"/>
      <c r="E25" s="166"/>
      <c r="F25" s="67"/>
      <c r="G25" s="123"/>
      <c r="H25" s="123"/>
      <c r="I25" s="166"/>
      <c r="J25" s="166"/>
      <c r="K25" s="1370"/>
      <c r="L25" s="1370"/>
      <c r="M25" s="1370"/>
      <c r="N25" s="1370"/>
      <c r="O25" s="1370"/>
      <c r="P25" s="1370"/>
      <c r="Q25" s="1370"/>
      <c r="R25" s="1370"/>
      <c r="S25" s="1370"/>
      <c r="T25" s="1415"/>
      <c r="U25" s="1369"/>
      <c r="V25" s="1370"/>
      <c r="W25" s="1370"/>
      <c r="X25" s="1370"/>
      <c r="Y25" s="1370"/>
      <c r="Z25" s="1370"/>
      <c r="AA25" s="1370"/>
      <c r="AB25" s="1370"/>
      <c r="AC25" s="1370"/>
      <c r="AD25" s="1370"/>
      <c r="AE25" s="1408"/>
      <c r="AF25" s="1408"/>
      <c r="AG25" s="1408"/>
      <c r="AH25" s="166"/>
      <c r="AI25" s="166"/>
      <c r="AJ25" s="166"/>
      <c r="AK25" s="166"/>
      <c r="AL25" s="163"/>
      <c r="AM25" s="1398">
        <v>0.8</v>
      </c>
      <c r="AN25" s="164"/>
      <c r="AO25" s="1"/>
      <c r="AP25" s="1"/>
      <c r="AQ25" s="1"/>
    </row>
    <row r="26" spans="1:43" ht="14.25" customHeight="1" thickBot="1">
      <c r="A26" s="205"/>
      <c r="B26" s="1418"/>
      <c r="C26" s="166"/>
      <c r="D26" s="790"/>
      <c r="E26" s="163"/>
      <c r="F26" s="312"/>
      <c r="G26" s="1412">
        <v>0.5</v>
      </c>
      <c r="H26" s="215"/>
      <c r="I26" s="163"/>
      <c r="J26" s="164"/>
      <c r="K26" s="1372"/>
      <c r="L26" s="1372"/>
      <c r="M26" s="1372"/>
      <c r="N26" s="1372"/>
      <c r="O26" s="1372"/>
      <c r="P26" s="1372"/>
      <c r="Q26" s="1372"/>
      <c r="R26" s="1372"/>
      <c r="S26" s="1372"/>
      <c r="T26" s="1416"/>
      <c r="U26" s="1371"/>
      <c r="V26" s="1372"/>
      <c r="W26" s="1372"/>
      <c r="X26" s="1372"/>
      <c r="Y26" s="1372"/>
      <c r="Z26" s="1372"/>
      <c r="AA26" s="1372"/>
      <c r="AB26" s="1372"/>
      <c r="AC26" s="1372"/>
      <c r="AD26" s="1372"/>
      <c r="AE26" s="1408"/>
      <c r="AF26" s="1408"/>
      <c r="AG26" s="1408"/>
      <c r="AH26" s="187"/>
      <c r="AI26" s="123"/>
      <c r="AJ26" s="123"/>
      <c r="AK26" s="123"/>
      <c r="AL26" s="123"/>
      <c r="AM26" s="1399"/>
      <c r="AN26" s="164"/>
      <c r="AO26" s="1"/>
      <c r="AP26" s="1"/>
      <c r="AQ26" s="1"/>
    </row>
    <row r="27" spans="1:43" ht="14.25" customHeight="1">
      <c r="A27" s="205"/>
      <c r="B27" s="1418"/>
      <c r="C27" s="163"/>
      <c r="D27" s="786"/>
      <c r="E27" s="163"/>
      <c r="F27" s="312"/>
      <c r="G27" s="1402"/>
      <c r="H27" s="163"/>
      <c r="I27" s="163"/>
      <c r="J27" s="163"/>
      <c r="K27" s="575"/>
      <c r="L27" s="575"/>
      <c r="M27" s="575"/>
      <c r="N27" s="575"/>
      <c r="O27" s="575"/>
      <c r="P27" s="575"/>
      <c r="Q27" s="575"/>
      <c r="R27" s="36"/>
      <c r="S27" s="36"/>
      <c r="T27" s="583"/>
      <c r="U27" s="21" t="s">
        <v>588</v>
      </c>
      <c r="V27" s="36"/>
      <c r="W27" s="36"/>
      <c r="X27" s="1395">
        <v>0</v>
      </c>
      <c r="Y27" s="1396"/>
      <c r="Z27" s="1397"/>
      <c r="AA27" s="575"/>
      <c r="AB27" s="575"/>
      <c r="AC27" s="574"/>
      <c r="AD27" s="574"/>
      <c r="AE27" s="576"/>
      <c r="AF27" s="576"/>
      <c r="AG27" s="576"/>
      <c r="AH27" s="185"/>
      <c r="AI27" s="163"/>
      <c r="AJ27" s="163"/>
      <c r="AK27" s="163"/>
      <c r="AL27" s="206"/>
      <c r="AM27" s="1400"/>
      <c r="AN27" s="164"/>
      <c r="AO27" s="1"/>
      <c r="AP27" s="1"/>
      <c r="AQ27" s="1"/>
    </row>
    <row r="28" spans="1:43" ht="13.5">
      <c r="A28" s="205"/>
      <c r="B28" s="1418"/>
      <c r="C28" s="163"/>
      <c r="D28" s="170"/>
      <c r="E28" s="166"/>
      <c r="F28" s="312"/>
      <c r="G28" s="1413"/>
      <c r="H28" s="207"/>
      <c r="I28" s="173"/>
      <c r="J28" s="173"/>
      <c r="K28" s="166"/>
      <c r="L28" s="166"/>
      <c r="M28" s="166"/>
      <c r="N28" s="166"/>
      <c r="O28" s="166"/>
      <c r="P28" s="166"/>
      <c r="Q28" s="166"/>
      <c r="R28" s="166"/>
      <c r="S28" s="166"/>
      <c r="T28" s="209"/>
      <c r="U28" s="166"/>
      <c r="V28" s="166"/>
      <c r="W28" s="166"/>
      <c r="X28" s="163"/>
      <c r="Y28" s="163"/>
      <c r="Z28" s="582"/>
      <c r="AA28" s="166"/>
      <c r="AB28" s="520"/>
      <c r="AC28" s="185"/>
      <c r="AD28" s="185"/>
      <c r="AE28" s="214"/>
      <c r="AF28" s="166"/>
      <c r="AG28" s="166"/>
      <c r="AH28" s="185"/>
      <c r="AI28" s="166"/>
      <c r="AJ28" s="166"/>
      <c r="AK28" s="166"/>
      <c r="AL28" s="163"/>
      <c r="AM28" s="313"/>
      <c r="AN28" s="164"/>
      <c r="AO28" s="1"/>
      <c r="AP28" s="1"/>
      <c r="AQ28" s="1"/>
    </row>
    <row r="29" spans="1:43" ht="13.5">
      <c r="A29" s="205"/>
      <c r="B29" s="210"/>
      <c r="C29" s="166"/>
      <c r="D29" s="166"/>
      <c r="E29" s="166"/>
      <c r="F29" s="166"/>
      <c r="G29" s="623"/>
      <c r="H29" s="790"/>
      <c r="I29" s="1362">
        <v>0</v>
      </c>
      <c r="J29" s="1363"/>
      <c r="K29" s="1379"/>
      <c r="L29" s="166"/>
      <c r="M29" s="166" t="s">
        <v>526</v>
      </c>
      <c r="N29" s="166"/>
      <c r="O29" s="166"/>
      <c r="P29" s="166"/>
      <c r="Q29" s="166"/>
      <c r="R29" s="312"/>
      <c r="S29" s="712">
        <v>3</v>
      </c>
      <c r="T29" s="515" t="s">
        <v>538</v>
      </c>
      <c r="U29" s="1362">
        <v>0</v>
      </c>
      <c r="V29" s="1363"/>
      <c r="W29" s="1364"/>
      <c r="X29" s="211"/>
      <c r="Y29" s="212"/>
      <c r="Z29" s="582"/>
      <c r="AA29" s="163"/>
      <c r="AB29" s="520"/>
      <c r="AC29" s="185"/>
      <c r="AD29" s="1389">
        <v>0</v>
      </c>
      <c r="AE29" s="1390"/>
      <c r="AF29" s="1391"/>
      <c r="AG29" s="790"/>
      <c r="AH29" s="185"/>
      <c r="AI29" s="1373">
        <v>0</v>
      </c>
      <c r="AJ29" s="1374"/>
      <c r="AK29" s="1375"/>
      <c r="AL29" s="163"/>
      <c r="AM29" s="313"/>
      <c r="AN29" s="164"/>
      <c r="AO29" s="1"/>
      <c r="AP29" s="1"/>
      <c r="AQ29" s="1"/>
    </row>
    <row r="30" spans="1:43" ht="13.5">
      <c r="A30" s="205"/>
      <c r="B30" s="166"/>
      <c r="C30" s="166"/>
      <c r="D30" s="166"/>
      <c r="E30" s="166"/>
      <c r="F30" s="166"/>
      <c r="G30" s="163"/>
      <c r="H30" s="166"/>
      <c r="I30" s="166"/>
      <c r="J30" s="163"/>
      <c r="K30" s="163"/>
      <c r="L30" s="166"/>
      <c r="M30" s="166"/>
      <c r="N30" s="166"/>
      <c r="O30" s="166" t="s">
        <v>526</v>
      </c>
      <c r="P30" s="166"/>
      <c r="Q30" s="166"/>
      <c r="R30" s="166"/>
      <c r="S30" s="166"/>
      <c r="T30" s="312"/>
      <c r="U30" s="712">
        <v>3</v>
      </c>
      <c r="V30" s="515" t="s">
        <v>538</v>
      </c>
      <c r="W30" s="1362">
        <v>0</v>
      </c>
      <c r="X30" s="1363"/>
      <c r="Y30" s="1364"/>
      <c r="Z30" s="581"/>
      <c r="AA30" s="212"/>
      <c r="AB30" s="520"/>
      <c r="AC30" s="516"/>
      <c r="AD30" s="186"/>
      <c r="AE30" s="1373">
        <v>0</v>
      </c>
      <c r="AF30" s="1374"/>
      <c r="AG30" s="1375"/>
      <c r="AH30" s="625"/>
      <c r="AI30" s="166"/>
      <c r="AJ30" s="166"/>
      <c r="AK30" s="166"/>
      <c r="AL30" s="163"/>
      <c r="AM30" s="163"/>
      <c r="AN30" s="164"/>
      <c r="AO30" s="1"/>
      <c r="AP30" s="1"/>
      <c r="AQ30" s="1"/>
    </row>
    <row r="31" spans="1:43" ht="13.5">
      <c r="A31" s="205"/>
      <c r="B31" s="166"/>
      <c r="C31" s="166"/>
      <c r="D31" s="166"/>
      <c r="E31" s="166"/>
      <c r="F31" s="166"/>
      <c r="G31" s="163"/>
      <c r="H31" s="1376">
        <v>1</v>
      </c>
      <c r="I31" s="1376"/>
      <c r="J31" s="1376"/>
      <c r="K31" s="163"/>
      <c r="L31" s="163"/>
      <c r="M31" s="1377">
        <v>5</v>
      </c>
      <c r="N31" s="1376"/>
      <c r="O31" s="1378"/>
      <c r="P31" s="215" t="s">
        <v>673</v>
      </c>
      <c r="Q31" s="163"/>
      <c r="R31" s="163"/>
      <c r="S31" s="163"/>
      <c r="T31" s="209"/>
      <c r="U31" s="163"/>
      <c r="V31" s="163"/>
      <c r="W31" s="1377">
        <v>5</v>
      </c>
      <c r="X31" s="1376"/>
      <c r="Y31" s="1376"/>
      <c r="Z31" s="1378"/>
      <c r="AA31" s="163" t="s">
        <v>673</v>
      </c>
      <c r="AB31" s="163"/>
      <c r="AC31" s="163"/>
      <c r="AD31" s="163"/>
      <c r="AE31" s="488"/>
      <c r="AF31" s="1392">
        <v>1</v>
      </c>
      <c r="AG31" s="1393"/>
      <c r="AH31" s="1394"/>
      <c r="AI31" s="166"/>
      <c r="AJ31" s="166"/>
      <c r="AK31" s="166"/>
      <c r="AL31" s="166"/>
      <c r="AM31" s="166"/>
      <c r="AN31" s="164"/>
      <c r="AO31" s="1"/>
      <c r="AP31" s="1"/>
      <c r="AQ31" s="1"/>
    </row>
    <row r="32" spans="1:43" ht="13.5">
      <c r="A32" s="205"/>
      <c r="B32" s="166"/>
      <c r="C32" s="166"/>
      <c r="D32" s="166"/>
      <c r="E32" s="166"/>
      <c r="F32" s="166"/>
      <c r="G32" s="166"/>
      <c r="H32" s="166"/>
      <c r="I32" s="166"/>
      <c r="J32" s="166"/>
      <c r="K32" s="166"/>
      <c r="L32" s="166"/>
      <c r="M32" s="166"/>
      <c r="N32" s="166"/>
      <c r="O32" s="166"/>
      <c r="P32" s="166"/>
      <c r="Q32" s="163"/>
      <c r="R32" s="166"/>
      <c r="S32" s="166"/>
      <c r="T32" s="166"/>
      <c r="U32" s="166"/>
      <c r="V32" s="166"/>
      <c r="W32" s="166"/>
      <c r="X32" s="166"/>
      <c r="Y32" s="166"/>
      <c r="Z32" s="166"/>
      <c r="AA32" s="166"/>
      <c r="AB32" s="166"/>
      <c r="AC32" s="166"/>
      <c r="AD32" s="166"/>
      <c r="AE32" s="790"/>
      <c r="AF32" s="790"/>
      <c r="AG32" s="790"/>
      <c r="AH32" s="626"/>
      <c r="AI32" s="166"/>
      <c r="AJ32" s="166"/>
      <c r="AK32" s="166"/>
      <c r="AL32" s="166"/>
      <c r="AM32" s="163"/>
      <c r="AN32" s="164"/>
      <c r="AO32" s="1"/>
      <c r="AP32" s="1"/>
      <c r="AQ32" s="1"/>
    </row>
    <row r="33" spans="1:43" ht="13.5">
      <c r="A33" s="205"/>
      <c r="B33" s="166"/>
      <c r="C33" s="166"/>
      <c r="D33" s="166"/>
      <c r="E33" s="166"/>
      <c r="F33" s="166"/>
      <c r="G33" s="166"/>
      <c r="H33" s="166"/>
      <c r="I33" s="166"/>
      <c r="J33" s="166"/>
      <c r="K33" s="166"/>
      <c r="L33" s="166"/>
      <c r="M33" s="166"/>
      <c r="N33" s="166"/>
      <c r="O33" s="166"/>
      <c r="P33" s="166"/>
      <c r="Q33" s="163"/>
      <c r="R33" s="166"/>
      <c r="S33" s="166"/>
      <c r="T33" s="166"/>
      <c r="U33" s="166"/>
      <c r="V33" s="166"/>
      <c r="W33" s="166"/>
      <c r="X33" s="166" t="s">
        <v>625</v>
      </c>
      <c r="Y33" s="166"/>
      <c r="Z33" s="166"/>
      <c r="AA33" s="166"/>
      <c r="AB33" s="166"/>
      <c r="AC33" s="166"/>
      <c r="AD33" s="166"/>
      <c r="AE33" s="514"/>
      <c r="AF33" s="514"/>
      <c r="AG33" s="514"/>
      <c r="AH33" s="163"/>
      <c r="AI33" s="166"/>
      <c r="AJ33" s="166"/>
      <c r="AK33" s="166"/>
      <c r="AL33" s="166"/>
      <c r="AM33" s="163"/>
      <c r="AN33" s="164"/>
      <c r="AO33" s="1"/>
      <c r="AP33" s="1"/>
      <c r="AQ33" s="1"/>
    </row>
    <row r="34" spans="1:43" ht="13.5">
      <c r="A34" s="205"/>
      <c r="B34" s="166"/>
      <c r="C34" s="163"/>
      <c r="D34" s="163"/>
      <c r="E34" s="163"/>
      <c r="F34" s="163"/>
      <c r="G34" s="163"/>
      <c r="H34" s="163"/>
      <c r="I34" s="163"/>
      <c r="J34" s="163"/>
      <c r="K34" s="163"/>
      <c r="L34" s="163"/>
      <c r="M34" s="163"/>
      <c r="N34" s="163"/>
      <c r="O34" s="163"/>
      <c r="P34" s="163"/>
      <c r="Q34" s="163"/>
      <c r="R34" s="163"/>
      <c r="S34" s="163"/>
      <c r="T34" s="163"/>
      <c r="U34" s="163"/>
      <c r="V34" s="163"/>
      <c r="W34" s="163"/>
      <c r="X34" s="713"/>
      <c r="Y34" s="714"/>
      <c r="Z34" s="15" t="s">
        <v>391</v>
      </c>
      <c r="AA34" s="15"/>
      <c r="AB34" s="15"/>
      <c r="AC34" s="15"/>
      <c r="AD34" s="21"/>
      <c r="AE34" s="21"/>
      <c r="AF34" s="21"/>
      <c r="AG34" s="189"/>
      <c r="AH34" s="190"/>
      <c r="AI34" s="21"/>
      <c r="AJ34" s="95"/>
      <c r="AK34" s="163"/>
      <c r="AL34" s="163"/>
      <c r="AM34" s="163"/>
      <c r="AN34" s="164"/>
      <c r="AO34" s="1"/>
      <c r="AP34" s="1"/>
      <c r="AQ34" s="1"/>
    </row>
    <row r="35" spans="1:43" ht="13.5">
      <c r="A35" s="205"/>
      <c r="B35" s="166"/>
      <c r="C35" s="163"/>
      <c r="D35" s="163"/>
      <c r="E35" s="163"/>
      <c r="F35" s="163"/>
      <c r="G35" s="163"/>
      <c r="H35" s="163"/>
      <c r="I35" s="123"/>
      <c r="J35" s="123"/>
      <c r="K35" s="123"/>
      <c r="L35" s="123"/>
      <c r="M35" s="123"/>
      <c r="N35" s="123"/>
      <c r="O35" s="123"/>
      <c r="P35" s="123"/>
      <c r="Q35" s="123"/>
      <c r="R35" s="123"/>
      <c r="S35" s="123"/>
      <c r="T35" s="123"/>
      <c r="U35" s="123"/>
      <c r="V35" s="123"/>
      <c r="W35" s="123"/>
      <c r="X35" s="472"/>
      <c r="Y35" s="472"/>
      <c r="Z35" s="220"/>
      <c r="AA35" s="220"/>
      <c r="AB35" s="220"/>
      <c r="AC35" s="220"/>
      <c r="AD35" s="220"/>
      <c r="AE35" s="220"/>
      <c r="AF35" s="220"/>
      <c r="AG35" s="594"/>
      <c r="AH35" s="594"/>
      <c r="AI35" s="220"/>
      <c r="AJ35" s="95"/>
      <c r="AK35" s="163"/>
      <c r="AL35" s="163"/>
      <c r="AM35" s="163"/>
      <c r="AN35" s="164"/>
      <c r="AO35" s="1"/>
      <c r="AP35" s="1"/>
      <c r="AQ35" s="1"/>
    </row>
    <row r="36" spans="1:43" ht="13.5">
      <c r="A36" s="205"/>
      <c r="B36" s="166"/>
      <c r="C36" s="163"/>
      <c r="D36" s="163"/>
      <c r="E36" s="163"/>
      <c r="F36" s="163"/>
      <c r="G36" s="163"/>
      <c r="H36" s="185"/>
      <c r="I36" s="791" t="s">
        <v>392</v>
      </c>
      <c r="J36" s="67"/>
      <c r="K36" s="67"/>
      <c r="L36" s="67"/>
      <c r="M36" s="67"/>
      <c r="N36" s="67"/>
      <c r="O36" s="67"/>
      <c r="P36" s="67"/>
      <c r="Q36" s="67"/>
      <c r="R36" s="67"/>
      <c r="S36" s="67"/>
      <c r="T36" s="67"/>
      <c r="U36" s="67"/>
      <c r="V36" s="67"/>
      <c r="W36" s="67"/>
      <c r="X36" s="586"/>
      <c r="Y36" s="586"/>
      <c r="Z36" s="217"/>
      <c r="AA36" s="217"/>
      <c r="AB36" s="217"/>
      <c r="AC36" s="217"/>
      <c r="AD36" s="217"/>
      <c r="AE36" s="217"/>
      <c r="AF36" s="217"/>
      <c r="AG36" s="579"/>
      <c r="AH36" s="579"/>
      <c r="AI36" s="218"/>
      <c r="AJ36" s="95"/>
      <c r="AK36" s="163"/>
      <c r="AL36" s="163"/>
      <c r="AM36" s="163"/>
      <c r="AN36" s="164"/>
      <c r="AO36" s="1"/>
      <c r="AP36" s="1"/>
      <c r="AQ36" s="1"/>
    </row>
    <row r="37" spans="1:43" ht="13.5">
      <c r="A37" s="205"/>
      <c r="B37" s="166"/>
      <c r="C37" s="163"/>
      <c r="D37" s="163"/>
      <c r="E37" s="163"/>
      <c r="F37" s="163"/>
      <c r="G37" s="163"/>
      <c r="H37" s="185"/>
      <c r="I37" s="964" t="s">
        <v>603</v>
      </c>
      <c r="J37" s="962"/>
      <c r="K37" s="962"/>
      <c r="L37" s="962"/>
      <c r="M37" s="962"/>
      <c r="N37" s="962"/>
      <c r="O37" s="962"/>
      <c r="P37" s="962"/>
      <c r="Q37" s="963"/>
      <c r="R37" s="772"/>
      <c r="S37" s="987"/>
      <c r="T37" s="987"/>
      <c r="U37" s="987"/>
      <c r="V37" s="987"/>
      <c r="W37" s="987"/>
      <c r="X37" s="987"/>
      <c r="Y37" s="987"/>
      <c r="Z37" s="987"/>
      <c r="AA37" s="987"/>
      <c r="AB37" s="987"/>
      <c r="AC37" s="987"/>
      <c r="AD37" s="987"/>
      <c r="AE37" s="987"/>
      <c r="AF37" s="987"/>
      <c r="AG37" s="987"/>
      <c r="AH37" s="987"/>
      <c r="AI37" s="988"/>
      <c r="AJ37" s="95"/>
      <c r="AK37" s="163"/>
      <c r="AL37" s="163"/>
      <c r="AM37" s="163"/>
      <c r="AN37" s="164"/>
      <c r="AO37" s="1"/>
      <c r="AP37" s="1"/>
      <c r="AQ37" s="1"/>
    </row>
    <row r="38" spans="1:43" ht="13.5">
      <c r="A38" s="205"/>
      <c r="B38" s="166"/>
      <c r="C38" s="166"/>
      <c r="D38" s="166"/>
      <c r="E38" s="166"/>
      <c r="F38" s="166"/>
      <c r="G38" s="166"/>
      <c r="H38" s="166"/>
      <c r="I38" s="792" t="s">
        <v>542</v>
      </c>
      <c r="J38" s="123"/>
      <c r="K38" s="123"/>
      <c r="L38" s="123"/>
      <c r="M38" s="123"/>
      <c r="N38" s="123"/>
      <c r="O38" s="123"/>
      <c r="P38" s="123"/>
      <c r="Q38" s="123"/>
      <c r="R38" s="123"/>
      <c r="S38" s="123"/>
      <c r="T38" s="123"/>
      <c r="U38" s="123"/>
      <c r="V38" s="123"/>
      <c r="W38" s="123"/>
      <c r="X38" s="123"/>
      <c r="Y38" s="123"/>
      <c r="Z38" s="123"/>
      <c r="AA38" s="34"/>
      <c r="AB38" s="510"/>
      <c r="AC38" s="511"/>
      <c r="AD38" s="511"/>
      <c r="AE38" s="511"/>
      <c r="AF38" s="123"/>
      <c r="AG38" s="123"/>
      <c r="AH38" s="123"/>
      <c r="AI38" s="69"/>
      <c r="AJ38" s="166"/>
      <c r="AK38" s="166"/>
      <c r="AL38" s="163"/>
      <c r="AM38" s="166"/>
      <c r="AN38" s="164"/>
      <c r="AO38" s="1"/>
      <c r="AP38" s="1"/>
      <c r="AQ38" s="1"/>
    </row>
    <row r="39" spans="1:43" ht="13.5">
      <c r="A39" s="205"/>
      <c r="B39" s="166"/>
      <c r="C39" s="166"/>
      <c r="D39" s="166"/>
      <c r="E39" s="166"/>
      <c r="F39" s="166"/>
      <c r="G39" s="166"/>
      <c r="H39" s="166"/>
      <c r="I39" s="964" t="s">
        <v>525</v>
      </c>
      <c r="J39" s="962"/>
      <c r="K39" s="962"/>
      <c r="L39" s="962"/>
      <c r="M39" s="962"/>
      <c r="N39" s="962"/>
      <c r="O39" s="962"/>
      <c r="P39" s="962"/>
      <c r="Q39" s="963"/>
      <c r="R39" s="772" t="s">
        <v>674</v>
      </c>
      <c r="S39" s="987"/>
      <c r="T39" s="987"/>
      <c r="U39" s="987"/>
      <c r="V39" s="987"/>
      <c r="W39" s="987"/>
      <c r="X39" s="987"/>
      <c r="Y39" s="987"/>
      <c r="Z39" s="987"/>
      <c r="AA39" s="987"/>
      <c r="AB39" s="987"/>
      <c r="AC39" s="987"/>
      <c r="AD39" s="987"/>
      <c r="AE39" s="987"/>
      <c r="AF39" s="987"/>
      <c r="AG39" s="987"/>
      <c r="AH39" s="987"/>
      <c r="AI39" s="988"/>
      <c r="AJ39" s="166"/>
      <c r="AK39" s="166"/>
      <c r="AL39" s="163"/>
      <c r="AM39" s="166"/>
      <c r="AN39" s="164"/>
      <c r="AO39" s="1"/>
      <c r="AP39" s="1"/>
      <c r="AQ39" s="1"/>
    </row>
    <row r="40" spans="1:43" ht="13.5">
      <c r="A40" s="205"/>
      <c r="B40" s="166"/>
      <c r="C40" s="166"/>
      <c r="D40" s="166"/>
      <c r="E40" s="166"/>
      <c r="F40" s="166"/>
      <c r="G40" s="166"/>
      <c r="H40" s="166"/>
      <c r="I40" s="507"/>
      <c r="J40" s="41"/>
      <c r="K40" s="41"/>
      <c r="L40" s="41"/>
      <c r="M40" s="41"/>
      <c r="N40" s="41"/>
      <c r="O40" s="41"/>
      <c r="P40" s="41"/>
      <c r="Q40" s="42"/>
      <c r="R40" s="964" t="s">
        <v>527</v>
      </c>
      <c r="S40" s="962"/>
      <c r="T40" s="962"/>
      <c r="U40" s="962"/>
      <c r="V40" s="962"/>
      <c r="W40" s="962"/>
      <c r="X40" s="962"/>
      <c r="Y40" s="962"/>
      <c r="Z40" s="962"/>
      <c r="AA40" s="963"/>
      <c r="AB40" s="1428" t="s">
        <v>528</v>
      </c>
      <c r="AC40" s="1420"/>
      <c r="AD40" s="1420"/>
      <c r="AE40" s="1420"/>
      <c r="AF40" s="1421"/>
      <c r="AG40" s="1419" t="s">
        <v>541</v>
      </c>
      <c r="AH40" s="1420"/>
      <c r="AI40" s="1421"/>
      <c r="AJ40" s="166"/>
      <c r="AK40" s="166"/>
      <c r="AL40" s="163"/>
      <c r="AM40" s="166"/>
      <c r="AN40" s="164"/>
      <c r="AO40" s="1"/>
      <c r="AP40" s="1"/>
      <c r="AQ40" s="1"/>
    </row>
    <row r="41" spans="1:43" ht="13.5">
      <c r="A41" s="205"/>
      <c r="B41" s="166"/>
      <c r="C41" s="166"/>
      <c r="D41" s="166"/>
      <c r="E41" s="166"/>
      <c r="F41" s="166"/>
      <c r="G41" s="166"/>
      <c r="H41" s="166"/>
      <c r="I41" s="40"/>
      <c r="J41" s="37"/>
      <c r="K41" s="37"/>
      <c r="L41" s="37"/>
      <c r="M41" s="37"/>
      <c r="N41" s="37"/>
      <c r="O41" s="37"/>
      <c r="P41" s="37"/>
      <c r="Q41" s="281"/>
      <c r="R41" s="964" t="s">
        <v>539</v>
      </c>
      <c r="S41" s="962"/>
      <c r="T41" s="962"/>
      <c r="U41" s="962"/>
      <c r="V41" s="963"/>
      <c r="W41" s="964" t="s">
        <v>540</v>
      </c>
      <c r="X41" s="962"/>
      <c r="Y41" s="962"/>
      <c r="Z41" s="962"/>
      <c r="AA41" s="963"/>
      <c r="AB41" s="1422"/>
      <c r="AC41" s="1423"/>
      <c r="AD41" s="1423"/>
      <c r="AE41" s="1423"/>
      <c r="AF41" s="1424"/>
      <c r="AG41" s="1422"/>
      <c r="AH41" s="1423"/>
      <c r="AI41" s="1424"/>
      <c r="AJ41" s="166"/>
      <c r="AK41" s="166"/>
      <c r="AL41" s="163"/>
      <c r="AM41" s="166"/>
      <c r="AN41" s="164"/>
      <c r="AO41" s="1"/>
      <c r="AP41" s="1"/>
      <c r="AQ41" s="1"/>
    </row>
    <row r="42" spans="1:43" ht="14.25">
      <c r="A42" s="205"/>
      <c r="B42" s="166"/>
      <c r="C42" s="166"/>
      <c r="D42" s="166"/>
      <c r="E42" s="166"/>
      <c r="F42" s="166"/>
      <c r="G42" s="166"/>
      <c r="H42" s="166"/>
      <c r="I42" s="964" t="s">
        <v>400</v>
      </c>
      <c r="J42" s="962"/>
      <c r="K42" s="962"/>
      <c r="L42" s="962"/>
      <c r="M42" s="962"/>
      <c r="N42" s="962"/>
      <c r="O42" s="962"/>
      <c r="P42" s="962"/>
      <c r="Q42" s="963"/>
      <c r="R42" s="1354" t="str">
        <f>IF(R39="A",(H31*F21+0.5*H31*D23+M31*B21)*2-(S29+1)*0.25*N22*N22*3.14159," ")</f>
        <v> </v>
      </c>
      <c r="S42" s="1355"/>
      <c r="T42" s="1355"/>
      <c r="U42" s="1355"/>
      <c r="V42" s="1356"/>
      <c r="W42" s="1354">
        <f>IF(R39="B",W43-0.7854*(N22*N22*(U30+1)+AF22*AF22)," ")</f>
        <v>8.993025999999999</v>
      </c>
      <c r="X42" s="1355"/>
      <c r="Y42" s="1355"/>
      <c r="Z42" s="1355"/>
      <c r="AA42" s="1356"/>
      <c r="AB42" s="1425">
        <v>0</v>
      </c>
      <c r="AC42" s="1426"/>
      <c r="AD42" s="1426"/>
      <c r="AE42" s="1426"/>
      <c r="AF42" s="1427"/>
      <c r="AG42" s="772"/>
      <c r="AH42" s="987"/>
      <c r="AI42" s="988"/>
      <c r="AJ42" s="166"/>
      <c r="AK42" s="166"/>
      <c r="AL42" s="163"/>
      <c r="AM42" s="166"/>
      <c r="AN42" s="164"/>
      <c r="AO42" s="1"/>
      <c r="AP42" s="1"/>
      <c r="AQ42" s="1"/>
    </row>
    <row r="43" spans="1:43" ht="14.25">
      <c r="A43" s="205"/>
      <c r="B43" s="166"/>
      <c r="C43" s="166"/>
      <c r="D43" s="166"/>
      <c r="E43" s="166"/>
      <c r="F43" s="166"/>
      <c r="G43" s="166"/>
      <c r="H43" s="166"/>
      <c r="I43" s="964" t="s">
        <v>401</v>
      </c>
      <c r="J43" s="962"/>
      <c r="K43" s="962"/>
      <c r="L43" s="962"/>
      <c r="M43" s="962"/>
      <c r="N43" s="962"/>
      <c r="O43" s="962"/>
      <c r="P43" s="962"/>
      <c r="Q43" s="963"/>
      <c r="R43" s="1354" t="str">
        <f>IF(R39="A",(H31*F21+0.5*H31*D23+M31*B21)*2," ")</f>
        <v> </v>
      </c>
      <c r="S43" s="1355"/>
      <c r="T43" s="1355"/>
      <c r="U43" s="1355"/>
      <c r="V43" s="1356"/>
      <c r="W43" s="1354">
        <f>IF(R39="B",(W31*B21+0.5*AF31*(AM21+B21))*2," ")</f>
        <v>11.2</v>
      </c>
      <c r="X43" s="1355"/>
      <c r="Y43" s="1355"/>
      <c r="Z43" s="1355"/>
      <c r="AA43" s="1356"/>
      <c r="AB43" s="1029">
        <v>0</v>
      </c>
      <c r="AC43" s="1030"/>
      <c r="AD43" s="1030"/>
      <c r="AE43" s="1030"/>
      <c r="AF43" s="1031"/>
      <c r="AG43" s="772"/>
      <c r="AH43" s="987"/>
      <c r="AI43" s="988"/>
      <c r="AJ43" s="166"/>
      <c r="AK43" s="166"/>
      <c r="AL43" s="163"/>
      <c r="AM43" s="166"/>
      <c r="AN43" s="164"/>
      <c r="AO43" s="1"/>
      <c r="AP43" s="1"/>
      <c r="AQ43" s="1"/>
    </row>
    <row r="44" spans="1:43" ht="13.5">
      <c r="A44" s="205"/>
      <c r="B44" s="166"/>
      <c r="C44" s="166"/>
      <c r="D44" s="166"/>
      <c r="E44" s="166"/>
      <c r="F44" s="166"/>
      <c r="G44" s="166"/>
      <c r="H44" s="185"/>
      <c r="I44" s="964" t="s">
        <v>532</v>
      </c>
      <c r="J44" s="962"/>
      <c r="K44" s="962"/>
      <c r="L44" s="962"/>
      <c r="M44" s="962"/>
      <c r="N44" s="962"/>
      <c r="O44" s="962"/>
      <c r="P44" s="962"/>
      <c r="Q44" s="963"/>
      <c r="R44" s="1354">
        <f>H15+AB15+S17*R15</f>
        <v>3</v>
      </c>
      <c r="S44" s="1355"/>
      <c r="T44" s="1355"/>
      <c r="U44" s="1355"/>
      <c r="V44" s="1355"/>
      <c r="W44" s="1355"/>
      <c r="X44" s="1355"/>
      <c r="Y44" s="1355"/>
      <c r="Z44" s="1355"/>
      <c r="AA44" s="1356"/>
      <c r="AB44" s="1029">
        <v>0</v>
      </c>
      <c r="AC44" s="1030"/>
      <c r="AD44" s="1030"/>
      <c r="AE44" s="1030"/>
      <c r="AF44" s="1031"/>
      <c r="AG44" s="772" t="s">
        <v>358</v>
      </c>
      <c r="AH44" s="987"/>
      <c r="AI44" s="988"/>
      <c r="AJ44" s="166"/>
      <c r="AK44" s="166"/>
      <c r="AL44" s="163"/>
      <c r="AM44" s="166"/>
      <c r="AN44" s="164"/>
      <c r="AO44" s="1"/>
      <c r="AP44" s="1"/>
      <c r="AQ44" s="1"/>
    </row>
    <row r="45" spans="1:43" ht="14.25">
      <c r="A45" s="205"/>
      <c r="B45" s="166"/>
      <c r="C45" s="166"/>
      <c r="D45" s="166"/>
      <c r="E45" s="166"/>
      <c r="F45" s="166"/>
      <c r="G45" s="166"/>
      <c r="H45" s="185"/>
      <c r="I45" s="964" t="s">
        <v>534</v>
      </c>
      <c r="J45" s="962"/>
      <c r="K45" s="962"/>
      <c r="L45" s="962"/>
      <c r="M45" s="962"/>
      <c r="N45" s="962"/>
      <c r="O45" s="962"/>
      <c r="P45" s="962"/>
      <c r="Q45" s="963"/>
      <c r="R45" s="1354" t="str">
        <f>IF(R39="A",R43*R44+(R7-R44)*R42," ")</f>
        <v> </v>
      </c>
      <c r="S45" s="1355"/>
      <c r="T45" s="1355"/>
      <c r="U45" s="1355"/>
      <c r="V45" s="1356"/>
      <c r="W45" s="1354">
        <f>IF(R39="B",W43*R44+(R7-R44)*W42," ")</f>
        <v>96.55118199999998</v>
      </c>
      <c r="X45" s="1355"/>
      <c r="Y45" s="1355"/>
      <c r="Z45" s="1355"/>
      <c r="AA45" s="1356"/>
      <c r="AB45" s="1029">
        <v>0</v>
      </c>
      <c r="AC45" s="1030"/>
      <c r="AD45" s="1030"/>
      <c r="AE45" s="1030"/>
      <c r="AF45" s="1031"/>
      <c r="AG45" s="772"/>
      <c r="AH45" s="987"/>
      <c r="AI45" s="988"/>
      <c r="AJ45" s="166"/>
      <c r="AK45" s="166"/>
      <c r="AL45" s="163"/>
      <c r="AM45" s="166"/>
      <c r="AN45" s="164"/>
      <c r="AO45" s="1"/>
      <c r="AP45" s="1"/>
      <c r="AQ45" s="1"/>
    </row>
    <row r="46" spans="1:43" ht="13.5">
      <c r="A46" s="205"/>
      <c r="B46" s="166"/>
      <c r="C46" s="166"/>
      <c r="D46" s="166"/>
      <c r="E46" s="166"/>
      <c r="F46" s="166"/>
      <c r="G46" s="166"/>
      <c r="H46" s="166"/>
      <c r="I46" s="964" t="s">
        <v>533</v>
      </c>
      <c r="J46" s="962"/>
      <c r="K46" s="962"/>
      <c r="L46" s="962"/>
      <c r="M46" s="962"/>
      <c r="N46" s="962"/>
      <c r="O46" s="962"/>
      <c r="P46" s="962"/>
      <c r="Q46" s="963"/>
      <c r="R46" s="1429" t="str">
        <f>IF(R39="A",R45*24.5," ")</f>
        <v> </v>
      </c>
      <c r="S46" s="1430"/>
      <c r="T46" s="1430"/>
      <c r="U46" s="1430"/>
      <c r="V46" s="1431"/>
      <c r="W46" s="1429">
        <f>IF(R39="B",W45*24.5," ")</f>
        <v>2365.5039589999997</v>
      </c>
      <c r="X46" s="1430"/>
      <c r="Y46" s="1430"/>
      <c r="Z46" s="1430"/>
      <c r="AA46" s="1431"/>
      <c r="AB46" s="1432">
        <v>0</v>
      </c>
      <c r="AC46" s="1433"/>
      <c r="AD46" s="1433"/>
      <c r="AE46" s="1433"/>
      <c r="AF46" s="1434"/>
      <c r="AG46" s="772"/>
      <c r="AH46" s="987"/>
      <c r="AI46" s="988"/>
      <c r="AJ46" s="166"/>
      <c r="AK46" s="166"/>
      <c r="AL46" s="163"/>
      <c r="AM46" s="166"/>
      <c r="AN46" s="164"/>
      <c r="AO46" s="1"/>
      <c r="AP46" s="1"/>
      <c r="AQ46" s="1"/>
    </row>
    <row r="47" spans="1:43" ht="13.5">
      <c r="A47" s="205"/>
      <c r="B47" s="166"/>
      <c r="C47" s="166"/>
      <c r="D47" s="166"/>
      <c r="E47" s="166"/>
      <c r="F47" s="166"/>
      <c r="G47" s="166"/>
      <c r="H47" s="166"/>
      <c r="I47" s="964" t="s">
        <v>535</v>
      </c>
      <c r="J47" s="962"/>
      <c r="K47" s="962"/>
      <c r="L47" s="962"/>
      <c r="M47" s="962"/>
      <c r="N47" s="962"/>
      <c r="O47" s="962"/>
      <c r="P47" s="962"/>
      <c r="Q47" s="963"/>
      <c r="R47" s="1429" t="str">
        <f>IF(R39="A",R46*0.5," ")</f>
        <v> </v>
      </c>
      <c r="S47" s="1430"/>
      <c r="T47" s="1430"/>
      <c r="U47" s="1430"/>
      <c r="V47" s="1431"/>
      <c r="W47" s="1429">
        <f>IF(R39="B",0.5*W46," ")</f>
        <v>1182.7519794999998</v>
      </c>
      <c r="X47" s="1430"/>
      <c r="Y47" s="1430"/>
      <c r="Z47" s="1430"/>
      <c r="AA47" s="1431"/>
      <c r="AB47" s="1432">
        <v>0</v>
      </c>
      <c r="AC47" s="1433"/>
      <c r="AD47" s="1433"/>
      <c r="AE47" s="1433"/>
      <c r="AF47" s="1434"/>
      <c r="AG47" s="772"/>
      <c r="AH47" s="987"/>
      <c r="AI47" s="988"/>
      <c r="AJ47" s="166"/>
      <c r="AK47" s="166"/>
      <c r="AL47" s="163"/>
      <c r="AM47" s="166"/>
      <c r="AN47" s="164"/>
      <c r="AO47" s="1"/>
      <c r="AP47" s="1"/>
      <c r="AQ47" s="1"/>
    </row>
    <row r="48" spans="1:43" ht="13.5">
      <c r="A48" s="205"/>
      <c r="B48" s="166"/>
      <c r="C48" s="166"/>
      <c r="D48" s="166"/>
      <c r="E48" s="166"/>
      <c r="F48" s="166"/>
      <c r="G48" s="166"/>
      <c r="H48" s="166"/>
      <c r="I48" s="166"/>
      <c r="J48" s="166"/>
      <c r="K48" s="166"/>
      <c r="L48" s="166"/>
      <c r="M48" s="166"/>
      <c r="N48" s="166"/>
      <c r="O48" s="166"/>
      <c r="P48" s="166"/>
      <c r="Q48" s="166"/>
      <c r="R48" s="166" t="s">
        <v>544</v>
      </c>
      <c r="S48" s="166"/>
      <c r="T48" s="166"/>
      <c r="U48" s="166"/>
      <c r="V48" s="166"/>
      <c r="W48" s="166"/>
      <c r="X48" s="166"/>
      <c r="Y48" s="166"/>
      <c r="Z48" s="166"/>
      <c r="AA48" s="166"/>
      <c r="AB48" s="166"/>
      <c r="AC48" s="166"/>
      <c r="AD48" s="166"/>
      <c r="AE48" s="166"/>
      <c r="AF48" s="166"/>
      <c r="AG48" s="166"/>
      <c r="AH48" s="166"/>
      <c r="AI48" s="166"/>
      <c r="AJ48" s="166"/>
      <c r="AK48" s="166"/>
      <c r="AL48" s="163"/>
      <c r="AM48" s="166"/>
      <c r="AN48" s="164"/>
      <c r="AO48" s="1"/>
      <c r="AP48" s="1"/>
      <c r="AQ48" s="1"/>
    </row>
    <row r="49" spans="1:43" ht="13.5">
      <c r="A49" s="205"/>
      <c r="B49" s="166"/>
      <c r="C49" s="289" t="s">
        <v>459</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679"/>
      <c r="AM49" s="680"/>
      <c r="AN49" s="681"/>
      <c r="AO49" s="1"/>
      <c r="AP49" s="1"/>
      <c r="AQ49" s="1"/>
    </row>
    <row r="50" spans="1:43" ht="13.5">
      <c r="A50" s="715"/>
      <c r="B50" s="716"/>
      <c r="C50" s="716"/>
      <c r="D50" s="716" t="s">
        <v>675</v>
      </c>
      <c r="E50" s="716"/>
      <c r="F50" s="716"/>
      <c r="G50" s="716"/>
      <c r="H50" s="717"/>
      <c r="I50" s="717"/>
      <c r="J50" s="717"/>
      <c r="K50" s="717"/>
      <c r="L50" s="717"/>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7"/>
      <c r="AK50" s="716"/>
      <c r="AL50" s="716"/>
      <c r="AM50" s="716"/>
      <c r="AN50" s="719"/>
      <c r="AO50" s="1"/>
      <c r="AP50" s="1"/>
      <c r="AQ50" s="1"/>
    </row>
    <row r="51" spans="1:43" ht="13.5">
      <c r="A51" s="715"/>
      <c r="B51" s="716"/>
      <c r="C51" s="716"/>
      <c r="D51" s="717" t="s">
        <v>676</v>
      </c>
      <c r="E51" s="717"/>
      <c r="F51" s="717"/>
      <c r="G51" s="793"/>
      <c r="H51" s="793"/>
      <c r="I51" s="793"/>
      <c r="J51" s="793"/>
      <c r="K51" s="793"/>
      <c r="L51" s="793"/>
      <c r="M51" s="793"/>
      <c r="N51" s="793"/>
      <c r="O51" s="793"/>
      <c r="P51" s="793"/>
      <c r="Q51" s="793"/>
      <c r="R51" s="793"/>
      <c r="S51" s="793"/>
      <c r="T51" s="793"/>
      <c r="U51" s="793"/>
      <c r="V51" s="793"/>
      <c r="W51" s="717"/>
      <c r="X51" s="717"/>
      <c r="Y51" s="717"/>
      <c r="Z51" s="717"/>
      <c r="AA51" s="717"/>
      <c r="AB51" s="717"/>
      <c r="AC51" s="717"/>
      <c r="AD51" s="717"/>
      <c r="AE51" s="717"/>
      <c r="AF51" s="717"/>
      <c r="AG51" s="717"/>
      <c r="AH51" s="717"/>
      <c r="AI51" s="717"/>
      <c r="AJ51" s="717"/>
      <c r="AK51" s="717"/>
      <c r="AL51" s="717"/>
      <c r="AM51" s="717"/>
      <c r="AN51" s="719"/>
      <c r="AO51" s="1"/>
      <c r="AP51" s="1"/>
      <c r="AQ51" s="1"/>
    </row>
    <row r="52" spans="1:43" ht="13.5">
      <c r="A52" s="715"/>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7"/>
      <c r="AM52" s="716"/>
      <c r="AN52" s="719"/>
      <c r="AO52" s="1"/>
      <c r="AP52" s="1"/>
      <c r="AQ52" s="1"/>
    </row>
    <row r="53" spans="1:43" ht="13.5">
      <c r="A53" s="205"/>
      <c r="B53" s="166"/>
      <c r="C53" s="790"/>
      <c r="D53" s="790"/>
      <c r="E53" s="790"/>
      <c r="F53" s="790"/>
      <c r="G53" s="790"/>
      <c r="H53" s="790"/>
      <c r="I53" s="790"/>
      <c r="J53" s="790"/>
      <c r="K53" s="790"/>
      <c r="L53" s="790"/>
      <c r="M53" s="790"/>
      <c r="N53" s="163"/>
      <c r="O53" s="163"/>
      <c r="P53" s="163"/>
      <c r="Q53" s="163"/>
      <c r="R53" s="163"/>
      <c r="S53" s="163"/>
      <c r="T53" s="163"/>
      <c r="U53" s="163"/>
      <c r="V53" s="163"/>
      <c r="W53" s="163"/>
      <c r="X53" s="163"/>
      <c r="Y53" s="163"/>
      <c r="Z53" s="163"/>
      <c r="AA53" s="163"/>
      <c r="AB53" s="163"/>
      <c r="AC53" s="36"/>
      <c r="AD53" s="36"/>
      <c r="AE53" s="36"/>
      <c r="AF53" s="36"/>
      <c r="AG53" s="36"/>
      <c r="AH53" s="36"/>
      <c r="AI53" s="36"/>
      <c r="AJ53" s="36"/>
      <c r="AK53" s="592"/>
      <c r="AL53" s="36"/>
      <c r="AM53" s="166"/>
      <c r="AN53" s="164"/>
      <c r="AO53" s="1"/>
      <c r="AP53" s="1"/>
      <c r="AQ53" s="1"/>
    </row>
    <row r="54" spans="1:43" ht="13.5">
      <c r="A54" s="205"/>
      <c r="B54" s="677"/>
      <c r="C54" s="677"/>
      <c r="D54" s="678"/>
      <c r="E54" s="679"/>
      <c r="F54" s="163"/>
      <c r="G54" s="163"/>
      <c r="H54" s="163"/>
      <c r="I54" s="163"/>
      <c r="J54" s="163"/>
      <c r="K54" s="163"/>
      <c r="L54" s="95"/>
      <c r="M54" s="166"/>
      <c r="N54" s="163"/>
      <c r="O54" s="163"/>
      <c r="P54" s="163"/>
      <c r="Q54" s="163"/>
      <c r="R54" s="163"/>
      <c r="S54" s="163"/>
      <c r="T54" s="163"/>
      <c r="U54" s="163"/>
      <c r="V54" s="163"/>
      <c r="W54" s="163"/>
      <c r="X54" s="163"/>
      <c r="Y54" s="163"/>
      <c r="Z54" s="163"/>
      <c r="AA54" s="163"/>
      <c r="AB54" s="163"/>
      <c r="AC54" s="163"/>
      <c r="AD54" s="36"/>
      <c r="AE54" s="36"/>
      <c r="AF54" s="36"/>
      <c r="AG54" s="36"/>
      <c r="AH54" s="36"/>
      <c r="AI54" s="36"/>
      <c r="AJ54" s="36"/>
      <c r="AK54" s="592"/>
      <c r="AL54" s="36"/>
      <c r="AM54" s="166"/>
      <c r="AN54" s="164"/>
      <c r="AO54" s="1"/>
      <c r="AP54" s="1"/>
      <c r="AQ54" s="1"/>
    </row>
    <row r="55" spans="1:43" ht="13.5">
      <c r="A55" s="205"/>
      <c r="B55" s="720"/>
      <c r="C55" s="721"/>
      <c r="D55" s="249" t="s">
        <v>601</v>
      </c>
      <c r="E55" s="790"/>
      <c r="F55" s="15"/>
      <c r="G55" s="15"/>
      <c r="H55" s="15"/>
      <c r="I55" s="21"/>
      <c r="J55" s="21"/>
      <c r="K55" s="21"/>
      <c r="L55" s="509"/>
      <c r="M55" s="190"/>
      <c r="N55" s="163"/>
      <c r="O55" s="163"/>
      <c r="P55" s="163"/>
      <c r="Q55" s="163"/>
      <c r="R55" s="163"/>
      <c r="S55" s="163"/>
      <c r="T55" s="163"/>
      <c r="U55" s="163"/>
      <c r="V55" s="163"/>
      <c r="W55" s="163"/>
      <c r="X55" s="163"/>
      <c r="Y55" s="163"/>
      <c r="Z55" s="163"/>
      <c r="AA55" s="163"/>
      <c r="AB55" s="163"/>
      <c r="AC55" s="163"/>
      <c r="AD55" s="36"/>
      <c r="AE55" s="36"/>
      <c r="AF55" s="36"/>
      <c r="AG55" s="36"/>
      <c r="AH55" s="36"/>
      <c r="AI55" s="36"/>
      <c r="AJ55" s="36"/>
      <c r="AK55" s="592"/>
      <c r="AL55" s="36"/>
      <c r="AM55" s="166"/>
      <c r="AN55" s="164"/>
      <c r="AO55" s="1"/>
      <c r="AP55" s="1"/>
      <c r="AQ55" s="1"/>
    </row>
    <row r="56" spans="1:43" ht="13.5">
      <c r="A56" s="205"/>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36"/>
      <c r="AE56" s="36"/>
      <c r="AF56" s="36"/>
      <c r="AG56" s="36"/>
      <c r="AH56" s="36"/>
      <c r="AI56" s="36"/>
      <c r="AJ56" s="36"/>
      <c r="AK56" s="592"/>
      <c r="AL56" s="36"/>
      <c r="AM56" s="166"/>
      <c r="AN56" s="164"/>
      <c r="AO56" s="1"/>
      <c r="AP56" s="1"/>
      <c r="AQ56" s="1"/>
    </row>
    <row r="57" spans="1:43" ht="13.5">
      <c r="A57" s="205"/>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3"/>
      <c r="AM57" s="166"/>
      <c r="AN57" s="164"/>
      <c r="AO57" s="1"/>
      <c r="AP57" s="1"/>
      <c r="AQ57" s="1"/>
    </row>
    <row r="58" spans="1:43" ht="13.5">
      <c r="A58" s="205"/>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3"/>
      <c r="AM58" s="166"/>
      <c r="AN58" s="164"/>
      <c r="AO58" s="1"/>
      <c r="AP58" s="1"/>
      <c r="AQ58" s="1"/>
    </row>
    <row r="59" spans="1:43" ht="13.5">
      <c r="A59" s="205"/>
      <c r="B59" s="166"/>
      <c r="C59" s="166"/>
      <c r="D59" s="166"/>
      <c r="E59" s="166"/>
      <c r="F59" s="166"/>
      <c r="G59" s="166"/>
      <c r="H59" s="166"/>
      <c r="I59" s="166"/>
      <c r="J59" s="166"/>
      <c r="K59" s="166"/>
      <c r="L59" s="166"/>
      <c r="M59" s="166"/>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4"/>
      <c r="AO59" s="1"/>
      <c r="AP59" s="1"/>
      <c r="AQ59" s="1"/>
    </row>
    <row r="60" spans="1:43" ht="13.5">
      <c r="A60" s="205"/>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3"/>
      <c r="AM60" s="166"/>
      <c r="AN60" s="164"/>
      <c r="AO60" s="1"/>
      <c r="AP60" s="1"/>
      <c r="AQ60" s="1"/>
    </row>
    <row r="61" spans="1:43" ht="14.25" thickBot="1">
      <c r="A61" s="223"/>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224"/>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80">
    <mergeCell ref="I47:Q47"/>
    <mergeCell ref="R47:V47"/>
    <mergeCell ref="W47:AA47"/>
    <mergeCell ref="AB47:AF47"/>
    <mergeCell ref="I46:Q46"/>
    <mergeCell ref="R46:V46"/>
    <mergeCell ref="W46:AA46"/>
    <mergeCell ref="AB46:AF46"/>
    <mergeCell ref="AG47:AI47"/>
    <mergeCell ref="AG46:AI46"/>
    <mergeCell ref="AG45:AI45"/>
    <mergeCell ref="AG44:AI44"/>
    <mergeCell ref="AG43:AI43"/>
    <mergeCell ref="AG42:AI42"/>
    <mergeCell ref="AG40:AI41"/>
    <mergeCell ref="AB45:AF45"/>
    <mergeCell ref="AB44:AF44"/>
    <mergeCell ref="AB42:AF42"/>
    <mergeCell ref="AB43:AF43"/>
    <mergeCell ref="AB40:AF41"/>
    <mergeCell ref="I45:Q45"/>
    <mergeCell ref="I44:Q44"/>
    <mergeCell ref="W45:AA45"/>
    <mergeCell ref="R45:V45"/>
    <mergeCell ref="R44:AA44"/>
    <mergeCell ref="B24:B28"/>
    <mergeCell ref="K24:M26"/>
    <mergeCell ref="N24:O26"/>
    <mergeCell ref="A1:AK1"/>
    <mergeCell ref="A3:AK3"/>
    <mergeCell ref="A4:AK4"/>
    <mergeCell ref="R15:T15"/>
    <mergeCell ref="V15:X15"/>
    <mergeCell ref="AB15:AD15"/>
    <mergeCell ref="H15:J15"/>
    <mergeCell ref="AM25:AM27"/>
    <mergeCell ref="AM21:AM23"/>
    <mergeCell ref="AC24:AD26"/>
    <mergeCell ref="B21:B23"/>
    <mergeCell ref="F21:F23"/>
    <mergeCell ref="AE24:AG26"/>
    <mergeCell ref="X23:Z23"/>
    <mergeCell ref="D23:D25"/>
    <mergeCell ref="G26:G28"/>
    <mergeCell ref="S24:T26"/>
    <mergeCell ref="Z24:AB26"/>
    <mergeCell ref="X27:Z27"/>
    <mergeCell ref="AF22:AH22"/>
    <mergeCell ref="W24:Y26"/>
    <mergeCell ref="W31:Z31"/>
    <mergeCell ref="AD29:AF29"/>
    <mergeCell ref="AF31:AH31"/>
    <mergeCell ref="AI29:AK29"/>
    <mergeCell ref="H31:J31"/>
    <mergeCell ref="M31:O31"/>
    <mergeCell ref="I29:K29"/>
    <mergeCell ref="R7:T7"/>
    <mergeCell ref="N22:P22"/>
    <mergeCell ref="P24:R26"/>
    <mergeCell ref="M15:O15"/>
    <mergeCell ref="I43:Q43"/>
    <mergeCell ref="R40:AA40"/>
    <mergeCell ref="R42:V42"/>
    <mergeCell ref="I37:Q37"/>
    <mergeCell ref="R37:AI37"/>
    <mergeCell ref="I39:Q39"/>
    <mergeCell ref="I42:Q42"/>
    <mergeCell ref="R43:V43"/>
    <mergeCell ref="R39:AI39"/>
    <mergeCell ref="W41:AA41"/>
    <mergeCell ref="W42:AA42"/>
    <mergeCell ref="W43:AA43"/>
    <mergeCell ref="U20:W20"/>
    <mergeCell ref="S17:T17"/>
    <mergeCell ref="U29:W29"/>
    <mergeCell ref="W30:Y30"/>
    <mergeCell ref="AA22:AE22"/>
    <mergeCell ref="U24:V26"/>
    <mergeCell ref="R41:V41"/>
    <mergeCell ref="AE30:AG30"/>
  </mergeCells>
  <printOptions/>
  <pageMargins left="0.7874015748031497" right="0.3937007874015748" top="0.71" bottom="0.17" header="0.5118110236220472" footer="0.31"/>
  <pageSetup horizontalDpi="600" verticalDpi="600" orientation="portrait" paperSize="9" r:id="rId3"/>
  <headerFooter alignWithMargins="0">
    <oddHeader>&amp;L&amp;8H24-110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E9" sqref="E9:G9"/>
    </sheetView>
  </sheetViews>
  <sheetFormatPr defaultColWidth="9.00390625" defaultRowHeight="13.5"/>
  <cols>
    <col min="1" max="1" width="1.75390625" style="0" customWidth="1"/>
    <col min="2" max="38" width="2.25390625" style="0" customWidth="1"/>
    <col min="39" max="39" width="3.50390625" style="0" customWidth="1"/>
    <col min="40"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7"/>
      <c r="AM1" s="7"/>
      <c r="AN1" s="8"/>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5"/>
      <c r="AP2" s="1"/>
      <c r="AQ2" s="1"/>
    </row>
    <row r="3" spans="1:43" ht="14.25">
      <c r="A3" s="980" t="s">
        <v>615</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8"/>
      <c r="AO3" s="5"/>
      <c r="AP3" s="1"/>
      <c r="AQ3" s="1"/>
    </row>
    <row r="4" spans="1:43" ht="15" thickBot="1">
      <c r="A4" s="984" t="s">
        <v>402</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10"/>
      <c r="AM4" s="10"/>
      <c r="AN4" s="8"/>
      <c r="AO4" s="5"/>
      <c r="AP4" s="1"/>
      <c r="AQ4" s="1"/>
    </row>
    <row r="5" spans="1:47" ht="13.5">
      <c r="A5" s="225"/>
      <c r="B5" s="226"/>
      <c r="C5" s="227"/>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8"/>
      <c r="AN5" s="229"/>
      <c r="AO5" s="6"/>
      <c r="AP5" s="1"/>
      <c r="AQ5" s="1"/>
      <c r="AU5" s="23"/>
    </row>
    <row r="6" spans="1:43" ht="13.5">
      <c r="A6" s="230"/>
      <c r="B6" s="231"/>
      <c r="C6" s="232"/>
      <c r="D6" s="228"/>
      <c r="E6" s="228"/>
      <c r="F6" s="233" t="s">
        <v>403</v>
      </c>
      <c r="G6" s="228"/>
      <c r="H6" s="228"/>
      <c r="I6" s="228"/>
      <c r="J6" s="228"/>
      <c r="K6" s="228"/>
      <c r="L6" s="228"/>
      <c r="M6" s="228"/>
      <c r="N6" s="228"/>
      <c r="O6" s="228"/>
      <c r="P6" s="228"/>
      <c r="Q6" s="228"/>
      <c r="R6" s="231"/>
      <c r="S6" s="231"/>
      <c r="T6" s="231"/>
      <c r="U6" s="231"/>
      <c r="V6" s="231"/>
      <c r="W6" s="231"/>
      <c r="X6" s="228"/>
      <c r="Y6" s="228"/>
      <c r="Z6" s="228"/>
      <c r="AA6" s="228"/>
      <c r="AB6" s="228"/>
      <c r="AC6" s="228"/>
      <c r="AD6" s="231"/>
      <c r="AE6" s="231"/>
      <c r="AF6" s="231"/>
      <c r="AG6" s="231"/>
      <c r="AH6" s="231"/>
      <c r="AI6" s="231"/>
      <c r="AJ6" s="228"/>
      <c r="AK6" s="228"/>
      <c r="AL6" s="228"/>
      <c r="AM6" s="231"/>
      <c r="AN6" s="234"/>
      <c r="AO6" s="6"/>
      <c r="AP6" s="1"/>
      <c r="AQ6" s="1"/>
    </row>
    <row r="7" spans="1:43" ht="13.5">
      <c r="A7" s="16"/>
      <c r="B7" s="235"/>
      <c r="C7" s="236"/>
      <c r="D7" s="21"/>
      <c r="E7" s="21"/>
      <c r="F7" s="21"/>
      <c r="G7" s="21"/>
      <c r="H7" s="237" t="s">
        <v>404</v>
      </c>
      <c r="I7" s="237"/>
      <c r="J7" s="237"/>
      <c r="K7" s="237"/>
      <c r="L7" s="237"/>
      <c r="M7" s="21"/>
      <c r="N7" s="21"/>
      <c r="O7" s="21"/>
      <c r="P7" s="21"/>
      <c r="Q7" s="21"/>
      <c r="R7" s="21"/>
      <c r="S7" s="21"/>
      <c r="T7" s="21"/>
      <c r="U7" s="21"/>
      <c r="V7" s="21"/>
      <c r="W7" s="21"/>
      <c r="X7" s="21"/>
      <c r="Y7" s="21"/>
      <c r="Z7" s="21"/>
      <c r="AA7" s="21"/>
      <c r="AB7" s="21"/>
      <c r="AC7" s="21"/>
      <c r="AD7" s="21"/>
      <c r="AE7" s="21"/>
      <c r="AF7" s="21"/>
      <c r="AG7" s="21" t="s">
        <v>405</v>
      </c>
      <c r="AH7" s="21"/>
      <c r="AI7" s="21"/>
      <c r="AJ7" s="21"/>
      <c r="AK7" s="21"/>
      <c r="AL7" s="21"/>
      <c r="AM7" s="21"/>
      <c r="AN7" s="20"/>
      <c r="AO7" s="6"/>
      <c r="AP7" s="1"/>
      <c r="AQ7" s="1"/>
    </row>
    <row r="8" spans="1:43" ht="13.5">
      <c r="A8" s="16"/>
      <c r="B8" s="235"/>
      <c r="C8" s="236"/>
      <c r="D8" s="21"/>
      <c r="E8" s="21"/>
      <c r="F8" s="21"/>
      <c r="G8" s="21"/>
      <c r="H8" s="21"/>
      <c r="I8" s="21"/>
      <c r="J8" s="21"/>
      <c r="K8" s="21"/>
      <c r="L8" s="21"/>
      <c r="M8" s="21"/>
      <c r="N8" s="21"/>
      <c r="O8" s="21"/>
      <c r="P8" s="21"/>
      <c r="Q8" s="21"/>
      <c r="R8" s="1435" t="s">
        <v>406</v>
      </c>
      <c r="S8" s="1435"/>
      <c r="T8" s="1435"/>
      <c r="U8" s="1435"/>
      <c r="V8" s="1386"/>
      <c r="W8" s="1387"/>
      <c r="X8" s="1388"/>
      <c r="Y8" s="162"/>
      <c r="Z8" s="162"/>
      <c r="AA8" s="21"/>
      <c r="AB8" s="21"/>
      <c r="AC8" s="21"/>
      <c r="AD8" s="21"/>
      <c r="AE8" s="21"/>
      <c r="AF8" s="21"/>
      <c r="AG8" s="21"/>
      <c r="AH8" s="21"/>
      <c r="AI8" s="21"/>
      <c r="AJ8" s="21"/>
      <c r="AK8" s="21"/>
      <c r="AL8" s="21"/>
      <c r="AM8" s="21"/>
      <c r="AN8" s="20"/>
      <c r="AO8" s="6"/>
      <c r="AP8" s="1"/>
      <c r="AQ8" s="1"/>
    </row>
    <row r="9" spans="1:43" ht="13.5">
      <c r="A9" s="16"/>
      <c r="B9" s="235"/>
      <c r="C9" s="236"/>
      <c r="D9" s="235"/>
      <c r="E9" s="1440"/>
      <c r="F9" s="1441"/>
      <c r="G9" s="1442"/>
      <c r="H9" s="21"/>
      <c r="I9" s="21"/>
      <c r="J9" s="21"/>
      <c r="K9" s="21"/>
      <c r="L9" s="21"/>
      <c r="M9" s="21"/>
      <c r="N9" s="21"/>
      <c r="O9" s="21"/>
      <c r="P9" s="23"/>
      <c r="Q9" s="21"/>
      <c r="R9" s="21" t="s">
        <v>407</v>
      </c>
      <c r="S9" s="21"/>
      <c r="T9" s="162"/>
      <c r="U9" s="495"/>
      <c r="V9" s="1426"/>
      <c r="W9" s="1426"/>
      <c r="X9" s="1439"/>
      <c r="Y9" s="21"/>
      <c r="Z9" s="21"/>
      <c r="AA9" s="21"/>
      <c r="AB9" s="21"/>
      <c r="AC9" s="21"/>
      <c r="AD9" s="21"/>
      <c r="AE9" s="21"/>
      <c r="AF9" s="21"/>
      <c r="AG9" s="21"/>
      <c r="AH9" s="494"/>
      <c r="AI9" s="1443"/>
      <c r="AJ9" s="1441"/>
      <c r="AK9" s="1444"/>
      <c r="AL9" s="21"/>
      <c r="AM9" s="21"/>
      <c r="AN9" s="20"/>
      <c r="AO9" s="6"/>
      <c r="AP9" s="1"/>
      <c r="AQ9" s="1"/>
    </row>
    <row r="10" spans="1:43" ht="13.5">
      <c r="A10" s="16"/>
      <c r="B10" s="235"/>
      <c r="C10" s="236"/>
      <c r="D10" s="235"/>
      <c r="E10" s="236"/>
      <c r="F10" s="235"/>
      <c r="G10" s="1436" t="s">
        <v>409</v>
      </c>
      <c r="H10" s="1437"/>
      <c r="I10" s="1438">
        <v>0</v>
      </c>
      <c r="J10" s="1426"/>
      <c r="K10" s="1439"/>
      <c r="L10" s="21"/>
      <c r="M10" s="21"/>
      <c r="N10" s="21"/>
      <c r="O10" s="21"/>
      <c r="P10" s="21"/>
      <c r="Q10" s="21"/>
      <c r="R10" s="21"/>
      <c r="S10" s="21"/>
      <c r="T10" s="252" t="s">
        <v>408</v>
      </c>
      <c r="U10" s="492"/>
      <c r="V10" s="1426">
        <v>0</v>
      </c>
      <c r="W10" s="1426"/>
      <c r="X10" s="1426"/>
      <c r="Y10" s="496"/>
      <c r="Z10" s="162"/>
      <c r="AA10" s="21"/>
      <c r="AB10" s="21"/>
      <c r="AC10" s="21"/>
      <c r="AD10" s="21"/>
      <c r="AE10" s="21"/>
      <c r="AF10" s="21"/>
      <c r="AG10" s="21"/>
      <c r="AH10" s="21"/>
      <c r="AI10" s="235"/>
      <c r="AJ10" s="239"/>
      <c r="AK10" s="240"/>
      <c r="AL10" s="241"/>
      <c r="AM10" s="21"/>
      <c r="AN10" s="20"/>
      <c r="AO10" s="6"/>
      <c r="AP10" s="1"/>
      <c r="AQ10" s="1"/>
    </row>
    <row r="11" spans="1:43" ht="13.5">
      <c r="A11" s="16"/>
      <c r="B11" s="235"/>
      <c r="C11" s="236"/>
      <c r="D11" s="235"/>
      <c r="E11" s="236"/>
      <c r="F11" s="235"/>
      <c r="I11" s="492"/>
      <c r="J11" s="1529">
        <v>0</v>
      </c>
      <c r="K11" s="1390"/>
      <c r="L11" s="1391"/>
      <c r="M11" s="491"/>
      <c r="N11" s="491"/>
      <c r="O11" s="252"/>
      <c r="P11" s="21"/>
      <c r="Q11" s="21"/>
      <c r="R11" s="21"/>
      <c r="S11" s="21"/>
      <c r="T11" s="21"/>
      <c r="U11" s="21"/>
      <c r="V11" s="21"/>
      <c r="W11" s="21"/>
      <c r="X11" s="21"/>
      <c r="Y11" s="21"/>
      <c r="Z11" s="21"/>
      <c r="AA11" s="21"/>
      <c r="AB11" s="21"/>
      <c r="AC11" s="21"/>
      <c r="AD11" s="21"/>
      <c r="AE11" s="21"/>
      <c r="AF11" s="21"/>
      <c r="AG11" s="21"/>
      <c r="AH11" s="21"/>
      <c r="AI11" s="235"/>
      <c r="AJ11" s="236"/>
      <c r="AK11" s="235"/>
      <c r="AL11" s="21"/>
      <c r="AM11" s="21"/>
      <c r="AN11" s="20"/>
      <c r="AO11" s="1"/>
      <c r="AP11" s="1"/>
      <c r="AQ11" s="1"/>
    </row>
    <row r="12" spans="1:43" ht="13.5">
      <c r="A12" s="16"/>
      <c r="B12" s="235"/>
      <c r="C12" s="236"/>
      <c r="D12" s="235"/>
      <c r="E12" s="236"/>
      <c r="F12" s="235"/>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35"/>
      <c r="AJ12" s="21"/>
      <c r="AK12" s="235"/>
      <c r="AL12" s="21"/>
      <c r="AM12" s="21"/>
      <c r="AN12" s="20"/>
      <c r="AO12" s="1"/>
      <c r="AP12" s="1"/>
      <c r="AQ12" s="1"/>
    </row>
    <row r="13" spans="1:43" ht="13.5">
      <c r="A13" s="1244" t="s">
        <v>410</v>
      </c>
      <c r="B13" s="1445"/>
      <c r="C13" s="243"/>
      <c r="D13" s="1446" t="s">
        <v>411</v>
      </c>
      <c r="E13" s="1448" t="s">
        <v>412</v>
      </c>
      <c r="F13" s="1446" t="s">
        <v>413</v>
      </c>
      <c r="G13" s="35"/>
      <c r="H13" s="244"/>
      <c r="I13" s="244"/>
      <c r="J13" s="279"/>
      <c r="K13" s="490"/>
      <c r="L13" s="21"/>
      <c r="M13" s="21"/>
      <c r="N13" s="21"/>
      <c r="O13" s="21"/>
      <c r="P13" s="21"/>
      <c r="Q13" s="21"/>
      <c r="R13" s="21"/>
      <c r="S13" s="21"/>
      <c r="T13" s="21"/>
      <c r="U13" s="21"/>
      <c r="V13" s="21"/>
      <c r="W13" s="21"/>
      <c r="X13" s="21"/>
      <c r="Y13" s="21"/>
      <c r="Z13" s="21"/>
      <c r="AA13" s="21"/>
      <c r="AB13" s="21"/>
      <c r="AC13" s="21"/>
      <c r="AD13" s="21"/>
      <c r="AE13" s="21"/>
      <c r="AF13" s="21"/>
      <c r="AG13" s="21"/>
      <c r="AH13" s="21"/>
      <c r="AI13" s="235"/>
      <c r="AJ13" s="1448" t="s">
        <v>414</v>
      </c>
      <c r="AK13" s="1446" t="s">
        <v>415</v>
      </c>
      <c r="AL13" s="1448" t="s">
        <v>416</v>
      </c>
      <c r="AM13" s="21"/>
      <c r="AN13" s="20"/>
      <c r="AO13" s="1"/>
      <c r="AP13" s="1"/>
      <c r="AQ13" s="1"/>
    </row>
    <row r="14" spans="1:43" ht="13.5">
      <c r="A14" s="1244"/>
      <c r="B14" s="1445"/>
      <c r="C14" s="243"/>
      <c r="D14" s="1447"/>
      <c r="E14" s="1449"/>
      <c r="F14" s="1447"/>
      <c r="G14" s="246"/>
      <c r="H14" s="247"/>
      <c r="I14" s="247"/>
      <c r="J14" s="490"/>
      <c r="K14" s="490"/>
      <c r="L14" s="21"/>
      <c r="M14" s="21"/>
      <c r="N14" s="21"/>
      <c r="O14" s="21"/>
      <c r="P14" s="21"/>
      <c r="Q14" s="21"/>
      <c r="R14" s="212"/>
      <c r="S14" s="212"/>
      <c r="T14" s="212"/>
      <c r="U14" s="21"/>
      <c r="V14" s="21"/>
      <c r="W14" s="1462" t="s">
        <v>417</v>
      </c>
      <c r="X14" s="21"/>
      <c r="Y14" s="21"/>
      <c r="Z14" s="21"/>
      <c r="AA14" s="21"/>
      <c r="AB14" s="21"/>
      <c r="AC14" s="21"/>
      <c r="AD14" s="21"/>
      <c r="AE14" s="21"/>
      <c r="AF14" s="21"/>
      <c r="AG14" s="21"/>
      <c r="AH14" s="21"/>
      <c r="AI14" s="235"/>
      <c r="AJ14" s="1449"/>
      <c r="AK14" s="1447"/>
      <c r="AL14" s="1449"/>
      <c r="AM14" s="21"/>
      <c r="AN14" s="20"/>
      <c r="AO14" s="1"/>
      <c r="AP14" s="1"/>
      <c r="AQ14" s="1"/>
    </row>
    <row r="15" spans="1:43" ht="13.5">
      <c r="A15" s="1244"/>
      <c r="B15" s="1445"/>
      <c r="C15" s="243"/>
      <c r="D15" s="1447"/>
      <c r="E15" s="1449"/>
      <c r="F15" s="1447"/>
      <c r="G15" s="246"/>
      <c r="H15" s="247"/>
      <c r="I15" s="248"/>
      <c r="J15" s="248"/>
      <c r="K15" s="248"/>
      <c r="L15" s="1465" t="s">
        <v>418</v>
      </c>
      <c r="M15" s="1466"/>
      <c r="N15" s="1466"/>
      <c r="O15" s="1466"/>
      <c r="P15" s="1467" t="s">
        <v>419</v>
      </c>
      <c r="Q15" s="1468"/>
      <c r="R15" s="1363">
        <v>0</v>
      </c>
      <c r="S15" s="1363"/>
      <c r="T15" s="1363"/>
      <c r="U15" s="249"/>
      <c r="V15" s="21"/>
      <c r="W15" s="1463"/>
      <c r="X15" s="21"/>
      <c r="Y15" s="1462" t="s">
        <v>420</v>
      </c>
      <c r="Z15" s="21"/>
      <c r="AA15" s="21"/>
      <c r="AB15" s="21"/>
      <c r="AC15" s="21"/>
      <c r="AD15" s="21"/>
      <c r="AE15" s="21"/>
      <c r="AF15" s="21"/>
      <c r="AG15" s="21"/>
      <c r="AH15" s="21"/>
      <c r="AI15" s="235"/>
      <c r="AJ15" s="1449"/>
      <c r="AK15" s="1447"/>
      <c r="AL15" s="1449"/>
      <c r="AM15" s="21"/>
      <c r="AN15" s="20"/>
      <c r="AO15" s="1"/>
      <c r="AP15" s="1"/>
      <c r="AQ15" s="1"/>
    </row>
    <row r="16" spans="1:43" ht="13.5">
      <c r="A16" s="1244"/>
      <c r="B16" s="1445"/>
      <c r="C16" s="243"/>
      <c r="D16" s="1447"/>
      <c r="E16" s="1449"/>
      <c r="F16" s="1447"/>
      <c r="G16" s="21"/>
      <c r="H16" s="235"/>
      <c r="I16" s="15"/>
      <c r="J16" s="222"/>
      <c r="K16" s="1471" t="s">
        <v>421</v>
      </c>
      <c r="L16" s="15"/>
      <c r="M16" s="15"/>
      <c r="N16" s="15"/>
      <c r="O16" s="15"/>
      <c r="P16" s="15"/>
      <c r="Q16" s="21"/>
      <c r="R16" s="21"/>
      <c r="S16" s="21"/>
      <c r="T16" s="21"/>
      <c r="U16" s="21"/>
      <c r="V16" s="21"/>
      <c r="W16" s="1463"/>
      <c r="X16" s="21"/>
      <c r="Y16" s="1469"/>
      <c r="Z16" s="21"/>
      <c r="AA16" s="21"/>
      <c r="AB16" s="21"/>
      <c r="AC16" s="21"/>
      <c r="AD16" s="21"/>
      <c r="AE16" s="21"/>
      <c r="AF16" s="21"/>
      <c r="AG16" s="21"/>
      <c r="AH16" s="21"/>
      <c r="AI16" s="235"/>
      <c r="AJ16" s="1449"/>
      <c r="AK16" s="1447"/>
      <c r="AL16" s="1449"/>
      <c r="AM16" s="21"/>
      <c r="AN16" s="20"/>
      <c r="AO16" s="1"/>
      <c r="AP16" s="1"/>
      <c r="AQ16" s="1"/>
    </row>
    <row r="17" spans="1:43" ht="13.5">
      <c r="A17" s="1244"/>
      <c r="B17" s="1445"/>
      <c r="C17" s="243"/>
      <c r="D17" s="1447"/>
      <c r="E17" s="1449"/>
      <c r="F17" s="1447"/>
      <c r="G17" s="21"/>
      <c r="H17" s="235"/>
      <c r="I17" s="21"/>
      <c r="J17" s="21"/>
      <c r="K17" s="1472"/>
      <c r="L17" s="21"/>
      <c r="M17" s="21"/>
      <c r="N17" s="21"/>
      <c r="O17" s="21"/>
      <c r="P17" s="21"/>
      <c r="Q17" s="21"/>
      <c r="R17" s="21"/>
      <c r="S17" s="21"/>
      <c r="T17" s="21"/>
      <c r="U17" s="21"/>
      <c r="V17" s="21"/>
      <c r="W17" s="1463"/>
      <c r="X17" s="21"/>
      <c r="Y17" s="1469"/>
      <c r="Z17" s="21"/>
      <c r="AA17" s="21"/>
      <c r="AB17" s="21"/>
      <c r="AC17" s="21"/>
      <c r="AD17" s="21"/>
      <c r="AE17" s="21"/>
      <c r="AF17" s="21"/>
      <c r="AG17" s="21"/>
      <c r="AH17" s="21"/>
      <c r="AI17" s="235"/>
      <c r="AJ17" s="1449"/>
      <c r="AK17" s="1447"/>
      <c r="AL17" s="1449"/>
      <c r="AM17" s="21"/>
      <c r="AN17" s="20"/>
      <c r="AO17" s="1"/>
      <c r="AP17" s="1"/>
      <c r="AQ17" s="1"/>
    </row>
    <row r="18" spans="1:43" ht="13.5">
      <c r="A18" s="1244"/>
      <c r="B18" s="1445"/>
      <c r="C18" s="243"/>
      <c r="D18" s="1447"/>
      <c r="E18" s="1449"/>
      <c r="F18" s="1447"/>
      <c r="G18" s="21"/>
      <c r="H18" s="235"/>
      <c r="I18" s="21"/>
      <c r="J18" s="21"/>
      <c r="K18" s="1472"/>
      <c r="L18" s="1462" t="s">
        <v>422</v>
      </c>
      <c r="M18" s="21"/>
      <c r="N18" s="21"/>
      <c r="O18" s="21"/>
      <c r="P18" s="21"/>
      <c r="Q18" s="21"/>
      <c r="R18" s="21"/>
      <c r="S18" s="21"/>
      <c r="T18" s="21"/>
      <c r="U18" s="21"/>
      <c r="V18" s="21"/>
      <c r="W18" s="1463"/>
      <c r="X18" s="21"/>
      <c r="Y18" s="1469"/>
      <c r="Z18" s="21"/>
      <c r="AA18" s="21"/>
      <c r="AB18" s="21"/>
      <c r="AC18" s="21"/>
      <c r="AD18" s="21"/>
      <c r="AE18" s="21"/>
      <c r="AF18" s="21"/>
      <c r="AG18" s="21"/>
      <c r="AH18" s="21"/>
      <c r="AI18" s="1462" t="s">
        <v>422</v>
      </c>
      <c r="AJ18" s="1449"/>
      <c r="AK18" s="1447"/>
      <c r="AL18" s="1449"/>
      <c r="AM18" s="21"/>
      <c r="AN18" s="20"/>
      <c r="AO18" s="1"/>
      <c r="AP18" s="1"/>
      <c r="AQ18" s="1"/>
    </row>
    <row r="19" spans="1:43" ht="14.25" thickBot="1">
      <c r="A19" s="1244"/>
      <c r="B19" s="1445"/>
      <c r="C19" s="243"/>
      <c r="D19" s="1447"/>
      <c r="E19" s="250"/>
      <c r="F19" s="251"/>
      <c r="G19" s="21"/>
      <c r="H19" s="235"/>
      <c r="I19" s="21"/>
      <c r="J19" s="21"/>
      <c r="K19" s="21"/>
      <c r="L19" s="1472"/>
      <c r="M19" s="21"/>
      <c r="N19" s="21"/>
      <c r="O19" s="21"/>
      <c r="P19" s="21"/>
      <c r="Q19" s="21"/>
      <c r="R19" s="21"/>
      <c r="S19" s="21"/>
      <c r="T19" s="21"/>
      <c r="U19" s="21"/>
      <c r="V19" s="252"/>
      <c r="W19" s="1463"/>
      <c r="X19" s="21"/>
      <c r="Y19" s="1469"/>
      <c r="Z19" s="21"/>
      <c r="AA19" s="21"/>
      <c r="AB19" s="21"/>
      <c r="AC19" s="21"/>
      <c r="AD19" s="21"/>
      <c r="AE19" s="21"/>
      <c r="AF19" s="21"/>
      <c r="AG19" s="21"/>
      <c r="AH19" s="21"/>
      <c r="AI19" s="1463"/>
      <c r="AJ19" s="236"/>
      <c r="AK19" s="235"/>
      <c r="AL19" s="245"/>
      <c r="AM19" s="21"/>
      <c r="AN19" s="20"/>
      <c r="AO19" s="1"/>
      <c r="AP19" s="1"/>
      <c r="AQ19" s="1"/>
    </row>
    <row r="20" spans="1:43" ht="7.5" customHeight="1" thickBot="1">
      <c r="A20" s="1244"/>
      <c r="B20" s="1445"/>
      <c r="C20" s="243"/>
      <c r="D20" s="20"/>
      <c r="E20" s="253"/>
      <c r="F20" s="254"/>
      <c r="G20" s="255"/>
      <c r="H20" s="251"/>
      <c r="I20" s="256"/>
      <c r="J20" s="256"/>
      <c r="K20" s="256"/>
      <c r="L20" s="1472"/>
      <c r="M20" s="21"/>
      <c r="N20" s="21"/>
      <c r="O20" s="21"/>
      <c r="P20" s="21"/>
      <c r="Q20" s="21"/>
      <c r="R20" s="21"/>
      <c r="S20" s="21"/>
      <c r="T20" s="21"/>
      <c r="U20" s="21"/>
      <c r="V20" s="21"/>
      <c r="W20" s="1463"/>
      <c r="X20" s="21"/>
      <c r="Y20" s="1469"/>
      <c r="Z20" s="252"/>
      <c r="AA20" s="252"/>
      <c r="AB20" s="21"/>
      <c r="AC20" s="21"/>
      <c r="AD20" s="21"/>
      <c r="AE20" s="21"/>
      <c r="AF20" s="21"/>
      <c r="AG20" s="21"/>
      <c r="AH20" s="21"/>
      <c r="AI20" s="1463"/>
      <c r="AJ20" s="21"/>
      <c r="AK20" s="21"/>
      <c r="AL20" s="21"/>
      <c r="AM20" s="21"/>
      <c r="AN20" s="20"/>
      <c r="AO20" s="1"/>
      <c r="AP20" s="1"/>
      <c r="AQ20" s="1"/>
    </row>
    <row r="21" spans="1:43" ht="6" customHeight="1" thickBot="1">
      <c r="A21" s="1244"/>
      <c r="B21" s="1445"/>
      <c r="C21" s="243"/>
      <c r="D21" s="20"/>
      <c r="E21" s="253"/>
      <c r="F21" s="254"/>
      <c r="G21" s="257"/>
      <c r="H21" s="258"/>
      <c r="I21" s="258"/>
      <c r="J21" s="259"/>
      <c r="K21" s="260"/>
      <c r="L21" s="1473"/>
      <c r="M21" s="21"/>
      <c r="N21" s="21"/>
      <c r="O21" s="21"/>
      <c r="P21" s="21"/>
      <c r="Q21" s="21"/>
      <c r="R21" s="21"/>
      <c r="S21" s="21"/>
      <c r="T21" s="21"/>
      <c r="U21" s="21"/>
      <c r="V21" s="21"/>
      <c r="W21" s="1463"/>
      <c r="X21" s="21"/>
      <c r="Y21" s="1469"/>
      <c r="Z21" s="252"/>
      <c r="AA21" s="252"/>
      <c r="AB21" s="21"/>
      <c r="AC21" s="21"/>
      <c r="AD21" s="21"/>
      <c r="AE21" s="21"/>
      <c r="AF21" s="21"/>
      <c r="AG21" s="21"/>
      <c r="AH21" s="21"/>
      <c r="AI21" s="1463"/>
      <c r="AJ21" s="256"/>
      <c r="AK21" s="256"/>
      <c r="AL21" s="21"/>
      <c r="AM21" s="21"/>
      <c r="AN21" s="20"/>
      <c r="AO21" s="1"/>
      <c r="AP21" s="1"/>
      <c r="AQ21" s="1"/>
    </row>
    <row r="22" spans="1:43" ht="9.75" customHeight="1" thickBot="1">
      <c r="A22" s="1244"/>
      <c r="B22" s="1445"/>
      <c r="C22" s="243"/>
      <c r="D22" s="20"/>
      <c r="E22" s="253"/>
      <c r="F22" s="254"/>
      <c r="G22" s="1475" t="s">
        <v>423</v>
      </c>
      <c r="H22" s="261"/>
      <c r="I22" s="261"/>
      <c r="J22" s="1477" t="s">
        <v>424</v>
      </c>
      <c r="K22" s="262"/>
      <c r="L22" s="1474"/>
      <c r="M22" s="256"/>
      <c r="N22" s="256"/>
      <c r="O22" s="256"/>
      <c r="P22" s="256"/>
      <c r="Q22" s="256"/>
      <c r="R22" s="256"/>
      <c r="S22" s="256"/>
      <c r="T22" s="256"/>
      <c r="U22" s="256"/>
      <c r="V22" s="256"/>
      <c r="W22" s="1464"/>
      <c r="X22" s="256"/>
      <c r="Y22" s="1470"/>
      <c r="Z22" s="256"/>
      <c r="AA22" s="256"/>
      <c r="AB22" s="256"/>
      <c r="AC22" s="256"/>
      <c r="AD22" s="256"/>
      <c r="AE22" s="256"/>
      <c r="AF22" s="256"/>
      <c r="AG22" s="256"/>
      <c r="AH22" s="256"/>
      <c r="AI22" s="1464"/>
      <c r="AJ22" s="263"/>
      <c r="AK22" s="254"/>
      <c r="AL22" s="21"/>
      <c r="AM22" s="21"/>
      <c r="AN22" s="20"/>
      <c r="AO22" s="1"/>
      <c r="AP22" s="1"/>
      <c r="AQ22" s="1"/>
    </row>
    <row r="23" spans="1:43" ht="6.75" customHeight="1" thickBot="1">
      <c r="A23" s="1244"/>
      <c r="B23" s="1445"/>
      <c r="C23" s="243"/>
      <c r="D23" s="20"/>
      <c r="E23" s="264"/>
      <c r="F23" s="265"/>
      <c r="G23" s="1476"/>
      <c r="H23" s="266"/>
      <c r="I23" s="267"/>
      <c r="J23" s="1478"/>
      <c r="K23" s="26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69"/>
      <c r="AJ23" s="264"/>
      <c r="AK23" s="265"/>
      <c r="AL23" s="21"/>
      <c r="AM23" s="21"/>
      <c r="AN23" s="20"/>
      <c r="AO23" s="1"/>
      <c r="AP23" s="1"/>
      <c r="AQ23" s="1"/>
    </row>
    <row r="24" spans="1:43" ht="13.5">
      <c r="A24" s="1244"/>
      <c r="B24" s="1445"/>
      <c r="C24" s="243"/>
      <c r="D24" s="21"/>
      <c r="E24" s="21"/>
      <c r="F24" s="21"/>
      <c r="G24" s="21"/>
      <c r="H24" s="235"/>
      <c r="I24" s="270"/>
      <c r="J24" s="271"/>
      <c r="K24" s="271"/>
      <c r="L24" s="271"/>
      <c r="M24" s="271"/>
      <c r="N24" s="271"/>
      <c r="O24" s="27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0"/>
      <c r="AO24" s="1"/>
      <c r="AP24" s="1"/>
      <c r="AQ24" s="1"/>
    </row>
    <row r="25" spans="1:43" ht="13.5">
      <c r="A25" s="1244"/>
      <c r="B25" s="1445"/>
      <c r="C25" s="243"/>
      <c r="D25" s="21"/>
      <c r="E25" s="21"/>
      <c r="F25" s="21"/>
      <c r="G25" s="21"/>
      <c r="H25" s="235"/>
      <c r="I25" s="219" t="s">
        <v>425</v>
      </c>
      <c r="J25" s="220"/>
      <c r="K25" s="220"/>
      <c r="L25" s="220"/>
      <c r="M25" s="21"/>
      <c r="N25" s="21"/>
      <c r="O25" s="21"/>
      <c r="P25" s="21"/>
      <c r="Q25" s="21"/>
      <c r="R25" s="21"/>
      <c r="S25" s="21"/>
      <c r="T25" s="21"/>
      <c r="U25" s="21"/>
      <c r="V25" s="21"/>
      <c r="W25" s="21"/>
      <c r="X25" s="493"/>
      <c r="Y25" s="721"/>
      <c r="Z25" s="721"/>
      <c r="AA25" s="714"/>
      <c r="AB25" s="15" t="s">
        <v>391</v>
      </c>
      <c r="AC25" s="15"/>
      <c r="AD25" s="15"/>
      <c r="AE25" s="15"/>
      <c r="AF25" s="21"/>
      <c r="AG25" s="21"/>
      <c r="AH25" s="21"/>
      <c r="AI25" s="189"/>
      <c r="AJ25" s="190"/>
      <c r="AK25" s="21"/>
      <c r="AL25" s="21"/>
      <c r="AM25" s="21"/>
      <c r="AN25" s="20"/>
      <c r="AO25" s="1"/>
      <c r="AP25" s="1"/>
      <c r="AQ25" s="1"/>
    </row>
    <row r="26" spans="1:43" ht="13.5">
      <c r="A26" s="1244"/>
      <c r="B26" s="1445"/>
      <c r="C26" s="243"/>
      <c r="D26" s="21"/>
      <c r="E26" s="220"/>
      <c r="F26" s="220"/>
      <c r="G26" s="220"/>
      <c r="H26" s="220"/>
      <c r="I26" s="220"/>
      <c r="J26" s="220"/>
      <c r="K26" s="220"/>
      <c r="L26" s="220"/>
      <c r="M26" s="21"/>
      <c r="N26" s="21"/>
      <c r="O26" s="21"/>
      <c r="P26" s="21"/>
      <c r="Q26" s="21"/>
      <c r="R26" s="21"/>
      <c r="S26" s="21"/>
      <c r="T26" s="21"/>
      <c r="U26" s="21"/>
      <c r="V26" s="21"/>
      <c r="W26" s="21"/>
      <c r="X26" s="220"/>
      <c r="Y26" s="220"/>
      <c r="Z26" s="220"/>
      <c r="AA26" s="220"/>
      <c r="AB26" s="21"/>
      <c r="AC26" s="21"/>
      <c r="AD26" s="21"/>
      <c r="AE26" s="21"/>
      <c r="AF26" s="21"/>
      <c r="AG26" s="21"/>
      <c r="AH26" s="21"/>
      <c r="AI26" s="21"/>
      <c r="AJ26" s="21"/>
      <c r="AK26" s="21"/>
      <c r="AL26" s="21"/>
      <c r="AM26" s="21"/>
      <c r="AN26" s="20"/>
      <c r="AO26" s="1"/>
      <c r="AP26" s="1"/>
      <c r="AQ26" s="1"/>
    </row>
    <row r="27" spans="1:43" ht="13.5">
      <c r="A27" s="1244"/>
      <c r="B27" s="1445"/>
      <c r="C27" s="243"/>
      <c r="D27" s="235"/>
      <c r="E27" s="1010" t="s">
        <v>426</v>
      </c>
      <c r="F27" s="1450"/>
      <c r="G27" s="1450"/>
      <c r="H27" s="1450"/>
      <c r="I27" s="1450"/>
      <c r="J27" s="1450"/>
      <c r="K27" s="1450"/>
      <c r="L27" s="1451"/>
      <c r="M27" s="21"/>
      <c r="N27" s="21"/>
      <c r="O27" s="21"/>
      <c r="P27" s="21"/>
      <c r="Q27" s="1486" t="s">
        <v>427</v>
      </c>
      <c r="R27" s="21"/>
      <c r="S27" s="21"/>
      <c r="T27" s="15"/>
      <c r="U27" s="15"/>
      <c r="V27" s="235"/>
      <c r="W27" s="273"/>
      <c r="X27" s="1021" t="s">
        <v>428</v>
      </c>
      <c r="Y27" s="1450"/>
      <c r="Z27" s="1450"/>
      <c r="AA27" s="1450"/>
      <c r="AB27" s="1450"/>
      <c r="AC27" s="1450"/>
      <c r="AD27" s="1450"/>
      <c r="AE27" s="1451"/>
      <c r="AF27" s="21"/>
      <c r="AG27" s="21"/>
      <c r="AH27" s="21"/>
      <c r="AI27" s="21"/>
      <c r="AJ27" s="21"/>
      <c r="AK27" s="21"/>
      <c r="AL27" s="21"/>
      <c r="AM27" s="21"/>
      <c r="AN27" s="20"/>
      <c r="AO27" s="1"/>
      <c r="AP27" s="1"/>
      <c r="AQ27" s="1"/>
    </row>
    <row r="28" spans="1:43" ht="13.5">
      <c r="A28" s="1244"/>
      <c r="B28" s="1445"/>
      <c r="C28" s="243"/>
      <c r="D28" s="235"/>
      <c r="E28" s="1479" t="s">
        <v>429</v>
      </c>
      <c r="F28" s="1480"/>
      <c r="G28" s="1480"/>
      <c r="H28" s="1481"/>
      <c r="I28" s="1029"/>
      <c r="J28" s="1030"/>
      <c r="K28" s="1030"/>
      <c r="L28" s="1031"/>
      <c r="M28" s="21"/>
      <c r="N28" s="21"/>
      <c r="O28" s="21"/>
      <c r="P28" s="21"/>
      <c r="Q28" s="1486"/>
      <c r="R28" s="21"/>
      <c r="S28" s="21"/>
      <c r="T28" s="15"/>
      <c r="U28" s="15"/>
      <c r="V28" s="235"/>
      <c r="W28" s="1479" t="s">
        <v>430</v>
      </c>
      <c r="X28" s="1482"/>
      <c r="Y28" s="1482"/>
      <c r="Z28" s="1482"/>
      <c r="AA28" s="1483"/>
      <c r="AB28" s="1029"/>
      <c r="AC28" s="1030"/>
      <c r="AD28" s="1030"/>
      <c r="AE28" s="1031"/>
      <c r="AF28" s="21"/>
      <c r="AG28" s="21"/>
      <c r="AH28" s="21"/>
      <c r="AI28" s="21"/>
      <c r="AJ28" s="21"/>
      <c r="AK28" s="21"/>
      <c r="AL28" s="21"/>
      <c r="AM28" s="21"/>
      <c r="AN28" s="20"/>
      <c r="AO28" s="1"/>
      <c r="AP28" s="1"/>
      <c r="AQ28" s="1"/>
    </row>
    <row r="29" spans="1:43" ht="13.5">
      <c r="A29" s="1244"/>
      <c r="B29" s="1445"/>
      <c r="C29" s="243"/>
      <c r="D29" s="235"/>
      <c r="E29" s="1479" t="s">
        <v>431</v>
      </c>
      <c r="F29" s="1480"/>
      <c r="G29" s="1480"/>
      <c r="H29" s="1481"/>
      <c r="I29" s="1029"/>
      <c r="J29" s="1030"/>
      <c r="K29" s="1030"/>
      <c r="L29" s="1031"/>
      <c r="M29" s="21"/>
      <c r="N29" s="21"/>
      <c r="O29" s="21"/>
      <c r="P29" s="21"/>
      <c r="Q29" s="1486"/>
      <c r="R29" s="21"/>
      <c r="S29" s="21"/>
      <c r="T29" s="21"/>
      <c r="U29" s="21"/>
      <c r="V29" s="235"/>
      <c r="W29" s="1479" t="s">
        <v>432</v>
      </c>
      <c r="X29" s="1482"/>
      <c r="Y29" s="1482"/>
      <c r="Z29" s="1482"/>
      <c r="AA29" s="1483"/>
      <c r="AB29" s="1029"/>
      <c r="AC29" s="1030"/>
      <c r="AD29" s="1030"/>
      <c r="AE29" s="1031"/>
      <c r="AF29" s="21"/>
      <c r="AG29" s="1484" t="s">
        <v>506</v>
      </c>
      <c r="AH29" s="1484"/>
      <c r="AI29" s="1484"/>
      <c r="AJ29" s="1484"/>
      <c r="AK29" s="1484"/>
      <c r="AL29" s="1484"/>
      <c r="AM29" s="1484"/>
      <c r="AN29" s="1485"/>
      <c r="AO29" s="1"/>
      <c r="AP29" s="1"/>
      <c r="AQ29" s="1"/>
    </row>
    <row r="30" spans="1:43" ht="13.5">
      <c r="A30" s="1244"/>
      <c r="B30" s="1445"/>
      <c r="C30" s="243"/>
      <c r="D30" s="21"/>
      <c r="E30" s="1026" t="s">
        <v>433</v>
      </c>
      <c r="F30" s="1027"/>
      <c r="G30" s="1027"/>
      <c r="H30" s="1028"/>
      <c r="I30" s="1354">
        <f>(I28+I29)*0.5</f>
        <v>0</v>
      </c>
      <c r="J30" s="1355"/>
      <c r="K30" s="1355"/>
      <c r="L30" s="1356"/>
      <c r="M30" s="236"/>
      <c r="N30" s="21"/>
      <c r="O30" s="21"/>
      <c r="P30" s="21"/>
      <c r="Q30" s="1486"/>
      <c r="R30" s="21"/>
      <c r="S30" s="21"/>
      <c r="T30" s="21"/>
      <c r="U30" s="21"/>
      <c r="V30" s="235"/>
      <c r="W30" s="1026" t="s">
        <v>434</v>
      </c>
      <c r="X30" s="1027"/>
      <c r="Y30" s="1027"/>
      <c r="Z30" s="1027"/>
      <c r="AA30" s="1028"/>
      <c r="AB30" s="1354">
        <f>(AB28+AB29)/2</f>
        <v>0</v>
      </c>
      <c r="AC30" s="1355"/>
      <c r="AD30" s="1355"/>
      <c r="AE30" s="1356"/>
      <c r="AF30" s="236"/>
      <c r="AG30" s="1484"/>
      <c r="AH30" s="1484"/>
      <c r="AI30" s="1484"/>
      <c r="AJ30" s="1484"/>
      <c r="AK30" s="1484"/>
      <c r="AL30" s="1484"/>
      <c r="AM30" s="1484"/>
      <c r="AN30" s="1485"/>
      <c r="AO30" s="1"/>
      <c r="AP30" s="1"/>
      <c r="AQ30" s="1"/>
    </row>
    <row r="31" spans="1:43" ht="13.5">
      <c r="A31" s="1244"/>
      <c r="B31" s="1445"/>
      <c r="C31" s="243"/>
      <c r="D31" s="21"/>
      <c r="E31" s="33"/>
      <c r="F31" s="33"/>
      <c r="G31" s="33"/>
      <c r="H31" s="33"/>
      <c r="I31" s="194"/>
      <c r="J31" s="194"/>
      <c r="K31" s="194"/>
      <c r="L31" s="194"/>
      <c r="M31" s="21"/>
      <c r="N31" s="21"/>
      <c r="O31" s="21"/>
      <c r="P31" s="21"/>
      <c r="Q31" s="272"/>
      <c r="R31" s="21"/>
      <c r="S31" s="21"/>
      <c r="T31" s="21"/>
      <c r="U31" s="21"/>
      <c r="V31" s="21"/>
      <c r="W31" s="33"/>
      <c r="X31" s="34"/>
      <c r="Y31" s="34"/>
      <c r="Z31" s="34"/>
      <c r="AA31" s="34"/>
      <c r="AB31" s="276"/>
      <c r="AC31" s="276"/>
      <c r="AD31" s="276"/>
      <c r="AE31" s="276"/>
      <c r="AF31" s="21"/>
      <c r="AG31" s="274"/>
      <c r="AH31" s="274"/>
      <c r="AI31" s="274"/>
      <c r="AJ31" s="274"/>
      <c r="AK31" s="274"/>
      <c r="AL31" s="274"/>
      <c r="AM31" s="274"/>
      <c r="AN31" s="275"/>
      <c r="AO31" s="1"/>
      <c r="AP31" s="1"/>
      <c r="AQ31" s="1"/>
    </row>
    <row r="32" spans="1:43" ht="13.5">
      <c r="A32" s="1244"/>
      <c r="B32" s="1445"/>
      <c r="C32" s="243"/>
      <c r="D32" s="21"/>
      <c r="E32" s="277"/>
      <c r="F32" s="277"/>
      <c r="G32" s="277"/>
      <c r="H32" s="277"/>
      <c r="I32" s="278"/>
      <c r="J32" s="276"/>
      <c r="K32" s="276"/>
      <c r="L32" s="276"/>
      <c r="M32" s="21"/>
      <c r="N32" s="21"/>
      <c r="O32" s="21"/>
      <c r="P32" s="21"/>
      <c r="Q32" s="272"/>
      <c r="R32" s="21"/>
      <c r="S32" s="21"/>
      <c r="T32" s="21"/>
      <c r="U32" s="21"/>
      <c r="V32" s="21"/>
      <c r="W32" s="34"/>
      <c r="X32" s="34"/>
      <c r="Y32" s="277"/>
      <c r="Z32" s="277"/>
      <c r="AA32" s="277"/>
      <c r="AB32" s="278"/>
      <c r="AC32" s="278"/>
      <c r="AD32" s="278"/>
      <c r="AE32" s="276"/>
      <c r="AF32" s="21"/>
      <c r="AG32" s="274"/>
      <c r="AH32" s="274"/>
      <c r="AI32" s="274"/>
      <c r="AJ32" s="274"/>
      <c r="AK32" s="274"/>
      <c r="AL32" s="274"/>
      <c r="AM32" s="274"/>
      <c r="AN32" s="275"/>
      <c r="AO32" s="1"/>
      <c r="AP32" s="1"/>
      <c r="AQ32" s="1"/>
    </row>
    <row r="33" spans="1:43" ht="13.5">
      <c r="A33" s="1244"/>
      <c r="B33" s="1445"/>
      <c r="C33" s="273"/>
      <c r="D33" s="222"/>
      <c r="E33" s="21"/>
      <c r="F33" s="15"/>
      <c r="G33" s="222"/>
      <c r="H33" s="15"/>
      <c r="I33" s="21"/>
      <c r="J33" s="1420" t="s">
        <v>435</v>
      </c>
      <c r="K33" s="1452"/>
      <c r="L33" s="1452"/>
      <c r="M33" s="1452"/>
      <c r="N33" s="1452"/>
      <c r="O33" s="1452"/>
      <c r="P33" s="1452"/>
      <c r="Q33" s="1452"/>
      <c r="R33" s="1452"/>
      <c r="S33" s="1452"/>
      <c r="T33" s="1452"/>
      <c r="U33" s="1452"/>
      <c r="V33" s="1452"/>
      <c r="W33" s="222"/>
      <c r="X33" s="238"/>
      <c r="Y33" s="1487" t="s">
        <v>436</v>
      </c>
      <c r="Z33" s="1488"/>
      <c r="AA33" s="1488"/>
      <c r="AB33" s="1488"/>
      <c r="AC33" s="1488"/>
      <c r="AD33" s="1489"/>
      <c r="AE33" s="1419" t="s">
        <v>633</v>
      </c>
      <c r="AF33" s="1081"/>
      <c r="AG33" s="1081"/>
      <c r="AH33" s="1081"/>
      <c r="AI33" s="1081"/>
      <c r="AJ33" s="1081"/>
      <c r="AK33" s="1082"/>
      <c r="AL33" s="1010" t="s">
        <v>297</v>
      </c>
      <c r="AM33" s="1450"/>
      <c r="AN33" s="1490"/>
      <c r="AO33" s="1"/>
      <c r="AP33" s="1"/>
      <c r="AQ33" s="1"/>
    </row>
    <row r="34" spans="1:43" ht="13.5">
      <c r="A34" s="1244"/>
      <c r="B34" s="1445"/>
      <c r="C34" s="219"/>
      <c r="D34" s="220"/>
      <c r="E34" s="220"/>
      <c r="F34" s="220"/>
      <c r="G34" s="220"/>
      <c r="H34" s="15"/>
      <c r="I34" s="21"/>
      <c r="J34" s="1453"/>
      <c r="K34" s="1453"/>
      <c r="L34" s="1453"/>
      <c r="M34" s="1453"/>
      <c r="N34" s="1453"/>
      <c r="O34" s="1453"/>
      <c r="P34" s="1453"/>
      <c r="Q34" s="1453"/>
      <c r="R34" s="1453"/>
      <c r="S34" s="1453"/>
      <c r="T34" s="1453"/>
      <c r="U34" s="1453"/>
      <c r="V34" s="1453"/>
      <c r="W34" s="21"/>
      <c r="X34" s="280"/>
      <c r="Y34" s="1422" t="s">
        <v>437</v>
      </c>
      <c r="Z34" s="1423"/>
      <c r="AA34" s="1423"/>
      <c r="AB34" s="1423"/>
      <c r="AC34" s="1423"/>
      <c r="AD34" s="1424"/>
      <c r="AE34" s="1086"/>
      <c r="AF34" s="1087"/>
      <c r="AG34" s="1087"/>
      <c r="AH34" s="1087"/>
      <c r="AI34" s="1087"/>
      <c r="AJ34" s="1087"/>
      <c r="AK34" s="1088"/>
      <c r="AL34" s="77" t="s">
        <v>261</v>
      </c>
      <c r="AM34" s="38" t="s">
        <v>360</v>
      </c>
      <c r="AN34" s="78" t="s">
        <v>262</v>
      </c>
      <c r="AO34" s="1"/>
      <c r="AP34" s="1"/>
      <c r="AQ34" s="1"/>
    </row>
    <row r="35" spans="1:43" ht="13.5">
      <c r="A35" s="1244"/>
      <c r="B35" s="1445"/>
      <c r="C35" s="1454" t="s">
        <v>332</v>
      </c>
      <c r="D35" s="1455"/>
      <c r="E35" s="1458" t="s">
        <v>248</v>
      </c>
      <c r="F35" s="1459"/>
      <c r="G35" s="1459"/>
      <c r="H35" s="282"/>
      <c r="I35" s="964" t="s">
        <v>438</v>
      </c>
      <c r="J35" s="962"/>
      <c r="K35" s="962"/>
      <c r="L35" s="962"/>
      <c r="M35" s="962"/>
      <c r="N35" s="962"/>
      <c r="O35" s="1460"/>
      <c r="P35" s="1461"/>
      <c r="Q35" s="1030"/>
      <c r="R35" s="1030"/>
      <c r="S35" s="1030"/>
      <c r="T35" s="1030"/>
      <c r="U35" s="1030"/>
      <c r="V35" s="1030"/>
      <c r="W35" s="1030"/>
      <c r="X35" s="1031"/>
      <c r="Y35" s="1508">
        <f>'設条'!I20</f>
        <v>10</v>
      </c>
      <c r="Z35" s="1509"/>
      <c r="AA35" s="1509"/>
      <c r="AB35" s="1509"/>
      <c r="AC35" s="1509"/>
      <c r="AD35" s="1510"/>
      <c r="AE35" s="1517" t="s">
        <v>634</v>
      </c>
      <c r="AF35" s="1517"/>
      <c r="AG35" s="1517"/>
      <c r="AH35" s="1517"/>
      <c r="AI35" s="1517"/>
      <c r="AJ35" s="1517"/>
      <c r="AK35" s="1518"/>
      <c r="AL35" s="635"/>
      <c r="AM35" s="1491"/>
      <c r="AN35" s="646"/>
      <c r="AO35" s="1"/>
      <c r="AP35" s="1"/>
      <c r="AQ35" s="1"/>
    </row>
    <row r="36" spans="1:43" ht="13.5">
      <c r="A36" s="1244"/>
      <c r="B36" s="1445"/>
      <c r="C36" s="1456"/>
      <c r="D36" s="1457"/>
      <c r="E36" s="1458" t="s">
        <v>247</v>
      </c>
      <c r="F36" s="1459"/>
      <c r="G36" s="1459"/>
      <c r="H36" s="283"/>
      <c r="I36" s="964" t="s">
        <v>439</v>
      </c>
      <c r="J36" s="962"/>
      <c r="K36" s="962"/>
      <c r="L36" s="962"/>
      <c r="M36" s="962"/>
      <c r="N36" s="962"/>
      <c r="O36" s="1460"/>
      <c r="P36" s="1461"/>
      <c r="Q36" s="1030"/>
      <c r="R36" s="1030"/>
      <c r="S36" s="1030"/>
      <c r="T36" s="1030"/>
      <c r="U36" s="1030"/>
      <c r="V36" s="1030"/>
      <c r="W36" s="1030"/>
      <c r="X36" s="1031"/>
      <c r="Y36" s="1511"/>
      <c r="Z36" s="1512"/>
      <c r="AA36" s="1512"/>
      <c r="AB36" s="1512"/>
      <c r="AC36" s="1512"/>
      <c r="AD36" s="1513"/>
      <c r="AE36" s="1519"/>
      <c r="AF36" s="1519"/>
      <c r="AG36" s="1519"/>
      <c r="AH36" s="1519"/>
      <c r="AI36" s="1519"/>
      <c r="AJ36" s="1519"/>
      <c r="AK36" s="1520"/>
      <c r="AL36" s="635"/>
      <c r="AM36" s="1057"/>
      <c r="AN36" s="646"/>
      <c r="AO36" s="1"/>
      <c r="AP36" s="1"/>
      <c r="AQ36" s="1"/>
    </row>
    <row r="37" spans="1:43" ht="13.5">
      <c r="A37" s="1244"/>
      <c r="B37" s="1445"/>
      <c r="C37" s="1458" t="s">
        <v>425</v>
      </c>
      <c r="D37" s="1459"/>
      <c r="E37" s="1459"/>
      <c r="F37" s="1459"/>
      <c r="G37" s="1459"/>
      <c r="I37" s="1487" t="s">
        <v>440</v>
      </c>
      <c r="J37" s="1488"/>
      <c r="K37" s="1488"/>
      <c r="L37" s="1488"/>
      <c r="M37" s="1488"/>
      <c r="N37" s="1488"/>
      <c r="O37" s="1492"/>
      <c r="P37" s="1461"/>
      <c r="Q37" s="1030"/>
      <c r="R37" s="1030"/>
      <c r="S37" s="1030"/>
      <c r="T37" s="1030"/>
      <c r="U37" s="1030"/>
      <c r="V37" s="1030"/>
      <c r="W37" s="1030"/>
      <c r="X37" s="1031"/>
      <c r="Y37" s="1511"/>
      <c r="Z37" s="1512"/>
      <c r="AA37" s="1512"/>
      <c r="AB37" s="1512"/>
      <c r="AC37" s="1512"/>
      <c r="AD37" s="1513"/>
      <c r="AE37" s="1519"/>
      <c r="AF37" s="1519"/>
      <c r="AG37" s="1519"/>
      <c r="AH37" s="1519"/>
      <c r="AI37" s="1519"/>
      <c r="AJ37" s="1519"/>
      <c r="AK37" s="1520"/>
      <c r="AL37" s="635"/>
      <c r="AM37" s="1057"/>
      <c r="AN37" s="646"/>
      <c r="AO37" s="1"/>
      <c r="AP37" s="1"/>
      <c r="AQ37" s="1"/>
    </row>
    <row r="38" spans="1:43" ht="13.5">
      <c r="A38" s="1244"/>
      <c r="B38" s="1445"/>
      <c r="C38" s="1493" t="s">
        <v>441</v>
      </c>
      <c r="D38" s="1494"/>
      <c r="E38" s="1494"/>
      <c r="F38" s="1494"/>
      <c r="G38" s="1494"/>
      <c r="H38" s="1495"/>
      <c r="I38" s="1499" t="s">
        <v>442</v>
      </c>
      <c r="J38" s="1500"/>
      <c r="K38" s="1500"/>
      <c r="L38" s="1500"/>
      <c r="M38" s="1500"/>
      <c r="N38" s="1500"/>
      <c r="O38" s="1501"/>
      <c r="P38" s="1461"/>
      <c r="Q38" s="1030"/>
      <c r="R38" s="1030"/>
      <c r="S38" s="1030"/>
      <c r="T38" s="1030"/>
      <c r="U38" s="1030"/>
      <c r="V38" s="1030"/>
      <c r="W38" s="1030"/>
      <c r="X38" s="1031"/>
      <c r="Y38" s="1511"/>
      <c r="Z38" s="1512"/>
      <c r="AA38" s="1512"/>
      <c r="AB38" s="1512"/>
      <c r="AC38" s="1512"/>
      <c r="AD38" s="1513"/>
      <c r="AE38" s="1519"/>
      <c r="AF38" s="1519"/>
      <c r="AG38" s="1519"/>
      <c r="AH38" s="1519"/>
      <c r="AI38" s="1519"/>
      <c r="AJ38" s="1519"/>
      <c r="AK38" s="1520"/>
      <c r="AL38" s="635"/>
      <c r="AM38" s="1057"/>
      <c r="AN38" s="1150" t="s">
        <v>443</v>
      </c>
      <c r="AO38" s="1"/>
      <c r="AP38" s="1"/>
      <c r="AQ38" s="1"/>
    </row>
    <row r="39" spans="1:43" ht="13.5">
      <c r="A39" s="1244"/>
      <c r="B39" s="1445"/>
      <c r="C39" s="1496"/>
      <c r="D39" s="1497"/>
      <c r="E39" s="1497"/>
      <c r="F39" s="1497"/>
      <c r="G39" s="1497"/>
      <c r="H39" s="1498"/>
      <c r="I39" s="1502" t="s">
        <v>444</v>
      </c>
      <c r="J39" s="1503"/>
      <c r="K39" s="1503"/>
      <c r="L39" s="1503"/>
      <c r="M39" s="1503"/>
      <c r="N39" s="1503"/>
      <c r="O39" s="1504"/>
      <c r="P39" s="1461"/>
      <c r="Q39" s="1030"/>
      <c r="R39" s="1030"/>
      <c r="S39" s="1030"/>
      <c r="T39" s="1030"/>
      <c r="U39" s="1030"/>
      <c r="V39" s="1030"/>
      <c r="W39" s="1030"/>
      <c r="X39" s="1031"/>
      <c r="Y39" s="1511"/>
      <c r="Z39" s="1512"/>
      <c r="AA39" s="1512"/>
      <c r="AB39" s="1512"/>
      <c r="AC39" s="1512"/>
      <c r="AD39" s="1513"/>
      <c r="AE39" s="1519"/>
      <c r="AF39" s="1519"/>
      <c r="AG39" s="1519"/>
      <c r="AH39" s="1519"/>
      <c r="AI39" s="1519"/>
      <c r="AJ39" s="1519"/>
      <c r="AK39" s="1520"/>
      <c r="AL39" s="635"/>
      <c r="AM39" s="1057"/>
      <c r="AN39" s="1230"/>
      <c r="AO39" s="1"/>
      <c r="AP39" s="1"/>
      <c r="AQ39" s="1"/>
    </row>
    <row r="40" spans="1:43" ht="13.5">
      <c r="A40" s="1244"/>
      <c r="B40" s="1445"/>
      <c r="C40" s="1038" t="s">
        <v>250</v>
      </c>
      <c r="D40" s="1039"/>
      <c r="E40" s="1039"/>
      <c r="F40" s="1039"/>
      <c r="G40" s="1039"/>
      <c r="H40" s="1040"/>
      <c r="I40" s="1505" t="s">
        <v>445</v>
      </c>
      <c r="J40" s="1506"/>
      <c r="K40" s="1506"/>
      <c r="L40" s="1506"/>
      <c r="M40" s="1506"/>
      <c r="N40" s="1506"/>
      <c r="O40" s="1507"/>
      <c r="P40" s="1461"/>
      <c r="Q40" s="1030"/>
      <c r="R40" s="1030"/>
      <c r="S40" s="1030"/>
      <c r="T40" s="1030"/>
      <c r="U40" s="1030"/>
      <c r="V40" s="1030"/>
      <c r="W40" s="1030"/>
      <c r="X40" s="1031"/>
      <c r="Y40" s="1511"/>
      <c r="Z40" s="1512"/>
      <c r="AA40" s="1512"/>
      <c r="AB40" s="1512"/>
      <c r="AC40" s="1512"/>
      <c r="AD40" s="1513"/>
      <c r="AE40" s="1519"/>
      <c r="AF40" s="1519"/>
      <c r="AG40" s="1519"/>
      <c r="AH40" s="1519"/>
      <c r="AI40" s="1519"/>
      <c r="AJ40" s="1519"/>
      <c r="AK40" s="1520"/>
      <c r="AL40" s="635"/>
      <c r="AM40" s="1057"/>
      <c r="AN40" s="1230"/>
      <c r="AO40" s="1"/>
      <c r="AP40" s="1"/>
      <c r="AQ40" s="1"/>
    </row>
    <row r="41" spans="1:43" ht="13.5">
      <c r="A41" s="1244"/>
      <c r="B41" s="1445"/>
      <c r="C41" s="1041"/>
      <c r="D41" s="1042"/>
      <c r="E41" s="1042"/>
      <c r="F41" s="1042"/>
      <c r="G41" s="1042"/>
      <c r="H41" s="1043"/>
      <c r="I41" s="1505" t="s">
        <v>446</v>
      </c>
      <c r="J41" s="1506"/>
      <c r="K41" s="1506"/>
      <c r="L41" s="1506"/>
      <c r="M41" s="1506"/>
      <c r="N41" s="1506"/>
      <c r="O41" s="1507"/>
      <c r="P41" s="1461"/>
      <c r="Q41" s="1030"/>
      <c r="R41" s="1030"/>
      <c r="S41" s="1030"/>
      <c r="T41" s="1030"/>
      <c r="U41" s="1030"/>
      <c r="V41" s="1030"/>
      <c r="W41" s="1030"/>
      <c r="X41" s="1031"/>
      <c r="Y41" s="1511"/>
      <c r="Z41" s="1512"/>
      <c r="AA41" s="1512"/>
      <c r="AB41" s="1512"/>
      <c r="AC41" s="1512"/>
      <c r="AD41" s="1513"/>
      <c r="AE41" s="1519"/>
      <c r="AF41" s="1519"/>
      <c r="AG41" s="1519"/>
      <c r="AH41" s="1519"/>
      <c r="AI41" s="1519"/>
      <c r="AJ41" s="1519"/>
      <c r="AK41" s="1520"/>
      <c r="AL41" s="635"/>
      <c r="AM41" s="1057"/>
      <c r="AN41" s="1230"/>
      <c r="AO41" s="1"/>
      <c r="AP41" s="1"/>
      <c r="AQ41" s="1"/>
    </row>
    <row r="42" spans="1:43" ht="13.5">
      <c r="A42" s="1244"/>
      <c r="B42" s="1445"/>
      <c r="C42" s="1038" t="s">
        <v>330</v>
      </c>
      <c r="D42" s="1039"/>
      <c r="E42" s="1039"/>
      <c r="F42" s="1039"/>
      <c r="G42" s="1039"/>
      <c r="H42" s="1040"/>
      <c r="I42" s="1530" t="s">
        <v>447</v>
      </c>
      <c r="J42" s="1531"/>
      <c r="K42" s="1531"/>
      <c r="L42" s="1531"/>
      <c r="M42" s="1531"/>
      <c r="N42" s="1531"/>
      <c r="O42" s="1532"/>
      <c r="P42" s="1461"/>
      <c r="Q42" s="1030"/>
      <c r="R42" s="1030"/>
      <c r="S42" s="1030"/>
      <c r="T42" s="1030"/>
      <c r="U42" s="1030"/>
      <c r="V42" s="1030"/>
      <c r="W42" s="1030"/>
      <c r="X42" s="1031"/>
      <c r="Y42" s="1511"/>
      <c r="Z42" s="1512"/>
      <c r="AA42" s="1512"/>
      <c r="AB42" s="1512"/>
      <c r="AC42" s="1512"/>
      <c r="AD42" s="1513"/>
      <c r="AE42" s="1525">
        <f>P48*Y35*0.5</f>
        <v>0</v>
      </c>
      <c r="AF42" s="1525"/>
      <c r="AG42" s="1525"/>
      <c r="AH42" s="1525"/>
      <c r="AI42" s="1525"/>
      <c r="AJ42" s="1525"/>
      <c r="AK42" s="1526"/>
      <c r="AL42" s="635"/>
      <c r="AM42" s="1057"/>
      <c r="AN42" s="1230"/>
      <c r="AO42" s="1"/>
      <c r="AP42" s="1"/>
      <c r="AQ42" s="1"/>
    </row>
    <row r="43" spans="1:43" ht="13.5">
      <c r="A43" s="16"/>
      <c r="B43" s="235"/>
      <c r="C43" s="1041"/>
      <c r="D43" s="1042"/>
      <c r="E43" s="1042"/>
      <c r="F43" s="1042"/>
      <c r="G43" s="1042"/>
      <c r="H43" s="1043"/>
      <c r="I43" s="1505" t="s">
        <v>448</v>
      </c>
      <c r="J43" s="1506"/>
      <c r="K43" s="1506"/>
      <c r="L43" s="1506"/>
      <c r="M43" s="1506"/>
      <c r="N43" s="1506"/>
      <c r="O43" s="1507"/>
      <c r="P43" s="1461"/>
      <c r="Q43" s="1030"/>
      <c r="R43" s="1030"/>
      <c r="S43" s="1030"/>
      <c r="T43" s="1030"/>
      <c r="U43" s="1030"/>
      <c r="V43" s="1030"/>
      <c r="W43" s="1030"/>
      <c r="X43" s="1031"/>
      <c r="Y43" s="1511"/>
      <c r="Z43" s="1512"/>
      <c r="AA43" s="1512"/>
      <c r="AB43" s="1512"/>
      <c r="AC43" s="1512"/>
      <c r="AD43" s="1513"/>
      <c r="AE43" s="1525"/>
      <c r="AF43" s="1525"/>
      <c r="AG43" s="1525"/>
      <c r="AH43" s="1525"/>
      <c r="AI43" s="1525"/>
      <c r="AJ43" s="1525"/>
      <c r="AK43" s="1526"/>
      <c r="AL43" s="635"/>
      <c r="AM43" s="1057"/>
      <c r="AN43" s="1230"/>
      <c r="AO43" s="1"/>
      <c r="AP43" s="1"/>
      <c r="AQ43" s="1"/>
    </row>
    <row r="44" spans="1:43" ht="13.5">
      <c r="A44" s="16"/>
      <c r="B44" s="235"/>
      <c r="C44" s="1018" t="s">
        <v>337</v>
      </c>
      <c r="D44" s="1019"/>
      <c r="E44" s="1019"/>
      <c r="F44" s="1019"/>
      <c r="G44" s="1019"/>
      <c r="H44" s="1020"/>
      <c r="I44" s="1505" t="s">
        <v>449</v>
      </c>
      <c r="J44" s="1506"/>
      <c r="K44" s="1506"/>
      <c r="L44" s="1506"/>
      <c r="M44" s="1506"/>
      <c r="N44" s="1506"/>
      <c r="O44" s="1507"/>
      <c r="P44" s="1461"/>
      <c r="Q44" s="1030"/>
      <c r="R44" s="1030"/>
      <c r="S44" s="1030"/>
      <c r="T44" s="1030"/>
      <c r="U44" s="1030"/>
      <c r="V44" s="1030"/>
      <c r="W44" s="1030"/>
      <c r="X44" s="1031"/>
      <c r="Y44" s="1511"/>
      <c r="Z44" s="1512"/>
      <c r="AA44" s="1512"/>
      <c r="AB44" s="1512"/>
      <c r="AC44" s="1512"/>
      <c r="AD44" s="1513"/>
      <c r="AE44" s="1525"/>
      <c r="AF44" s="1525"/>
      <c r="AG44" s="1525"/>
      <c r="AH44" s="1525"/>
      <c r="AI44" s="1525"/>
      <c r="AJ44" s="1525"/>
      <c r="AK44" s="1526"/>
      <c r="AL44" s="635"/>
      <c r="AM44" s="1057"/>
      <c r="AN44" s="1230"/>
      <c r="AO44" s="1"/>
      <c r="AP44" s="1"/>
      <c r="AQ44" s="1"/>
    </row>
    <row r="45" spans="1:43" ht="13.5">
      <c r="A45" s="16"/>
      <c r="B45" s="235"/>
      <c r="C45" s="1428" t="s">
        <v>338</v>
      </c>
      <c r="D45" s="1420"/>
      <c r="E45" s="1420"/>
      <c r="F45" s="1420"/>
      <c r="G45" s="1420"/>
      <c r="H45" s="1421"/>
      <c r="I45" s="1505" t="s">
        <v>450</v>
      </c>
      <c r="J45" s="1506"/>
      <c r="K45" s="1506"/>
      <c r="L45" s="1506"/>
      <c r="M45" s="1506"/>
      <c r="N45" s="1506"/>
      <c r="O45" s="1507"/>
      <c r="P45" s="1461"/>
      <c r="Q45" s="1030"/>
      <c r="R45" s="1030"/>
      <c r="S45" s="1030"/>
      <c r="T45" s="1030"/>
      <c r="U45" s="1030"/>
      <c r="V45" s="1030"/>
      <c r="W45" s="1030"/>
      <c r="X45" s="1031"/>
      <c r="Y45" s="1511"/>
      <c r="Z45" s="1512"/>
      <c r="AA45" s="1512"/>
      <c r="AB45" s="1512"/>
      <c r="AC45" s="1512"/>
      <c r="AD45" s="1513"/>
      <c r="AE45" s="1525"/>
      <c r="AF45" s="1525"/>
      <c r="AG45" s="1525"/>
      <c r="AH45" s="1525"/>
      <c r="AI45" s="1525"/>
      <c r="AJ45" s="1525"/>
      <c r="AK45" s="1526"/>
      <c r="AL45" s="635"/>
      <c r="AM45" s="1057"/>
      <c r="AN45" s="1230"/>
      <c r="AO45" s="1"/>
      <c r="AP45" s="1"/>
      <c r="AQ45" s="1"/>
    </row>
    <row r="46" spans="1:43" ht="13.5">
      <c r="A46" s="16"/>
      <c r="B46" s="235"/>
      <c r="C46" s="1422"/>
      <c r="D46" s="1423"/>
      <c r="E46" s="1423"/>
      <c r="F46" s="1423"/>
      <c r="G46" s="1423"/>
      <c r="H46" s="1424"/>
      <c r="I46" s="964"/>
      <c r="J46" s="962"/>
      <c r="K46" s="962"/>
      <c r="L46" s="962"/>
      <c r="M46" s="962"/>
      <c r="N46" s="962"/>
      <c r="O46" s="1460"/>
      <c r="P46" s="1461">
        <v>0</v>
      </c>
      <c r="Q46" s="1030"/>
      <c r="R46" s="1030"/>
      <c r="S46" s="1030"/>
      <c r="T46" s="1030"/>
      <c r="U46" s="1030"/>
      <c r="V46" s="1030"/>
      <c r="W46" s="1030"/>
      <c r="X46" s="1031"/>
      <c r="Y46" s="1511"/>
      <c r="Z46" s="1512"/>
      <c r="AA46" s="1512"/>
      <c r="AB46" s="1512"/>
      <c r="AC46" s="1512"/>
      <c r="AD46" s="1513"/>
      <c r="AE46" s="1525"/>
      <c r="AF46" s="1525"/>
      <c r="AG46" s="1525"/>
      <c r="AH46" s="1525"/>
      <c r="AI46" s="1525"/>
      <c r="AJ46" s="1525"/>
      <c r="AK46" s="1526"/>
      <c r="AL46" s="635"/>
      <c r="AM46" s="1057"/>
      <c r="AN46" s="1230"/>
      <c r="AO46" s="1"/>
      <c r="AP46" s="1"/>
      <c r="AQ46" s="1"/>
    </row>
    <row r="47" spans="1:43" ht="13.5">
      <c r="A47" s="16"/>
      <c r="B47" s="235"/>
      <c r="C47" s="964" t="s">
        <v>451</v>
      </c>
      <c r="D47" s="962"/>
      <c r="E47" s="962"/>
      <c r="F47" s="962"/>
      <c r="G47" s="962"/>
      <c r="H47" s="963"/>
      <c r="I47" s="1521" t="s">
        <v>452</v>
      </c>
      <c r="J47" s="1522"/>
      <c r="K47" s="1522"/>
      <c r="L47" s="1522"/>
      <c r="M47" s="1522"/>
      <c r="N47" s="1522"/>
      <c r="O47" s="1522"/>
      <c r="P47" s="1461"/>
      <c r="Q47" s="1030"/>
      <c r="R47" s="1030">
        <v>0</v>
      </c>
      <c r="S47" s="1030"/>
      <c r="T47" s="1030"/>
      <c r="U47" s="1030"/>
      <c r="V47" s="1030"/>
      <c r="W47" s="1030"/>
      <c r="X47" s="1031"/>
      <c r="Y47" s="1511"/>
      <c r="Z47" s="1512"/>
      <c r="AA47" s="1512"/>
      <c r="AB47" s="1512"/>
      <c r="AC47" s="1512"/>
      <c r="AD47" s="1513"/>
      <c r="AE47" s="1525"/>
      <c r="AF47" s="1525"/>
      <c r="AG47" s="1525"/>
      <c r="AH47" s="1525"/>
      <c r="AI47" s="1525"/>
      <c r="AJ47" s="1525"/>
      <c r="AK47" s="1526"/>
      <c r="AL47" s="635"/>
      <c r="AM47" s="1058"/>
      <c r="AN47" s="1231"/>
      <c r="AO47" s="1"/>
      <c r="AP47" s="1"/>
      <c r="AQ47" s="1"/>
    </row>
    <row r="48" spans="1:43" ht="13.5">
      <c r="A48" s="16"/>
      <c r="B48" s="235"/>
      <c r="C48" s="1018" t="s">
        <v>453</v>
      </c>
      <c r="D48" s="1019"/>
      <c r="E48" s="1019"/>
      <c r="F48" s="1019"/>
      <c r="G48" s="1019"/>
      <c r="H48" s="1020"/>
      <c r="I48" s="1134" t="s">
        <v>454</v>
      </c>
      <c r="J48" s="1135"/>
      <c r="K48" s="1135"/>
      <c r="L48" s="1135"/>
      <c r="M48" s="1135"/>
      <c r="N48" s="1135"/>
      <c r="O48" s="1523"/>
      <c r="P48" s="1524">
        <f>P35+P36+P37+P38+P39+P40+P41+P42+P43+P44+P45+P46+R47</f>
        <v>0</v>
      </c>
      <c r="Q48" s="1355"/>
      <c r="R48" s="1355"/>
      <c r="S48" s="1355"/>
      <c r="T48" s="1355"/>
      <c r="U48" s="1355"/>
      <c r="V48" s="1355"/>
      <c r="W48" s="1355"/>
      <c r="X48" s="1356"/>
      <c r="Y48" s="1514"/>
      <c r="Z48" s="1515"/>
      <c r="AA48" s="1515"/>
      <c r="AB48" s="1515"/>
      <c r="AC48" s="1515"/>
      <c r="AD48" s="1516"/>
      <c r="AE48" s="1527"/>
      <c r="AF48" s="1527"/>
      <c r="AG48" s="1527"/>
      <c r="AH48" s="1527"/>
      <c r="AI48" s="1527"/>
      <c r="AJ48" s="1527"/>
      <c r="AK48" s="1528"/>
      <c r="AL48" s="675" t="s">
        <v>455</v>
      </c>
      <c r="AM48" s="722" t="s">
        <v>455</v>
      </c>
      <c r="AN48" s="646" t="s">
        <v>455</v>
      </c>
      <c r="AO48" s="1"/>
      <c r="AP48" s="1"/>
      <c r="AQ48" s="1"/>
    </row>
    <row r="49" spans="1:43" ht="13.5">
      <c r="A49" s="16"/>
      <c r="B49" s="235"/>
      <c r="C49" s="964" t="s">
        <v>630</v>
      </c>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3"/>
      <c r="AE49" s="1432">
        <v>0</v>
      </c>
      <c r="AF49" s="1433"/>
      <c r="AG49" s="1433"/>
      <c r="AH49" s="1433"/>
      <c r="AI49" s="1433"/>
      <c r="AJ49" s="1433"/>
      <c r="AK49" s="1434"/>
      <c r="AL49" s="635"/>
      <c r="AM49" s="723"/>
      <c r="AN49" s="676" t="s">
        <v>456</v>
      </c>
      <c r="AO49" s="1"/>
      <c r="AP49" s="1"/>
      <c r="AQ49" s="1"/>
    </row>
    <row r="50" spans="1:43" ht="13.5">
      <c r="A50" s="284"/>
      <c r="B50" s="221"/>
      <c r="C50" s="964" t="s">
        <v>457</v>
      </c>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772" t="s">
        <v>458</v>
      </c>
      <c r="AF50" s="987"/>
      <c r="AG50" s="987"/>
      <c r="AH50" s="987"/>
      <c r="AI50" s="987"/>
      <c r="AJ50" s="987"/>
      <c r="AK50" s="988"/>
      <c r="AL50" s="273"/>
      <c r="AM50" s="222"/>
      <c r="AN50" s="285"/>
      <c r="AO50" s="1"/>
      <c r="AP50" s="1"/>
      <c r="AQ50" s="1"/>
    </row>
    <row r="51" spans="1:43" ht="13.5">
      <c r="A51" s="16"/>
      <c r="B51" s="21"/>
      <c r="C51" s="222"/>
      <c r="D51" s="222"/>
      <c r="E51" s="222"/>
      <c r="F51" s="222"/>
      <c r="G51" s="222"/>
      <c r="U51" s="95"/>
      <c r="V51" s="95"/>
      <c r="W51" s="95"/>
      <c r="X51" s="95"/>
      <c r="Y51" s="95"/>
      <c r="Z51" s="95"/>
      <c r="AA51" s="95"/>
      <c r="AB51" s="163"/>
      <c r="AC51" s="163"/>
      <c r="AD51" s="163"/>
      <c r="AE51" s="163"/>
      <c r="AF51" s="163"/>
      <c r="AG51" s="163"/>
      <c r="AH51" s="95"/>
      <c r="AI51" s="95"/>
      <c r="AJ51" s="95"/>
      <c r="AK51" s="286"/>
      <c r="AL51" s="287"/>
      <c r="AM51" s="288"/>
      <c r="AN51" s="20"/>
      <c r="AO51" s="1"/>
      <c r="AP51" s="1"/>
      <c r="AQ51" s="1"/>
    </row>
    <row r="52" spans="1:43" ht="13.5">
      <c r="A52" s="16"/>
      <c r="B52" s="21"/>
      <c r="C52" s="21"/>
      <c r="D52" s="15"/>
      <c r="E52" s="289" t="s">
        <v>459</v>
      </c>
      <c r="F52" s="15"/>
      <c r="G52" s="15"/>
      <c r="H52" s="15"/>
      <c r="I52" s="15"/>
      <c r="J52" s="15"/>
      <c r="K52" s="15"/>
      <c r="L52" s="15"/>
      <c r="M52" s="15"/>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0"/>
      <c r="AO52" s="1"/>
      <c r="AP52" s="1"/>
      <c r="AQ52" s="1"/>
    </row>
    <row r="53" spans="1:43" ht="13.5">
      <c r="A53" s="724"/>
      <c r="B53" s="718"/>
      <c r="C53" s="718"/>
      <c r="D53" s="718"/>
      <c r="E53" s="706"/>
      <c r="F53" s="718" t="s">
        <v>460</v>
      </c>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718"/>
      <c r="AM53" s="718"/>
      <c r="AN53" s="725"/>
      <c r="AO53" s="1"/>
      <c r="AP53" s="1"/>
      <c r="AQ53" s="1"/>
    </row>
    <row r="54" spans="1:46" ht="13.5">
      <c r="A54" s="724"/>
      <c r="B54" s="718"/>
      <c r="C54" s="718"/>
      <c r="D54" s="718"/>
      <c r="E54" s="718"/>
      <c r="F54" s="718" t="s">
        <v>677</v>
      </c>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718"/>
      <c r="AK54" s="718"/>
      <c r="AL54" s="718"/>
      <c r="AM54" s="718"/>
      <c r="AN54" s="725"/>
      <c r="AO54" s="1"/>
      <c r="AP54" s="1"/>
      <c r="AQ54" s="1"/>
      <c r="AT54" s="23"/>
    </row>
    <row r="55" spans="1:43" ht="13.5">
      <c r="A55" s="724"/>
      <c r="B55" s="718"/>
      <c r="C55" s="718"/>
      <c r="D55" s="718"/>
      <c r="E55" s="718"/>
      <c r="F55" s="718" t="s">
        <v>461</v>
      </c>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8"/>
      <c r="AF55" s="718"/>
      <c r="AG55" s="718"/>
      <c r="AH55" s="718"/>
      <c r="AI55" s="718"/>
      <c r="AJ55" s="718"/>
      <c r="AK55" s="718"/>
      <c r="AL55" s="718"/>
      <c r="AM55" s="718"/>
      <c r="AN55" s="725"/>
      <c r="AO55" s="1"/>
      <c r="AP55" s="1"/>
      <c r="AQ55" s="1"/>
    </row>
    <row r="56" spans="1:43" ht="13.5">
      <c r="A56" s="724"/>
      <c r="B56" s="718"/>
      <c r="C56" s="718"/>
      <c r="D56" s="718"/>
      <c r="E56" s="718"/>
      <c r="F56" s="726" t="s">
        <v>678</v>
      </c>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25"/>
      <c r="AO56" s="1"/>
      <c r="AP56" s="1"/>
      <c r="AQ56" s="1"/>
    </row>
    <row r="57" spans="1:43" ht="13.5">
      <c r="A57" s="724"/>
      <c r="B57" s="718"/>
      <c r="C57" s="718"/>
      <c r="D57" s="718"/>
      <c r="E57" s="718"/>
      <c r="F57" s="718" t="s">
        <v>462</v>
      </c>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25"/>
      <c r="AO57" s="1"/>
      <c r="AP57" s="1"/>
      <c r="AQ57" s="1"/>
    </row>
    <row r="58" spans="1:43" ht="13.5">
      <c r="A58" s="724"/>
      <c r="B58" s="718"/>
      <c r="C58" s="718"/>
      <c r="D58" s="718"/>
      <c r="E58" s="718"/>
      <c r="F58" s="718" t="s">
        <v>679</v>
      </c>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c r="AN58" s="725"/>
      <c r="AO58" s="1"/>
      <c r="AP58" s="1"/>
      <c r="AQ58" s="1"/>
    </row>
    <row r="59" spans="1:43" ht="13.5">
      <c r="A59" s="724"/>
      <c r="B59" s="718"/>
      <c r="C59" s="718"/>
      <c r="D59" s="718"/>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8"/>
      <c r="AI59" s="718"/>
      <c r="AJ59" s="718"/>
      <c r="AK59" s="718"/>
      <c r="AL59" s="718"/>
      <c r="AM59" s="718"/>
      <c r="AN59" s="725"/>
      <c r="AO59" s="1"/>
      <c r="AP59" s="1"/>
      <c r="AQ59" s="1"/>
    </row>
    <row r="60" spans="1:43" ht="13.5">
      <c r="A60" s="16"/>
      <c r="B60" s="21"/>
      <c r="C60" s="21"/>
      <c r="D60" s="21" t="s">
        <v>388</v>
      </c>
      <c r="F60" s="163" t="s">
        <v>316</v>
      </c>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0"/>
      <c r="AO60" s="1"/>
      <c r="AP60" s="1"/>
      <c r="AQ60" s="1"/>
    </row>
    <row r="61" spans="1:43" ht="13.5">
      <c r="A61" s="16"/>
      <c r="B61" s="21"/>
      <c r="C61" s="252"/>
      <c r="D61" s="21"/>
      <c r="E61" s="21"/>
      <c r="F61" s="21" t="s">
        <v>463</v>
      </c>
      <c r="G61" s="21"/>
      <c r="H61" s="21"/>
      <c r="I61" s="21"/>
      <c r="J61" s="21"/>
      <c r="K61" s="21"/>
      <c r="L61" s="21"/>
      <c r="M61" s="21"/>
      <c r="N61" s="21"/>
      <c r="O61" s="21"/>
      <c r="P61" s="21"/>
      <c r="Q61" s="21"/>
      <c r="R61" s="21"/>
      <c r="S61" s="21"/>
      <c r="T61" s="21"/>
      <c r="U61" s="21"/>
      <c r="V61" s="21"/>
      <c r="W61" s="21"/>
      <c r="X61" s="21"/>
      <c r="Y61" s="21"/>
      <c r="Z61" s="21"/>
      <c r="AA61" s="21"/>
      <c r="AB61" s="21"/>
      <c r="AC61" s="252"/>
      <c r="AD61" s="252"/>
      <c r="AE61" s="252"/>
      <c r="AF61" s="252"/>
      <c r="AG61" s="252"/>
      <c r="AH61" s="252"/>
      <c r="AI61" s="252"/>
      <c r="AJ61" s="252"/>
      <c r="AK61" s="252"/>
      <c r="AL61" s="252"/>
      <c r="AM61" s="252"/>
      <c r="AN61" s="291"/>
      <c r="AO61" s="1"/>
      <c r="AP61" s="1"/>
      <c r="AQ61" s="1"/>
    </row>
    <row r="62" spans="1:43" ht="14.25" thickBot="1">
      <c r="A62" s="292"/>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93"/>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98">
    <mergeCell ref="J11:L11"/>
    <mergeCell ref="C49:AD49"/>
    <mergeCell ref="AE49:AK49"/>
    <mergeCell ref="C42:H43"/>
    <mergeCell ref="I42:O42"/>
    <mergeCell ref="P42:X42"/>
    <mergeCell ref="P43:X43"/>
    <mergeCell ref="C44:H44"/>
    <mergeCell ref="I44:O44"/>
    <mergeCell ref="C45:H46"/>
    <mergeCell ref="C50:AD50"/>
    <mergeCell ref="AE50:AK50"/>
    <mergeCell ref="C47:H47"/>
    <mergeCell ref="I47:O47"/>
    <mergeCell ref="P47:X47"/>
    <mergeCell ref="C48:H48"/>
    <mergeCell ref="I48:O48"/>
    <mergeCell ref="P48:X48"/>
    <mergeCell ref="AE42:AK48"/>
    <mergeCell ref="I43:O43"/>
    <mergeCell ref="C40:H41"/>
    <mergeCell ref="I40:O40"/>
    <mergeCell ref="P40:X40"/>
    <mergeCell ref="I41:O41"/>
    <mergeCell ref="P41:X41"/>
    <mergeCell ref="AN38:AN47"/>
    <mergeCell ref="I39:O39"/>
    <mergeCell ref="P39:X39"/>
    <mergeCell ref="I45:O45"/>
    <mergeCell ref="P45:X45"/>
    <mergeCell ref="I46:O46"/>
    <mergeCell ref="P46:X46"/>
    <mergeCell ref="Y35:AD48"/>
    <mergeCell ref="AE35:AK41"/>
    <mergeCell ref="P44:X44"/>
    <mergeCell ref="AM35:AM47"/>
    <mergeCell ref="E36:G36"/>
    <mergeCell ref="I36:O36"/>
    <mergeCell ref="P36:X36"/>
    <mergeCell ref="C37:G37"/>
    <mergeCell ref="I37:O37"/>
    <mergeCell ref="P37:X37"/>
    <mergeCell ref="C38:H39"/>
    <mergeCell ref="I38:O38"/>
    <mergeCell ref="P38:X38"/>
    <mergeCell ref="Y33:AD33"/>
    <mergeCell ref="AE33:AK34"/>
    <mergeCell ref="AL33:AN33"/>
    <mergeCell ref="Y34:AD34"/>
    <mergeCell ref="AG29:AN30"/>
    <mergeCell ref="E30:H30"/>
    <mergeCell ref="I30:L30"/>
    <mergeCell ref="W30:AA30"/>
    <mergeCell ref="AB30:AE30"/>
    <mergeCell ref="Q27:Q30"/>
    <mergeCell ref="X27:AE27"/>
    <mergeCell ref="E28:H28"/>
    <mergeCell ref="I28:L28"/>
    <mergeCell ref="W28:AA28"/>
    <mergeCell ref="AB28:AE28"/>
    <mergeCell ref="E29:H29"/>
    <mergeCell ref="I29:L29"/>
    <mergeCell ref="W29:AA29"/>
    <mergeCell ref="AB29:AE29"/>
    <mergeCell ref="K16:K18"/>
    <mergeCell ref="L18:L22"/>
    <mergeCell ref="AI18:AI22"/>
    <mergeCell ref="G22:G23"/>
    <mergeCell ref="J22:J23"/>
    <mergeCell ref="L15:O15"/>
    <mergeCell ref="P15:Q15"/>
    <mergeCell ref="R15:T15"/>
    <mergeCell ref="Y15:Y22"/>
    <mergeCell ref="AJ13:AJ18"/>
    <mergeCell ref="AK13:AK18"/>
    <mergeCell ref="AL13:AL18"/>
    <mergeCell ref="W14:W22"/>
    <mergeCell ref="A13:B42"/>
    <mergeCell ref="D13:D19"/>
    <mergeCell ref="E13:E18"/>
    <mergeCell ref="F13:F18"/>
    <mergeCell ref="E27:L27"/>
    <mergeCell ref="J33:V34"/>
    <mergeCell ref="C35:D36"/>
    <mergeCell ref="E35:G35"/>
    <mergeCell ref="I35:O35"/>
    <mergeCell ref="P35:X35"/>
    <mergeCell ref="G10:H10"/>
    <mergeCell ref="I10:K10"/>
    <mergeCell ref="E9:G9"/>
    <mergeCell ref="AI9:AK9"/>
    <mergeCell ref="V9:X9"/>
    <mergeCell ref="V10:X10"/>
    <mergeCell ref="A1:AK1"/>
    <mergeCell ref="A3:AK3"/>
    <mergeCell ref="A4:AK4"/>
    <mergeCell ref="R8:U8"/>
    <mergeCell ref="V8:X8"/>
  </mergeCells>
  <printOptions/>
  <pageMargins left="0.7874015748031497" right="0.3937007874015748" top="0.71" bottom="0.17" header="0.5118110236220472" footer="0.31"/>
  <pageSetup horizontalDpi="600" verticalDpi="600" orientation="portrait" paperSize="9" r:id="rId3"/>
  <headerFooter alignWithMargins="0">
    <oddHeader>&amp;L&amp;8H24-110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T66"/>
  <sheetViews>
    <sheetView showGridLines="0" view="pageBreakPreview" zoomScaleSheetLayoutView="100" workbookViewId="0" topLeftCell="A1">
      <selection activeCell="A6" sqref="A6"/>
    </sheetView>
  </sheetViews>
  <sheetFormatPr defaultColWidth="9.00390625" defaultRowHeight="13.5"/>
  <cols>
    <col min="1" max="1" width="1.75390625" style="0" customWidth="1"/>
    <col min="2" max="3" width="2.25390625" style="0" customWidth="1"/>
    <col min="4" max="4" width="2.00390625" style="0" customWidth="1"/>
    <col min="5" max="5" width="2.125" style="0" customWidth="1"/>
    <col min="6" max="37" width="2.25390625" style="0" customWidth="1"/>
    <col min="38" max="38" width="2.50390625" style="0" customWidth="1"/>
    <col min="39" max="39" width="3.75390625" style="0" customWidth="1"/>
    <col min="40" max="40" width="2.625" style="0" customWidth="1"/>
    <col min="41"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7"/>
      <c r="AM1" s="7"/>
      <c r="AN1" s="794"/>
      <c r="AO1" s="5"/>
      <c r="AP1" s="1"/>
      <c r="AQ1" s="1"/>
    </row>
    <row r="2" spans="1:43" ht="13.5">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94"/>
      <c r="AO2" s="5"/>
      <c r="AP2" s="1"/>
      <c r="AQ2" s="1"/>
    </row>
    <row r="3" spans="1:43" ht="14.25">
      <c r="A3" s="980" t="s">
        <v>616</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794"/>
      <c r="AO3" s="5"/>
      <c r="AP3" s="1"/>
      <c r="AQ3" s="1"/>
    </row>
    <row r="4" spans="1:43" ht="15" thickBot="1">
      <c r="A4" s="984" t="s">
        <v>680</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1178"/>
      <c r="AL4" s="9"/>
      <c r="AM4" s="9"/>
      <c r="AN4" s="795"/>
      <c r="AO4" s="5"/>
      <c r="AP4" s="1"/>
      <c r="AQ4" s="1"/>
    </row>
    <row r="5" spans="1:43" ht="13.5">
      <c r="A5" s="796"/>
      <c r="B5" s="797"/>
      <c r="C5" s="166" t="s">
        <v>529</v>
      </c>
      <c r="D5" s="160" t="s">
        <v>530</v>
      </c>
      <c r="E5" s="163"/>
      <c r="F5" s="163"/>
      <c r="G5" s="163"/>
      <c r="H5" s="163"/>
      <c r="I5" s="163"/>
      <c r="J5" s="163"/>
      <c r="K5" s="163"/>
      <c r="L5" s="163"/>
      <c r="M5" s="163"/>
      <c r="N5" s="163"/>
      <c r="O5" s="163"/>
      <c r="P5" s="163"/>
      <c r="Q5" s="163"/>
      <c r="R5" s="166"/>
      <c r="S5" s="160"/>
      <c r="T5" s="160"/>
      <c r="U5" s="160"/>
      <c r="V5" s="160"/>
      <c r="W5" s="160"/>
      <c r="X5" s="163"/>
      <c r="Y5" s="163"/>
      <c r="Z5" s="163"/>
      <c r="AA5" s="163"/>
      <c r="AB5" s="163"/>
      <c r="AC5" s="163"/>
      <c r="AD5" s="163"/>
      <c r="AE5" s="163"/>
      <c r="AF5" s="163"/>
      <c r="AG5" s="163"/>
      <c r="AH5" s="163"/>
      <c r="AI5" s="163"/>
      <c r="AJ5" s="163"/>
      <c r="AK5" s="157"/>
      <c r="AL5" s="797"/>
      <c r="AM5" s="797"/>
      <c r="AN5" s="798"/>
      <c r="AO5" s="6"/>
      <c r="AP5" s="1"/>
      <c r="AQ5" s="1"/>
    </row>
    <row r="6" spans="1:45" ht="13.5">
      <c r="A6" s="799"/>
      <c r="B6" s="800"/>
      <c r="C6" s="801"/>
      <c r="D6" s="800"/>
      <c r="E6" s="800"/>
      <c r="F6" s="800"/>
      <c r="G6" s="800"/>
      <c r="H6" s="800"/>
      <c r="I6" s="800"/>
      <c r="J6" s="800"/>
      <c r="K6" s="801"/>
      <c r="L6" s="801"/>
      <c r="M6" s="800"/>
      <c r="N6" s="800"/>
      <c r="O6" s="800"/>
      <c r="P6" s="800"/>
      <c r="Q6" s="800"/>
      <c r="R6" s="800"/>
      <c r="S6" s="800"/>
      <c r="T6" s="800"/>
      <c r="U6" s="800"/>
      <c r="V6" s="800"/>
      <c r="W6" s="800"/>
      <c r="X6" s="800"/>
      <c r="Y6" s="800"/>
      <c r="Z6" s="800"/>
      <c r="AA6" s="800"/>
      <c r="AB6" s="800"/>
      <c r="AC6" s="800"/>
      <c r="AD6" s="801"/>
      <c r="AE6" s="800"/>
      <c r="AF6" s="800"/>
      <c r="AG6" s="800"/>
      <c r="AH6" s="800"/>
      <c r="AI6" s="800"/>
      <c r="AJ6" s="800"/>
      <c r="AK6" s="800"/>
      <c r="AL6" s="800"/>
      <c r="AM6" s="800"/>
      <c r="AN6" s="802"/>
      <c r="AO6" s="6"/>
      <c r="AP6" s="1"/>
      <c r="AQ6" s="1"/>
      <c r="AS6" s="23"/>
    </row>
    <row r="7" spans="1:43" ht="13.5">
      <c r="A7" s="728"/>
      <c r="B7" s="705"/>
      <c r="C7" s="801"/>
      <c r="D7" s="800"/>
      <c r="E7" s="800"/>
      <c r="F7" s="800"/>
      <c r="G7" s="800"/>
      <c r="H7" s="800"/>
      <c r="I7" s="800"/>
      <c r="J7" s="800"/>
      <c r="K7" s="800"/>
      <c r="L7" s="800"/>
      <c r="M7" s="800"/>
      <c r="N7" s="800"/>
      <c r="O7" s="800"/>
      <c r="P7" s="800"/>
      <c r="Q7" s="800"/>
      <c r="R7" s="801"/>
      <c r="S7" s="801"/>
      <c r="T7" s="801"/>
      <c r="U7" s="801"/>
      <c r="V7" s="801"/>
      <c r="W7" s="801"/>
      <c r="X7" s="800"/>
      <c r="Y7" s="800"/>
      <c r="Z7" s="800"/>
      <c r="AA7" s="800"/>
      <c r="AB7" s="800"/>
      <c r="AC7" s="800"/>
      <c r="AD7" s="800"/>
      <c r="AE7" s="800"/>
      <c r="AF7" s="800"/>
      <c r="AG7" s="800"/>
      <c r="AH7" s="800"/>
      <c r="AI7" s="800"/>
      <c r="AJ7" s="800"/>
      <c r="AK7" s="800"/>
      <c r="AL7" s="800"/>
      <c r="AM7" s="800"/>
      <c r="AN7" s="802"/>
      <c r="AO7" s="6"/>
      <c r="AP7" s="1"/>
      <c r="AQ7" s="1"/>
    </row>
    <row r="8" spans="1:43" ht="13.5">
      <c r="A8" s="728"/>
      <c r="B8" s="705"/>
      <c r="C8" s="801"/>
      <c r="D8" s="800"/>
      <c r="E8" s="800"/>
      <c r="F8" s="800"/>
      <c r="G8" s="801"/>
      <c r="H8" s="801"/>
      <c r="I8" s="800"/>
      <c r="J8" s="800"/>
      <c r="K8" s="800"/>
      <c r="L8" s="800"/>
      <c r="M8" s="800"/>
      <c r="N8" s="800"/>
      <c r="O8" s="800"/>
      <c r="P8" s="800"/>
      <c r="Q8" s="800"/>
      <c r="R8" s="800"/>
      <c r="S8" s="800"/>
      <c r="T8" s="800"/>
      <c r="U8" s="800"/>
      <c r="V8" s="800"/>
      <c r="W8" s="800"/>
      <c r="X8" s="800"/>
      <c r="Y8" s="800"/>
      <c r="Z8" s="800"/>
      <c r="AA8" s="800"/>
      <c r="AB8" s="800"/>
      <c r="AC8" s="801"/>
      <c r="AD8" s="801"/>
      <c r="AE8" s="801"/>
      <c r="AF8" s="801"/>
      <c r="AG8" s="800"/>
      <c r="AH8" s="800"/>
      <c r="AI8" s="800"/>
      <c r="AJ8" s="800"/>
      <c r="AK8" s="800"/>
      <c r="AL8" s="800"/>
      <c r="AM8" s="800"/>
      <c r="AN8" s="802"/>
      <c r="AO8" s="6"/>
      <c r="AP8" s="1"/>
      <c r="AQ8" s="1"/>
    </row>
    <row r="9" spans="1:43" ht="13.5">
      <c r="A9" s="728"/>
      <c r="B9" s="705"/>
      <c r="C9" s="801"/>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29"/>
      <c r="AJ9" s="705"/>
      <c r="AK9" s="705"/>
      <c r="AL9" s="800"/>
      <c r="AM9" s="800"/>
      <c r="AN9" s="802"/>
      <c r="AO9" s="6"/>
      <c r="AP9" s="1"/>
      <c r="AQ9" s="1"/>
    </row>
    <row r="10" spans="1:43" ht="13.5">
      <c r="A10" s="728"/>
      <c r="B10" s="705"/>
      <c r="C10" s="801"/>
      <c r="D10" s="705"/>
      <c r="E10" s="718"/>
      <c r="F10" s="718"/>
      <c r="G10" s="718"/>
      <c r="H10" s="718"/>
      <c r="I10" s="718"/>
      <c r="J10" s="718"/>
      <c r="K10" s="718"/>
      <c r="L10" s="718"/>
      <c r="M10" s="718"/>
      <c r="N10" s="718"/>
      <c r="O10" s="718"/>
      <c r="P10" s="718"/>
      <c r="Q10" s="718"/>
      <c r="R10" s="718"/>
      <c r="S10" s="718"/>
      <c r="T10" s="718"/>
      <c r="U10" s="718"/>
      <c r="V10" s="718"/>
      <c r="W10" s="718"/>
      <c r="X10" s="718"/>
      <c r="Y10" s="718"/>
      <c r="Z10" s="718"/>
      <c r="AA10" s="718"/>
      <c r="AB10" s="718"/>
      <c r="AC10" s="718"/>
      <c r="AD10" s="801"/>
      <c r="AE10" s="801"/>
      <c r="AF10" s="718"/>
      <c r="AG10" s="718"/>
      <c r="AH10" s="705"/>
      <c r="AI10" s="803"/>
      <c r="AJ10" s="705"/>
      <c r="AK10" s="730"/>
      <c r="AL10" s="800"/>
      <c r="AM10" s="800"/>
      <c r="AN10" s="802"/>
      <c r="AO10" s="6"/>
      <c r="AP10" s="1"/>
      <c r="AQ10" s="1"/>
    </row>
    <row r="11" spans="1:43" ht="13.5">
      <c r="A11" s="728"/>
      <c r="B11" s="705"/>
      <c r="C11" s="801"/>
      <c r="D11" s="718"/>
      <c r="E11" s="718"/>
      <c r="F11" s="718"/>
      <c r="G11" s="718"/>
      <c r="H11" s="718"/>
      <c r="I11" s="718"/>
      <c r="J11" s="718"/>
      <c r="K11" s="718"/>
      <c r="L11" s="718"/>
      <c r="M11" s="718"/>
      <c r="N11" s="718"/>
      <c r="O11" s="718"/>
      <c r="P11" s="718"/>
      <c r="Q11" s="718"/>
      <c r="R11" s="718"/>
      <c r="S11" s="718"/>
      <c r="T11" s="718"/>
      <c r="U11" s="718"/>
      <c r="V11" s="718"/>
      <c r="W11" s="718"/>
      <c r="X11" s="804"/>
      <c r="Y11" s="804"/>
      <c r="Z11" s="718"/>
      <c r="AA11" s="718"/>
      <c r="AB11" s="718"/>
      <c r="AC11" s="718"/>
      <c r="AD11" s="804"/>
      <c r="AE11" s="804"/>
      <c r="AF11" s="718"/>
      <c r="AG11" s="718"/>
      <c r="AH11" s="705"/>
      <c r="AI11" s="705"/>
      <c r="AJ11" s="705"/>
      <c r="AK11" s="803"/>
      <c r="AL11" s="800"/>
      <c r="AM11" s="800"/>
      <c r="AN11" s="802"/>
      <c r="AO11" s="1"/>
      <c r="AP11" s="1"/>
      <c r="AQ11" s="1"/>
    </row>
    <row r="12" spans="1:43" ht="13.5">
      <c r="A12" s="728"/>
      <c r="B12" s="705"/>
      <c r="C12" s="801"/>
      <c r="D12" s="705"/>
      <c r="E12" s="705"/>
      <c r="F12" s="730"/>
      <c r="G12" s="705"/>
      <c r="H12" s="705"/>
      <c r="I12" s="705"/>
      <c r="J12" s="804"/>
      <c r="K12" s="705"/>
      <c r="L12" s="731"/>
      <c r="M12" s="718"/>
      <c r="N12" s="718"/>
      <c r="O12" s="718"/>
      <c r="P12" s="705"/>
      <c r="Q12" s="705"/>
      <c r="R12" s="705"/>
      <c r="S12" s="705"/>
      <c r="T12" s="705"/>
      <c r="U12" s="705"/>
      <c r="V12" s="718"/>
      <c r="W12" s="705"/>
      <c r="X12" s="804"/>
      <c r="Y12" s="804"/>
      <c r="Z12" s="705"/>
      <c r="AA12" s="705"/>
      <c r="AB12" s="705"/>
      <c r="AC12" s="705"/>
      <c r="AD12" s="804"/>
      <c r="AE12" s="804"/>
      <c r="AF12" s="705"/>
      <c r="AG12" s="705"/>
      <c r="AH12" s="705"/>
      <c r="AI12" s="705"/>
      <c r="AJ12" s="705"/>
      <c r="AK12" s="803"/>
      <c r="AL12" s="800"/>
      <c r="AM12" s="800"/>
      <c r="AN12" s="805"/>
      <c r="AO12" s="1"/>
      <c r="AP12" s="1"/>
      <c r="AQ12" s="1"/>
    </row>
    <row r="13" spans="1:43" ht="13.5" customHeight="1">
      <c r="A13" s="728"/>
      <c r="B13" s="801"/>
      <c r="C13" s="801"/>
      <c r="D13" s="705"/>
      <c r="E13" s="705"/>
      <c r="F13" s="803"/>
      <c r="G13" s="705"/>
      <c r="H13" s="705"/>
      <c r="I13" s="705"/>
      <c r="J13" s="705"/>
      <c r="K13" s="705"/>
      <c r="L13" s="718"/>
      <c r="M13" s="718"/>
      <c r="N13" s="718"/>
      <c r="O13" s="718"/>
      <c r="P13" s="705"/>
      <c r="Q13" s="705"/>
      <c r="R13" s="705"/>
      <c r="S13" s="705"/>
      <c r="T13" s="705"/>
      <c r="U13" s="705"/>
      <c r="V13" s="718"/>
      <c r="W13" s="705"/>
      <c r="X13" s="705"/>
      <c r="Y13" s="705"/>
      <c r="Z13" s="705"/>
      <c r="AA13" s="705"/>
      <c r="AB13" s="705"/>
      <c r="AC13" s="705"/>
      <c r="AD13" s="705"/>
      <c r="AE13" s="806"/>
      <c r="AF13" s="705"/>
      <c r="AG13" s="705"/>
      <c r="AH13" s="705"/>
      <c r="AI13" s="705"/>
      <c r="AJ13" s="705"/>
      <c r="AK13" s="803"/>
      <c r="AL13" s="800"/>
      <c r="AM13" s="800"/>
      <c r="AN13" s="802"/>
      <c r="AO13" s="1"/>
      <c r="AP13" s="1"/>
      <c r="AQ13" s="1"/>
    </row>
    <row r="14" spans="1:43" ht="12" customHeight="1">
      <c r="A14" s="728"/>
      <c r="B14" s="801"/>
      <c r="C14" s="801"/>
      <c r="D14" s="705"/>
      <c r="E14" s="705"/>
      <c r="F14" s="803"/>
      <c r="G14" s="705"/>
      <c r="H14" s="705"/>
      <c r="I14" s="705"/>
      <c r="J14" s="804"/>
      <c r="K14" s="705"/>
      <c r="L14" s="804"/>
      <c r="M14" s="718"/>
      <c r="N14" s="718"/>
      <c r="O14" s="718"/>
      <c r="P14" s="705"/>
      <c r="Q14" s="705"/>
      <c r="R14" s="806"/>
      <c r="S14" s="705"/>
      <c r="T14" s="806"/>
      <c r="U14" s="705"/>
      <c r="V14" s="718"/>
      <c r="W14" s="705"/>
      <c r="X14" s="705"/>
      <c r="Y14" s="705"/>
      <c r="Z14" s="705"/>
      <c r="AA14" s="705"/>
      <c r="AB14" s="705"/>
      <c r="AC14" s="705"/>
      <c r="AD14" s="705"/>
      <c r="AE14" s="731"/>
      <c r="AF14" s="705"/>
      <c r="AG14" s="705"/>
      <c r="AH14" s="705"/>
      <c r="AI14" s="705"/>
      <c r="AJ14" s="705"/>
      <c r="AK14" s="705"/>
      <c r="AL14" s="800"/>
      <c r="AM14" s="800"/>
      <c r="AN14" s="802"/>
      <c r="AO14" s="1"/>
      <c r="AP14" s="1"/>
      <c r="AQ14" s="1"/>
    </row>
    <row r="15" spans="1:43" ht="10.5" customHeight="1">
      <c r="A15" s="728"/>
      <c r="B15" s="801"/>
      <c r="C15" s="801"/>
      <c r="D15" s="705"/>
      <c r="E15" s="705"/>
      <c r="F15" s="803"/>
      <c r="G15" s="705"/>
      <c r="H15" s="705"/>
      <c r="I15" s="705"/>
      <c r="J15" s="718"/>
      <c r="K15" s="705"/>
      <c r="L15" s="718"/>
      <c r="M15" s="718"/>
      <c r="N15" s="718"/>
      <c r="O15" s="718"/>
      <c r="P15" s="705"/>
      <c r="Q15" s="705"/>
      <c r="R15" s="705"/>
      <c r="S15" s="705"/>
      <c r="T15" s="705"/>
      <c r="U15" s="705"/>
      <c r="V15" s="718"/>
      <c r="W15" s="705"/>
      <c r="X15" s="705"/>
      <c r="Y15" s="705"/>
      <c r="Z15" s="705"/>
      <c r="AA15" s="705"/>
      <c r="AB15" s="705"/>
      <c r="AC15" s="705"/>
      <c r="AD15" s="705"/>
      <c r="AE15" s="804"/>
      <c r="AF15" s="705"/>
      <c r="AG15" s="705"/>
      <c r="AH15" s="705"/>
      <c r="AI15" s="705"/>
      <c r="AJ15" s="705"/>
      <c r="AK15" s="730"/>
      <c r="AL15" s="800"/>
      <c r="AM15" s="800"/>
      <c r="AN15" s="802"/>
      <c r="AO15" s="1"/>
      <c r="AP15" s="1"/>
      <c r="AQ15" s="1"/>
    </row>
    <row r="16" spans="1:43" ht="12.75" customHeight="1">
      <c r="A16" s="728"/>
      <c r="B16" s="801"/>
      <c r="C16" s="801"/>
      <c r="D16" s="705"/>
      <c r="E16" s="705"/>
      <c r="F16" s="729"/>
      <c r="G16" s="705"/>
      <c r="H16" s="705"/>
      <c r="I16" s="705"/>
      <c r="J16" s="804"/>
      <c r="K16" s="705"/>
      <c r="L16" s="804"/>
      <c r="M16" s="718"/>
      <c r="N16" s="718"/>
      <c r="O16" s="718"/>
      <c r="P16" s="705"/>
      <c r="Q16" s="705"/>
      <c r="R16" s="806"/>
      <c r="S16" s="705"/>
      <c r="T16" s="806"/>
      <c r="U16" s="705"/>
      <c r="V16" s="718"/>
      <c r="W16" s="705"/>
      <c r="X16" s="804"/>
      <c r="Y16" s="804"/>
      <c r="Z16" s="705"/>
      <c r="AA16" s="705"/>
      <c r="AB16" s="705"/>
      <c r="AC16" s="705"/>
      <c r="AD16" s="804"/>
      <c r="AE16" s="804"/>
      <c r="AF16" s="705"/>
      <c r="AG16" s="705"/>
      <c r="AH16" s="705"/>
      <c r="AI16" s="705"/>
      <c r="AJ16" s="705"/>
      <c r="AK16" s="803"/>
      <c r="AL16" s="800"/>
      <c r="AM16" s="800"/>
      <c r="AN16" s="802"/>
      <c r="AO16" s="1"/>
      <c r="AP16" s="1"/>
      <c r="AQ16" s="1"/>
    </row>
    <row r="17" spans="1:43" ht="13.5" customHeight="1">
      <c r="A17" s="728"/>
      <c r="B17" s="801"/>
      <c r="C17" s="801"/>
      <c r="D17" s="705"/>
      <c r="E17" s="705"/>
      <c r="F17" s="803"/>
      <c r="G17" s="705"/>
      <c r="H17" s="705"/>
      <c r="I17" s="705"/>
      <c r="J17" s="705"/>
      <c r="K17" s="705"/>
      <c r="L17" s="705"/>
      <c r="M17" s="705"/>
      <c r="N17" s="705"/>
      <c r="O17" s="705"/>
      <c r="P17" s="705"/>
      <c r="Q17" s="705"/>
      <c r="R17" s="705"/>
      <c r="S17" s="705"/>
      <c r="T17" s="705"/>
      <c r="U17" s="705"/>
      <c r="V17" s="718"/>
      <c r="W17" s="705"/>
      <c r="X17" s="804"/>
      <c r="Y17" s="804"/>
      <c r="Z17" s="705"/>
      <c r="AA17" s="705"/>
      <c r="AB17" s="705"/>
      <c r="AC17" s="705"/>
      <c r="AD17" s="804"/>
      <c r="AE17" s="804"/>
      <c r="AF17" s="705"/>
      <c r="AG17" s="705"/>
      <c r="AH17" s="705"/>
      <c r="AI17" s="705"/>
      <c r="AJ17" s="705"/>
      <c r="AK17" s="803"/>
      <c r="AL17" s="800"/>
      <c r="AM17" s="800"/>
      <c r="AN17" s="802"/>
      <c r="AO17" s="1"/>
      <c r="AP17" s="1"/>
      <c r="AQ17" s="1"/>
    </row>
    <row r="18" spans="1:43" ht="13.5" customHeight="1">
      <c r="A18" s="728"/>
      <c r="B18" s="801"/>
      <c r="C18" s="801"/>
      <c r="D18" s="705"/>
      <c r="E18" s="705"/>
      <c r="F18" s="803"/>
      <c r="G18" s="705"/>
      <c r="H18" s="705"/>
      <c r="I18" s="705"/>
      <c r="J18" s="705"/>
      <c r="K18" s="705"/>
      <c r="L18" s="705"/>
      <c r="M18" s="705"/>
      <c r="N18" s="705"/>
      <c r="O18" s="705"/>
      <c r="P18" s="705"/>
      <c r="Q18" s="705"/>
      <c r="R18" s="705"/>
      <c r="S18" s="705"/>
      <c r="T18" s="705"/>
      <c r="U18" s="705"/>
      <c r="V18" s="718"/>
      <c r="W18" s="705"/>
      <c r="X18" s="804"/>
      <c r="Y18" s="804"/>
      <c r="Z18" s="705"/>
      <c r="AA18" s="705"/>
      <c r="AB18" s="705"/>
      <c r="AC18" s="705"/>
      <c r="AD18" s="804"/>
      <c r="AE18" s="804"/>
      <c r="AF18" s="705"/>
      <c r="AG18" s="705"/>
      <c r="AH18" s="705"/>
      <c r="AI18" s="705"/>
      <c r="AJ18" s="705"/>
      <c r="AK18" s="803"/>
      <c r="AL18" s="800"/>
      <c r="AM18" s="800"/>
      <c r="AN18" s="802"/>
      <c r="AO18" s="1"/>
      <c r="AP18" s="1"/>
      <c r="AQ18" s="1"/>
    </row>
    <row r="19" spans="1:43" ht="13.5" customHeight="1">
      <c r="A19" s="728"/>
      <c r="B19" s="801"/>
      <c r="C19" s="801"/>
      <c r="D19" s="705"/>
      <c r="E19" s="705"/>
      <c r="F19" s="803"/>
      <c r="G19" s="705"/>
      <c r="H19" s="705"/>
      <c r="I19" s="705"/>
      <c r="J19" s="705"/>
      <c r="K19" s="705"/>
      <c r="L19" s="705"/>
      <c r="M19" s="705"/>
      <c r="N19" s="705"/>
      <c r="O19" s="705"/>
      <c r="P19" s="705"/>
      <c r="Q19" s="705"/>
      <c r="R19" s="705"/>
      <c r="S19" s="705"/>
      <c r="T19" s="705"/>
      <c r="U19" s="705"/>
      <c r="V19" s="718"/>
      <c r="W19" s="705"/>
      <c r="X19" s="804"/>
      <c r="Y19" s="804"/>
      <c r="Z19" s="705"/>
      <c r="AA19" s="705"/>
      <c r="AB19" s="705"/>
      <c r="AC19" s="705"/>
      <c r="AD19" s="804"/>
      <c r="AE19" s="804"/>
      <c r="AF19" s="705"/>
      <c r="AG19" s="705"/>
      <c r="AH19" s="705"/>
      <c r="AI19" s="705"/>
      <c r="AJ19" s="705"/>
      <c r="AK19" s="803"/>
      <c r="AL19" s="800"/>
      <c r="AM19" s="800"/>
      <c r="AN19" s="802"/>
      <c r="AO19" s="1"/>
      <c r="AP19" s="1"/>
      <c r="AQ19" s="1"/>
    </row>
    <row r="20" spans="1:43" ht="13.5">
      <c r="A20" s="728"/>
      <c r="B20" s="801"/>
      <c r="C20" s="801"/>
      <c r="D20" s="705"/>
      <c r="E20" s="705"/>
      <c r="F20" s="803"/>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29"/>
      <c r="AJ20" s="705"/>
      <c r="AK20" s="803"/>
      <c r="AL20" s="800"/>
      <c r="AM20" s="800"/>
      <c r="AN20" s="802"/>
      <c r="AO20" s="1"/>
      <c r="AP20" s="1"/>
      <c r="AQ20" s="1"/>
    </row>
    <row r="21" spans="1:43" ht="13.5" customHeight="1">
      <c r="A21" s="728"/>
      <c r="B21" s="705"/>
      <c r="C21" s="801"/>
      <c r="D21" s="705"/>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801"/>
      <c r="AD21" s="801"/>
      <c r="AE21" s="801"/>
      <c r="AF21" s="801"/>
      <c r="AG21" s="705"/>
      <c r="AH21" s="705"/>
      <c r="AI21" s="729"/>
      <c r="AJ21" s="705"/>
      <c r="AK21" s="705"/>
      <c r="AL21" s="800"/>
      <c r="AM21" s="800"/>
      <c r="AN21" s="805"/>
      <c r="AO21" s="1"/>
      <c r="AP21" s="1"/>
      <c r="AQ21" s="1"/>
    </row>
    <row r="22" spans="1:43" ht="13.5">
      <c r="A22" s="728"/>
      <c r="B22" s="705"/>
      <c r="C22" s="801"/>
      <c r="D22" s="705"/>
      <c r="E22" s="705"/>
      <c r="F22" s="705"/>
      <c r="G22" s="705"/>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800"/>
      <c r="AM22" s="800"/>
      <c r="AN22" s="802"/>
      <c r="AO22" s="1"/>
      <c r="AP22" s="1"/>
      <c r="AQ22" s="1"/>
    </row>
    <row r="23" spans="1:43" ht="13.5">
      <c r="A23" s="728"/>
      <c r="B23" s="705"/>
      <c r="C23" s="705"/>
      <c r="D23" s="705"/>
      <c r="E23" s="705"/>
      <c r="F23" s="705"/>
      <c r="G23" s="705"/>
      <c r="H23" s="705"/>
      <c r="I23" s="705"/>
      <c r="J23" s="705"/>
      <c r="K23" s="705"/>
      <c r="L23" s="705"/>
      <c r="M23" s="705"/>
      <c r="N23" s="705"/>
      <c r="O23" s="705"/>
      <c r="P23" s="705"/>
      <c r="Q23" s="705"/>
      <c r="R23" s="705"/>
      <c r="S23" s="705"/>
      <c r="T23" s="705"/>
      <c r="U23" s="705"/>
      <c r="V23" s="705"/>
      <c r="W23" s="705"/>
      <c r="X23" s="705"/>
      <c r="Y23" s="705"/>
      <c r="Z23" s="705"/>
      <c r="AA23" s="705"/>
      <c r="AB23" s="705"/>
      <c r="AC23" s="801"/>
      <c r="AD23" s="801"/>
      <c r="AE23" s="801"/>
      <c r="AF23" s="801"/>
      <c r="AG23" s="705"/>
      <c r="AH23" s="705"/>
      <c r="AI23" s="705"/>
      <c r="AJ23" s="705"/>
      <c r="AK23" s="705"/>
      <c r="AL23" s="800"/>
      <c r="AM23" s="800"/>
      <c r="AN23" s="802"/>
      <c r="AO23" s="1"/>
      <c r="AP23" s="1"/>
      <c r="AQ23" s="1"/>
    </row>
    <row r="24" spans="1:43" ht="13.5" customHeight="1">
      <c r="A24" s="728"/>
      <c r="B24" s="705"/>
      <c r="C24" s="705"/>
      <c r="D24" s="705"/>
      <c r="E24" s="705"/>
      <c r="F24" s="718"/>
      <c r="G24" s="801"/>
      <c r="H24" s="801"/>
      <c r="I24" s="801"/>
      <c r="J24" s="801"/>
      <c r="K24" s="801"/>
      <c r="L24" s="801"/>
      <c r="M24" s="801"/>
      <c r="N24" s="801"/>
      <c r="O24" s="801"/>
      <c r="P24" s="801"/>
      <c r="Q24" s="801"/>
      <c r="R24" s="801"/>
      <c r="S24" s="801"/>
      <c r="T24" s="732"/>
      <c r="U24" s="732"/>
      <c r="V24" s="801"/>
      <c r="W24" s="801"/>
      <c r="X24" s="732"/>
      <c r="Y24" s="732"/>
      <c r="Z24" s="801"/>
      <c r="AA24" s="801"/>
      <c r="AB24" s="800"/>
      <c r="AC24" s="801"/>
      <c r="AD24" s="801"/>
      <c r="AE24" s="801"/>
      <c r="AF24" s="801"/>
      <c r="AG24" s="801"/>
      <c r="AH24" s="801"/>
      <c r="AI24" s="801"/>
      <c r="AJ24" s="732"/>
      <c r="AK24" s="732"/>
      <c r="AL24" s="800"/>
      <c r="AM24" s="800"/>
      <c r="AN24" s="802"/>
      <c r="AO24" s="1"/>
      <c r="AP24" s="1"/>
      <c r="AQ24" s="1"/>
    </row>
    <row r="25" spans="1:43" ht="11.25" customHeight="1">
      <c r="A25" s="728"/>
      <c r="B25" s="705"/>
      <c r="C25" s="705"/>
      <c r="D25" s="705"/>
      <c r="E25" s="718"/>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705"/>
      <c r="AL25" s="800"/>
      <c r="AM25" s="800"/>
      <c r="AN25" s="802"/>
      <c r="AO25" s="1"/>
      <c r="AP25" s="1"/>
      <c r="AQ25" s="1"/>
    </row>
    <row r="26" spans="1:43" ht="13.5">
      <c r="A26" s="733"/>
      <c r="B26" s="705"/>
      <c r="C26" s="705"/>
      <c r="D26" s="705"/>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705"/>
      <c r="AJ26" s="705"/>
      <c r="AK26" s="705"/>
      <c r="AL26" s="800"/>
      <c r="AM26" s="800"/>
      <c r="AN26" s="805"/>
      <c r="AO26" s="1"/>
      <c r="AP26" s="1"/>
      <c r="AQ26" s="1"/>
    </row>
    <row r="27" spans="1:43" ht="13.5">
      <c r="A27" s="733"/>
      <c r="B27" s="705"/>
      <c r="C27" s="705"/>
      <c r="D27" s="705"/>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705"/>
      <c r="AJ27" s="705"/>
      <c r="AK27" s="705"/>
      <c r="AL27" s="800"/>
      <c r="AM27" s="800"/>
      <c r="AN27" s="802"/>
      <c r="AO27" s="1"/>
      <c r="AP27" s="1"/>
      <c r="AQ27" s="1"/>
    </row>
    <row r="28" spans="1:43" ht="13.5">
      <c r="A28" s="733"/>
      <c r="B28" s="801"/>
      <c r="C28" s="801"/>
      <c r="D28" s="801"/>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1"/>
      <c r="AJ28" s="801"/>
      <c r="AK28" s="801"/>
      <c r="AL28" s="800"/>
      <c r="AM28" s="800"/>
      <c r="AN28" s="802"/>
      <c r="AO28" s="1"/>
      <c r="AP28" s="1"/>
      <c r="AQ28" s="1"/>
    </row>
    <row r="29" spans="1:43" ht="13.5">
      <c r="A29" s="728"/>
      <c r="B29" s="801"/>
      <c r="C29" s="801"/>
      <c r="D29" s="801"/>
      <c r="E29" s="801"/>
      <c r="F29" s="801"/>
      <c r="G29" s="801"/>
      <c r="H29" s="801"/>
      <c r="I29" s="718"/>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0"/>
      <c r="AM29" s="800"/>
      <c r="AN29" s="802"/>
      <c r="AO29" s="1"/>
      <c r="AP29" s="1"/>
      <c r="AQ29" s="1"/>
    </row>
    <row r="30" spans="1:43" ht="13.5" customHeight="1">
      <c r="A30" s="728"/>
      <c r="B30" s="705"/>
      <c r="C30" s="705"/>
      <c r="D30" s="705"/>
      <c r="E30" s="807"/>
      <c r="F30" s="801"/>
      <c r="G30" s="705"/>
      <c r="H30" s="801"/>
      <c r="I30" s="807"/>
      <c r="J30" s="807"/>
      <c r="K30" s="801"/>
      <c r="L30" s="801"/>
      <c r="M30" s="705"/>
      <c r="N30" s="705"/>
      <c r="O30" s="705"/>
      <c r="P30" s="732"/>
      <c r="Q30" s="732"/>
      <c r="R30" s="801"/>
      <c r="S30" s="705"/>
      <c r="T30" s="732"/>
      <c r="U30" s="732"/>
      <c r="V30" s="801"/>
      <c r="W30" s="705"/>
      <c r="X30" s="807"/>
      <c r="Y30" s="807"/>
      <c r="Z30" s="801"/>
      <c r="AA30" s="801"/>
      <c r="AB30" s="801"/>
      <c r="AC30" s="705"/>
      <c r="AD30" s="705"/>
      <c r="AE30" s="732"/>
      <c r="AF30" s="732"/>
      <c r="AG30" s="705"/>
      <c r="AH30" s="705"/>
      <c r="AI30" s="732"/>
      <c r="AJ30" s="732"/>
      <c r="AK30" s="705"/>
      <c r="AL30" s="800"/>
      <c r="AM30" s="800"/>
      <c r="AN30" s="802"/>
      <c r="AO30" s="1"/>
      <c r="AP30" s="1"/>
      <c r="AQ30" s="1"/>
    </row>
    <row r="31" spans="1:43" ht="14.25" customHeight="1">
      <c r="A31" s="728"/>
      <c r="B31" s="705"/>
      <c r="C31" s="705"/>
      <c r="D31" s="705"/>
      <c r="E31" s="807"/>
      <c r="F31" s="801"/>
      <c r="G31" s="705"/>
      <c r="H31" s="801"/>
      <c r="I31" s="807"/>
      <c r="J31" s="807"/>
      <c r="K31" s="801"/>
      <c r="L31" s="801"/>
      <c r="M31" s="705"/>
      <c r="N31" s="705"/>
      <c r="O31" s="705"/>
      <c r="P31" s="732"/>
      <c r="Q31" s="732"/>
      <c r="R31" s="801"/>
      <c r="S31" s="705"/>
      <c r="T31" s="732"/>
      <c r="U31" s="732"/>
      <c r="V31" s="801"/>
      <c r="W31" s="705"/>
      <c r="X31" s="807"/>
      <c r="Y31" s="807"/>
      <c r="Z31" s="801"/>
      <c r="AA31" s="801"/>
      <c r="AB31" s="801"/>
      <c r="AC31" s="705"/>
      <c r="AD31" s="705"/>
      <c r="AE31" s="732"/>
      <c r="AF31" s="732"/>
      <c r="AG31" s="705"/>
      <c r="AH31" s="705"/>
      <c r="AI31" s="732"/>
      <c r="AJ31" s="732"/>
      <c r="AK31" s="705"/>
      <c r="AL31" s="800"/>
      <c r="AM31" s="800"/>
      <c r="AN31" s="802"/>
      <c r="AO31" s="1"/>
      <c r="AP31" s="1"/>
      <c r="AQ31" s="1"/>
    </row>
    <row r="32" spans="1:43" ht="14.25" customHeight="1">
      <c r="A32" s="728"/>
      <c r="B32" s="705"/>
      <c r="C32" s="705"/>
      <c r="D32" s="705"/>
      <c r="E32" s="807"/>
      <c r="F32" s="801"/>
      <c r="G32" s="705"/>
      <c r="H32" s="801"/>
      <c r="I32" s="807"/>
      <c r="J32" s="807"/>
      <c r="K32" s="801"/>
      <c r="L32" s="801"/>
      <c r="M32" s="705"/>
      <c r="N32" s="705"/>
      <c r="O32" s="705"/>
      <c r="P32" s="732"/>
      <c r="Q32" s="732"/>
      <c r="R32" s="801"/>
      <c r="S32" s="705"/>
      <c r="T32" s="732"/>
      <c r="U32" s="732"/>
      <c r="V32" s="801"/>
      <c r="W32" s="705"/>
      <c r="X32" s="807"/>
      <c r="Y32" s="807"/>
      <c r="Z32" s="801"/>
      <c r="AA32" s="801"/>
      <c r="AB32" s="801"/>
      <c r="AC32" s="705"/>
      <c r="AD32" s="705"/>
      <c r="AE32" s="732"/>
      <c r="AF32" s="732"/>
      <c r="AG32" s="705"/>
      <c r="AH32" s="705"/>
      <c r="AI32" s="732"/>
      <c r="AJ32" s="732"/>
      <c r="AK32" s="705"/>
      <c r="AL32" s="800"/>
      <c r="AM32" s="800"/>
      <c r="AN32" s="802"/>
      <c r="AO32" s="1"/>
      <c r="AP32" s="1"/>
      <c r="AQ32" s="1"/>
    </row>
    <row r="33" spans="1:43" ht="13.5" customHeight="1">
      <c r="A33" s="728"/>
      <c r="B33" s="705"/>
      <c r="C33" s="705"/>
      <c r="D33" s="705"/>
      <c r="E33" s="807"/>
      <c r="F33" s="801"/>
      <c r="G33" s="705"/>
      <c r="H33" s="801"/>
      <c r="I33" s="807"/>
      <c r="J33" s="807"/>
      <c r="K33" s="801"/>
      <c r="L33" s="801"/>
      <c r="M33" s="705"/>
      <c r="N33" s="705"/>
      <c r="O33" s="705"/>
      <c r="P33" s="732"/>
      <c r="Q33" s="732"/>
      <c r="R33" s="801"/>
      <c r="S33" s="705"/>
      <c r="T33" s="732"/>
      <c r="U33" s="732"/>
      <c r="V33" s="801"/>
      <c r="W33" s="705"/>
      <c r="X33" s="807"/>
      <c r="Y33" s="807"/>
      <c r="Z33" s="801"/>
      <c r="AA33" s="801"/>
      <c r="AB33" s="801"/>
      <c r="AC33" s="705"/>
      <c r="AD33" s="705"/>
      <c r="AE33" s="732"/>
      <c r="AF33" s="732"/>
      <c r="AG33" s="705"/>
      <c r="AH33" s="705"/>
      <c r="AI33" s="732"/>
      <c r="AJ33" s="732"/>
      <c r="AK33" s="705"/>
      <c r="AL33" s="800"/>
      <c r="AM33" s="800"/>
      <c r="AN33" s="802"/>
      <c r="AO33" s="1"/>
      <c r="AP33" s="1"/>
      <c r="AQ33" s="1"/>
    </row>
    <row r="34" spans="1:43" ht="13.5">
      <c r="A34" s="728"/>
      <c r="B34" s="705"/>
      <c r="C34" s="801"/>
      <c r="D34" s="734"/>
      <c r="E34" s="734"/>
      <c r="F34" s="734"/>
      <c r="G34" s="734"/>
      <c r="H34" s="734"/>
      <c r="I34" s="734"/>
      <c r="J34" s="734"/>
      <c r="K34" s="734"/>
      <c r="L34" s="801"/>
      <c r="M34" s="705"/>
      <c r="N34" s="801"/>
      <c r="O34" s="734"/>
      <c r="P34" s="734"/>
      <c r="Q34" s="734"/>
      <c r="R34" s="734"/>
      <c r="S34" s="734"/>
      <c r="T34" s="734"/>
      <c r="U34" s="734"/>
      <c r="V34" s="734"/>
      <c r="W34" s="734"/>
      <c r="X34" s="734"/>
      <c r="Y34" s="734"/>
      <c r="Z34" s="734"/>
      <c r="AA34" s="801"/>
      <c r="AB34" s="705"/>
      <c r="AC34" s="801"/>
      <c r="AD34" s="734"/>
      <c r="AE34" s="734"/>
      <c r="AF34" s="734"/>
      <c r="AG34" s="734"/>
      <c r="AH34" s="734"/>
      <c r="AI34" s="734"/>
      <c r="AJ34" s="734"/>
      <c r="AK34" s="734"/>
      <c r="AL34" s="800"/>
      <c r="AM34" s="800"/>
      <c r="AN34" s="802"/>
      <c r="AO34" s="1"/>
      <c r="AP34" s="1"/>
      <c r="AQ34" s="1"/>
    </row>
    <row r="35" spans="1:43" ht="13.5" customHeight="1">
      <c r="A35" s="808"/>
      <c r="B35" s="735"/>
      <c r="C35" s="801"/>
      <c r="D35" s="705"/>
      <c r="E35" s="705"/>
      <c r="F35" s="705"/>
      <c r="G35" s="705"/>
      <c r="H35" s="705"/>
      <c r="I35" s="705"/>
      <c r="J35" s="705"/>
      <c r="K35" s="705"/>
      <c r="L35" s="801"/>
      <c r="M35" s="736"/>
      <c r="N35" s="737"/>
      <c r="O35" s="705"/>
      <c r="P35" s="705"/>
      <c r="Q35" s="705"/>
      <c r="R35" s="705"/>
      <c r="S35" s="705"/>
      <c r="T35" s="705"/>
      <c r="U35" s="705"/>
      <c r="V35" s="705"/>
      <c r="W35" s="734"/>
      <c r="X35" s="734"/>
      <c r="Y35" s="734"/>
      <c r="Z35" s="734"/>
      <c r="AA35" s="801"/>
      <c r="AB35" s="736"/>
      <c r="AC35" s="737"/>
      <c r="AD35" s="705"/>
      <c r="AE35" s="705"/>
      <c r="AF35" s="705"/>
      <c r="AG35" s="705"/>
      <c r="AH35" s="734"/>
      <c r="AI35" s="734"/>
      <c r="AJ35" s="734"/>
      <c r="AK35" s="734"/>
      <c r="AL35" s="800"/>
      <c r="AM35" s="800"/>
      <c r="AN35" s="805"/>
      <c r="AO35" s="1"/>
      <c r="AP35" s="1"/>
      <c r="AQ35" s="1"/>
    </row>
    <row r="36" spans="1:43" ht="13.5">
      <c r="A36" s="809"/>
      <c r="B36" s="355"/>
      <c r="C36" s="810"/>
      <c r="D36" s="170"/>
      <c r="E36" s="170"/>
      <c r="F36" s="170"/>
      <c r="G36" s="170"/>
      <c r="H36" s="170"/>
      <c r="I36" s="170"/>
      <c r="J36" s="170"/>
      <c r="K36" s="170"/>
      <c r="L36" s="810"/>
      <c r="M36" s="355"/>
      <c r="N36" s="810"/>
      <c r="O36" s="1540" t="s">
        <v>681</v>
      </c>
      <c r="P36" s="1540"/>
      <c r="Q36" s="1540" t="s">
        <v>682</v>
      </c>
      <c r="R36" s="1540"/>
      <c r="S36" s="355"/>
      <c r="T36" s="1541" t="s">
        <v>683</v>
      </c>
      <c r="U36" s="1541"/>
      <c r="V36" s="170"/>
      <c r="W36" s="1540" t="s">
        <v>684</v>
      </c>
      <c r="X36" s="1540"/>
      <c r="Y36" s="1540" t="s">
        <v>685</v>
      </c>
      <c r="Z36" s="1540"/>
      <c r="AA36" s="790"/>
      <c r="AB36" s="790"/>
      <c r="AC36" s="166" t="s">
        <v>686</v>
      </c>
      <c r="AD36" s="790"/>
      <c r="AE36" s="790"/>
      <c r="AF36" s="790"/>
      <c r="AG36" s="790"/>
      <c r="AH36" s="790"/>
      <c r="AI36" s="790"/>
      <c r="AJ36" s="170"/>
      <c r="AK36" s="170"/>
      <c r="AL36" s="811"/>
      <c r="AM36" s="811"/>
      <c r="AN36" s="812"/>
      <c r="AO36" s="1"/>
      <c r="AP36" s="1"/>
      <c r="AQ36" s="1"/>
    </row>
    <row r="37" spans="1:43" ht="14.25" thickBot="1">
      <c r="A37" s="809"/>
      <c r="B37" s="1173" t="s">
        <v>531</v>
      </c>
      <c r="C37" s="1557"/>
      <c r="D37" s="1557"/>
      <c r="E37" s="1557"/>
      <c r="F37" s="1557"/>
      <c r="G37" s="1557"/>
      <c r="H37" s="1557"/>
      <c r="I37" s="1557"/>
      <c r="J37" s="1557"/>
      <c r="K37" s="1557"/>
      <c r="L37" s="1557"/>
      <c r="M37" s="355"/>
      <c r="N37" s="810"/>
      <c r="O37" s="528"/>
      <c r="P37" s="531"/>
      <c r="Q37" s="528"/>
      <c r="R37" s="813"/>
      <c r="S37" s="485"/>
      <c r="T37" s="814"/>
      <c r="U37" s="485"/>
      <c r="V37" s="485"/>
      <c r="W37" s="529"/>
      <c r="X37" s="485"/>
      <c r="Y37" s="530"/>
      <c r="Z37" s="170"/>
      <c r="AA37" s="790"/>
      <c r="AB37" s="790"/>
      <c r="AC37" s="166" t="s">
        <v>687</v>
      </c>
      <c r="AD37" s="790"/>
      <c r="AE37" s="790"/>
      <c r="AF37" s="790"/>
      <c r="AG37" s="790"/>
      <c r="AH37" s="790"/>
      <c r="AI37" s="790"/>
      <c r="AJ37" s="170"/>
      <c r="AK37" s="170"/>
      <c r="AL37" s="811"/>
      <c r="AM37" s="811"/>
      <c r="AN37" s="812"/>
      <c r="AO37" s="1"/>
      <c r="AP37" s="1"/>
      <c r="AQ37" s="1"/>
    </row>
    <row r="38" spans="1:43" ht="14.25" thickBot="1">
      <c r="A38" s="809"/>
      <c r="B38" s="1557"/>
      <c r="C38" s="1557"/>
      <c r="D38" s="1557"/>
      <c r="E38" s="1557"/>
      <c r="F38" s="1557"/>
      <c r="G38" s="1557"/>
      <c r="H38" s="1557"/>
      <c r="I38" s="1557"/>
      <c r="J38" s="1557"/>
      <c r="K38" s="1557"/>
      <c r="L38" s="1557"/>
      <c r="M38" s="355"/>
      <c r="N38" s="810"/>
      <c r="O38" s="532"/>
      <c r="P38" s="533"/>
      <c r="Q38" s="533"/>
      <c r="R38" s="815"/>
      <c r="S38" s="534"/>
      <c r="T38" s="815"/>
      <c r="U38" s="534"/>
      <c r="V38" s="534"/>
      <c r="W38" s="534"/>
      <c r="X38" s="534"/>
      <c r="Y38" s="533"/>
      <c r="Z38" s="535"/>
      <c r="AA38" s="790"/>
      <c r="AB38" s="790"/>
      <c r="AC38" s="790"/>
      <c r="AD38" s="790"/>
      <c r="AE38" s="790"/>
      <c r="AF38" s="790"/>
      <c r="AG38" s="790"/>
      <c r="AH38" s="790"/>
      <c r="AI38" s="790"/>
      <c r="AJ38" s="170"/>
      <c r="AK38" s="170"/>
      <c r="AL38" s="816"/>
      <c r="AM38" s="816"/>
      <c r="AN38" s="812"/>
      <c r="AO38" s="1"/>
      <c r="AP38" s="1"/>
      <c r="AQ38" s="1"/>
    </row>
    <row r="39" spans="1:43" ht="13.5">
      <c r="A39" s="290"/>
      <c r="B39" s="21"/>
      <c r="C39" s="21"/>
      <c r="D39" s="21"/>
      <c r="E39" s="21"/>
      <c r="F39" s="817"/>
      <c r="G39" s="817"/>
      <c r="H39" s="817"/>
      <c r="I39" s="817"/>
      <c r="J39" s="817"/>
      <c r="K39" s="817"/>
      <c r="L39" s="817"/>
      <c r="M39" s="817"/>
      <c r="N39" s="817"/>
      <c r="O39" s="161"/>
      <c r="P39" s="161"/>
      <c r="Q39" s="161"/>
      <c r="R39" s="161"/>
      <c r="S39" s="161"/>
      <c r="T39" s="160"/>
      <c r="U39" s="160"/>
      <c r="V39" s="160"/>
      <c r="W39" s="160"/>
      <c r="X39" s="160"/>
      <c r="Y39" s="160"/>
      <c r="Z39" s="344"/>
      <c r="AA39" s="790"/>
      <c r="AB39" s="790"/>
      <c r="AC39" s="790"/>
      <c r="AD39" s="790"/>
      <c r="AE39" s="790"/>
      <c r="AF39" s="790"/>
      <c r="AG39" s="790"/>
      <c r="AH39" s="790"/>
      <c r="AI39" s="790"/>
      <c r="AJ39" s="160"/>
      <c r="AK39" s="161"/>
      <c r="AL39" s="1538" t="s">
        <v>297</v>
      </c>
      <c r="AM39" s="1539"/>
      <c r="AN39" s="1490"/>
      <c r="AO39" s="1"/>
      <c r="AP39" s="1"/>
      <c r="AQ39" s="1"/>
    </row>
    <row r="40" spans="1:43" ht="13.5">
      <c r="A40" s="298"/>
      <c r="B40" s="220"/>
      <c r="C40" s="790"/>
      <c r="D40" s="220"/>
      <c r="E40" s="220"/>
      <c r="F40" s="818"/>
      <c r="G40" s="819"/>
      <c r="H40" s="819"/>
      <c r="I40" s="819"/>
      <c r="J40" s="819"/>
      <c r="K40" s="819"/>
      <c r="L40" s="819"/>
      <c r="M40" s="819"/>
      <c r="N40" s="819"/>
      <c r="O40" s="819"/>
      <c r="P40" s="819"/>
      <c r="Q40" s="819"/>
      <c r="R40" s="71"/>
      <c r="S40" s="71"/>
      <c r="T40" s="220"/>
      <c r="U40" s="819"/>
      <c r="V40" s="819"/>
      <c r="W40" s="819"/>
      <c r="X40" s="819"/>
      <c r="Y40" s="819"/>
      <c r="Z40" s="819"/>
      <c r="AA40" s="819"/>
      <c r="AB40" s="819"/>
      <c r="AC40" s="819"/>
      <c r="AD40" s="818"/>
      <c r="AE40" s="71"/>
      <c r="AF40" s="71"/>
      <c r="AG40" s="71"/>
      <c r="AH40" s="71"/>
      <c r="AI40" s="71"/>
      <c r="AJ40" s="71"/>
      <c r="AK40" s="71"/>
      <c r="AL40" s="77" t="s">
        <v>261</v>
      </c>
      <c r="AM40" s="77" t="s">
        <v>546</v>
      </c>
      <c r="AN40" s="191" t="s">
        <v>262</v>
      </c>
      <c r="AO40" s="1"/>
      <c r="AP40" s="1"/>
      <c r="AQ40" s="1"/>
    </row>
    <row r="41" spans="1:43" ht="13.5">
      <c r="A41" s="809"/>
      <c r="B41" s="820"/>
      <c r="C41" s="821"/>
      <c r="D41" s="790"/>
      <c r="E41" s="790"/>
      <c r="F41" s="790"/>
      <c r="G41" s="1560" t="s">
        <v>464</v>
      </c>
      <c r="H41" s="1561"/>
      <c r="I41" s="1561"/>
      <c r="J41" s="1561"/>
      <c r="K41" s="1561"/>
      <c r="L41" s="1561"/>
      <c r="M41" s="1561"/>
      <c r="N41" s="220"/>
      <c r="O41" s="819"/>
      <c r="P41" s="822"/>
      <c r="Q41" s="822"/>
      <c r="R41" s="790"/>
      <c r="S41" s="823"/>
      <c r="T41" s="1130" t="str">
        <f>'設条'!AE28</f>
        <v>ＳＷＰＲ７Ｂ１２Ｓ１2.7</v>
      </c>
      <c r="U41" s="1131"/>
      <c r="V41" s="1131"/>
      <c r="W41" s="1131"/>
      <c r="X41" s="1131"/>
      <c r="Y41" s="1131"/>
      <c r="Z41" s="1131"/>
      <c r="AA41" s="1131"/>
      <c r="AB41" s="1131"/>
      <c r="AC41" s="1131"/>
      <c r="AD41" s="1131"/>
      <c r="AE41" s="1131"/>
      <c r="AF41" s="1131"/>
      <c r="AG41" s="1131"/>
      <c r="AH41" s="1131"/>
      <c r="AI41" s="1131"/>
      <c r="AJ41" s="1131"/>
      <c r="AK41" s="1132"/>
      <c r="AL41" s="635"/>
      <c r="AM41" s="1147"/>
      <c r="AN41" s="1535"/>
      <c r="AO41" s="1"/>
      <c r="AP41" s="1"/>
      <c r="AQ41" s="1"/>
    </row>
    <row r="42" spans="1:43" ht="13.5">
      <c r="A42" s="1079" t="s">
        <v>465</v>
      </c>
      <c r="B42" s="1078"/>
      <c r="C42" s="1018" t="s">
        <v>466</v>
      </c>
      <c r="D42" s="1019"/>
      <c r="E42" s="1019"/>
      <c r="F42" s="1019"/>
      <c r="G42" s="1019"/>
      <c r="H42" s="1019"/>
      <c r="I42" s="1019"/>
      <c r="J42" s="1019"/>
      <c r="K42" s="1019"/>
      <c r="L42" s="1019"/>
      <c r="M42" s="1019"/>
      <c r="N42" s="1019"/>
      <c r="O42" s="1019"/>
      <c r="P42" s="1019"/>
      <c r="Q42" s="1019"/>
      <c r="R42" s="1019"/>
      <c r="S42" s="1020"/>
      <c r="T42" s="1130">
        <f>'設条'!AF42</f>
        <v>65</v>
      </c>
      <c r="U42" s="1131"/>
      <c r="V42" s="1131"/>
      <c r="W42" s="1131"/>
      <c r="X42" s="1131"/>
      <c r="Y42" s="1131"/>
      <c r="Z42" s="1131"/>
      <c r="AA42" s="1131"/>
      <c r="AB42" s="1131"/>
      <c r="AC42" s="1131"/>
      <c r="AD42" s="1131"/>
      <c r="AE42" s="1131"/>
      <c r="AF42" s="1131"/>
      <c r="AG42" s="1131"/>
      <c r="AH42" s="1131"/>
      <c r="AI42" s="1131"/>
      <c r="AJ42" s="1131"/>
      <c r="AK42" s="1132"/>
      <c r="AL42" s="635"/>
      <c r="AM42" s="1533"/>
      <c r="AN42" s="1536"/>
      <c r="AO42" s="1"/>
      <c r="AP42" s="1"/>
      <c r="AQ42" s="1"/>
    </row>
    <row r="43" spans="1:43" ht="13.5">
      <c r="A43" s="1079"/>
      <c r="B43" s="1078"/>
      <c r="C43" s="964" t="s">
        <v>467</v>
      </c>
      <c r="D43" s="962"/>
      <c r="E43" s="962"/>
      <c r="F43" s="962"/>
      <c r="G43" s="962"/>
      <c r="H43" s="962"/>
      <c r="I43" s="962"/>
      <c r="J43" s="962"/>
      <c r="K43" s="962"/>
      <c r="L43" s="962"/>
      <c r="M43" s="962"/>
      <c r="N43" s="962"/>
      <c r="O43" s="962"/>
      <c r="P43" s="962"/>
      <c r="Q43" s="962"/>
      <c r="R43" s="962"/>
      <c r="S43" s="963"/>
      <c r="T43" s="1327">
        <f>'設条'!AF36</f>
        <v>8</v>
      </c>
      <c r="U43" s="1328"/>
      <c r="V43" s="1328"/>
      <c r="W43" s="1328"/>
      <c r="X43" s="1328"/>
      <c r="Y43" s="1328"/>
      <c r="Z43" s="1328"/>
      <c r="AA43" s="1328"/>
      <c r="AB43" s="1328"/>
      <c r="AC43" s="1328"/>
      <c r="AD43" s="1328"/>
      <c r="AE43" s="1328"/>
      <c r="AF43" s="1328"/>
      <c r="AG43" s="1328"/>
      <c r="AH43" s="1328"/>
      <c r="AI43" s="1328"/>
      <c r="AJ43" s="1328"/>
      <c r="AK43" s="1329"/>
      <c r="AL43" s="635"/>
      <c r="AM43" s="1534"/>
      <c r="AN43" s="1537"/>
      <c r="AO43" s="1"/>
      <c r="AP43" s="1"/>
      <c r="AQ43" s="1"/>
    </row>
    <row r="44" spans="1:43" ht="15.75" customHeight="1">
      <c r="A44" s="1079"/>
      <c r="B44" s="1078"/>
      <c r="C44" s="821"/>
      <c r="D44" s="824"/>
      <c r="E44" s="824"/>
      <c r="F44" s="824"/>
      <c r="G44" s="824"/>
      <c r="H44" s="824"/>
      <c r="I44" s="824"/>
      <c r="J44" s="824"/>
      <c r="K44" s="824"/>
      <c r="L44" s="824"/>
      <c r="M44" s="824"/>
      <c r="N44" s="824"/>
      <c r="O44" s="824"/>
      <c r="P44" s="824"/>
      <c r="Q44" s="824"/>
      <c r="R44" s="192"/>
      <c r="S44" s="825"/>
      <c r="T44" s="790"/>
      <c r="U44" s="192"/>
      <c r="V44" s="1551" t="s">
        <v>688</v>
      </c>
      <c r="W44" s="1551"/>
      <c r="X44" s="790"/>
      <c r="Y44" s="826"/>
      <c r="Z44" s="192"/>
      <c r="AA44" s="790"/>
      <c r="AB44" s="1551" t="s">
        <v>689</v>
      </c>
      <c r="AC44" s="1551"/>
      <c r="AD44" s="192"/>
      <c r="AE44" s="827"/>
      <c r="AF44" s="1552" t="s">
        <v>690</v>
      </c>
      <c r="AG44" s="1553"/>
      <c r="AH44" s="1553"/>
      <c r="AI44" s="1553"/>
      <c r="AJ44" s="1553"/>
      <c r="AK44" s="1554"/>
      <c r="AL44" s="77" t="s">
        <v>261</v>
      </c>
      <c r="AM44" s="77" t="s">
        <v>546</v>
      </c>
      <c r="AN44" s="191" t="s">
        <v>262</v>
      </c>
      <c r="AO44" s="1"/>
      <c r="AP44" s="1"/>
      <c r="AQ44" s="1"/>
    </row>
    <row r="45" spans="1:43" ht="14.25">
      <c r="A45" s="1079"/>
      <c r="B45" s="1078"/>
      <c r="C45" s="964" t="s">
        <v>468</v>
      </c>
      <c r="D45" s="962"/>
      <c r="E45" s="962"/>
      <c r="F45" s="962"/>
      <c r="G45" s="962"/>
      <c r="H45" s="962"/>
      <c r="I45" s="962"/>
      <c r="J45" s="962"/>
      <c r="K45" s="962"/>
      <c r="L45" s="962"/>
      <c r="M45" s="962"/>
      <c r="N45" s="962"/>
      <c r="O45" s="962"/>
      <c r="P45" s="962"/>
      <c r="Q45" s="962"/>
      <c r="R45" s="962"/>
      <c r="S45" s="963"/>
      <c r="T45" s="1432">
        <v>0</v>
      </c>
      <c r="U45" s="1433"/>
      <c r="V45" s="1433"/>
      <c r="W45" s="1433"/>
      <c r="X45" s="1433"/>
      <c r="Y45" s="1434"/>
      <c r="Z45" s="1047"/>
      <c r="AA45" s="1547"/>
      <c r="AB45" s="1547"/>
      <c r="AC45" s="1547"/>
      <c r="AD45" s="1547"/>
      <c r="AE45" s="1548"/>
      <c r="AF45" s="1432"/>
      <c r="AG45" s="1433"/>
      <c r="AH45" s="1433"/>
      <c r="AI45" s="1433"/>
      <c r="AJ45" s="1433"/>
      <c r="AK45" s="1434"/>
      <c r="AL45" s="1545"/>
      <c r="AM45" s="1106"/>
      <c r="AN45" s="1213" t="s">
        <v>393</v>
      </c>
      <c r="AO45" s="1"/>
      <c r="AP45" s="1"/>
      <c r="AQ45" s="1"/>
    </row>
    <row r="46" spans="1:43" ht="14.25">
      <c r="A46" s="1079"/>
      <c r="B46" s="1078"/>
      <c r="C46" s="964" t="s">
        <v>469</v>
      </c>
      <c r="D46" s="962"/>
      <c r="E46" s="962"/>
      <c r="F46" s="962"/>
      <c r="G46" s="962"/>
      <c r="H46" s="962"/>
      <c r="I46" s="962"/>
      <c r="J46" s="962"/>
      <c r="K46" s="962"/>
      <c r="L46" s="962"/>
      <c r="M46" s="962"/>
      <c r="N46" s="962"/>
      <c r="O46" s="962"/>
      <c r="P46" s="962"/>
      <c r="Q46" s="962"/>
      <c r="R46" s="962"/>
      <c r="S46" s="963"/>
      <c r="T46" s="1327">
        <f>'設条'!AE31</f>
        <v>1440</v>
      </c>
      <c r="U46" s="1328"/>
      <c r="V46" s="1328"/>
      <c r="W46" s="1328"/>
      <c r="X46" s="1328"/>
      <c r="Y46" s="1328"/>
      <c r="Z46" s="1328"/>
      <c r="AA46" s="1328"/>
      <c r="AB46" s="1328"/>
      <c r="AC46" s="1328"/>
      <c r="AD46" s="1328"/>
      <c r="AE46" s="1328"/>
      <c r="AF46" s="1328"/>
      <c r="AG46" s="1328"/>
      <c r="AH46" s="1328"/>
      <c r="AI46" s="1328"/>
      <c r="AJ46" s="1328"/>
      <c r="AK46" s="1329"/>
      <c r="AL46" s="1546"/>
      <c r="AM46" s="1056"/>
      <c r="AN46" s="1062"/>
      <c r="AO46" s="1"/>
      <c r="AP46" s="1"/>
      <c r="AQ46" s="1"/>
    </row>
    <row r="47" spans="1:43" ht="14.25">
      <c r="A47" s="1079"/>
      <c r="B47" s="1078"/>
      <c r="C47" s="964" t="s">
        <v>470</v>
      </c>
      <c r="D47" s="962"/>
      <c r="E47" s="962"/>
      <c r="F47" s="962"/>
      <c r="G47" s="962"/>
      <c r="H47" s="962"/>
      <c r="I47" s="962"/>
      <c r="J47" s="962"/>
      <c r="K47" s="962"/>
      <c r="L47" s="962"/>
      <c r="M47" s="962"/>
      <c r="N47" s="962"/>
      <c r="O47" s="962"/>
      <c r="P47" s="962"/>
      <c r="Q47" s="962"/>
      <c r="R47" s="962"/>
      <c r="S47" s="963"/>
      <c r="T47" s="1432">
        <v>0</v>
      </c>
      <c r="U47" s="1433"/>
      <c r="V47" s="1433"/>
      <c r="W47" s="1433"/>
      <c r="X47" s="1433"/>
      <c r="Y47" s="1434"/>
      <c r="Z47" s="1047"/>
      <c r="AA47" s="1547"/>
      <c r="AB47" s="1547"/>
      <c r="AC47" s="1547"/>
      <c r="AD47" s="1547"/>
      <c r="AE47" s="1548"/>
      <c r="AF47" s="1432"/>
      <c r="AG47" s="1433"/>
      <c r="AH47" s="1433"/>
      <c r="AI47" s="1433"/>
      <c r="AJ47" s="1433"/>
      <c r="AK47" s="1434"/>
      <c r="AL47" s="1545"/>
      <c r="AM47" s="1491"/>
      <c r="AN47" s="1062"/>
      <c r="AO47" s="1"/>
      <c r="AP47" s="1"/>
      <c r="AQ47" s="1"/>
    </row>
    <row r="48" spans="1:43" ht="14.25">
      <c r="A48" s="1079"/>
      <c r="B48" s="1078"/>
      <c r="C48" s="964" t="s">
        <v>471</v>
      </c>
      <c r="D48" s="962"/>
      <c r="E48" s="962"/>
      <c r="F48" s="962"/>
      <c r="G48" s="962"/>
      <c r="H48" s="962"/>
      <c r="I48" s="962"/>
      <c r="J48" s="962"/>
      <c r="K48" s="962"/>
      <c r="L48" s="962"/>
      <c r="M48" s="962"/>
      <c r="N48" s="962"/>
      <c r="O48" s="962"/>
      <c r="P48" s="962"/>
      <c r="Q48" s="962"/>
      <c r="R48" s="962"/>
      <c r="S48" s="963"/>
      <c r="T48" s="1327">
        <f>'設条'!AE32</f>
        <v>1295</v>
      </c>
      <c r="U48" s="1328"/>
      <c r="V48" s="1328"/>
      <c r="W48" s="1328"/>
      <c r="X48" s="1328"/>
      <c r="Y48" s="1328"/>
      <c r="Z48" s="1328"/>
      <c r="AA48" s="1328"/>
      <c r="AB48" s="1328"/>
      <c r="AC48" s="1328"/>
      <c r="AD48" s="1328"/>
      <c r="AE48" s="1328"/>
      <c r="AF48" s="1328"/>
      <c r="AG48" s="1328"/>
      <c r="AH48" s="1328"/>
      <c r="AI48" s="1328"/>
      <c r="AJ48" s="1328"/>
      <c r="AK48" s="1329"/>
      <c r="AL48" s="1546"/>
      <c r="AM48" s="1057"/>
      <c r="AN48" s="1062"/>
      <c r="AO48" s="1"/>
      <c r="AP48" s="1"/>
      <c r="AQ48" s="1"/>
    </row>
    <row r="49" spans="1:43" ht="13.5">
      <c r="A49" s="1079"/>
      <c r="B49" s="1078"/>
      <c r="C49" s="964" t="s">
        <v>472</v>
      </c>
      <c r="D49" s="962"/>
      <c r="E49" s="962"/>
      <c r="F49" s="962"/>
      <c r="G49" s="962"/>
      <c r="H49" s="962"/>
      <c r="I49" s="962"/>
      <c r="J49" s="962"/>
      <c r="K49" s="962"/>
      <c r="L49" s="962"/>
      <c r="M49" s="962"/>
      <c r="N49" s="962"/>
      <c r="O49" s="962"/>
      <c r="P49" s="962"/>
      <c r="Q49" s="962"/>
      <c r="R49" s="962"/>
      <c r="S49" s="963"/>
      <c r="T49" s="772"/>
      <c r="U49" s="987"/>
      <c r="V49" s="987"/>
      <c r="W49" s="987"/>
      <c r="X49" s="987"/>
      <c r="Y49" s="987"/>
      <c r="Z49" s="987"/>
      <c r="AA49" s="987"/>
      <c r="AB49" s="987"/>
      <c r="AC49" s="987"/>
      <c r="AD49" s="987"/>
      <c r="AE49" s="987"/>
      <c r="AF49" s="987"/>
      <c r="AG49" s="987"/>
      <c r="AH49" s="987"/>
      <c r="AI49" s="987"/>
      <c r="AJ49" s="987"/>
      <c r="AK49" s="988"/>
      <c r="AL49" s="635"/>
      <c r="AM49" s="1057"/>
      <c r="AN49" s="1062"/>
      <c r="AO49" s="1"/>
      <c r="AP49" s="1"/>
      <c r="AQ49" s="1"/>
    </row>
    <row r="50" spans="1:43" ht="13.5">
      <c r="A50" s="1079"/>
      <c r="B50" s="1078"/>
      <c r="C50" s="964" t="s">
        <v>473</v>
      </c>
      <c r="D50" s="962"/>
      <c r="E50" s="962"/>
      <c r="F50" s="962"/>
      <c r="G50" s="962"/>
      <c r="H50" s="962"/>
      <c r="I50" s="962"/>
      <c r="J50" s="962"/>
      <c r="K50" s="962"/>
      <c r="L50" s="962"/>
      <c r="M50" s="962"/>
      <c r="N50" s="962"/>
      <c r="O50" s="962"/>
      <c r="P50" s="962"/>
      <c r="Q50" s="962"/>
      <c r="R50" s="962"/>
      <c r="S50" s="963"/>
      <c r="T50" s="1429">
        <f>T47*T49*'設条'!AF40/1000</f>
        <v>0</v>
      </c>
      <c r="U50" s="1430"/>
      <c r="V50" s="1430"/>
      <c r="W50" s="1430"/>
      <c r="X50" s="1430"/>
      <c r="Y50" s="1431"/>
      <c r="Z50" s="1327">
        <f>Z47*T49*'設条'!AF40/1000</f>
        <v>0</v>
      </c>
      <c r="AA50" s="1328"/>
      <c r="AB50" s="1328"/>
      <c r="AC50" s="1328"/>
      <c r="AD50" s="1328"/>
      <c r="AE50" s="1329"/>
      <c r="AF50" s="1429">
        <f>AF47*T49*'設条'!AF40/1000</f>
        <v>0</v>
      </c>
      <c r="AG50" s="1430"/>
      <c r="AH50" s="1430"/>
      <c r="AI50" s="1430"/>
      <c r="AJ50" s="1430"/>
      <c r="AK50" s="1431"/>
      <c r="AL50" s="635"/>
      <c r="AM50" s="1058"/>
      <c r="AN50" s="1062"/>
      <c r="AO50" s="1"/>
      <c r="AP50" s="1"/>
      <c r="AQ50" s="1"/>
    </row>
    <row r="51" spans="1:43" ht="13.5">
      <c r="A51" s="1079"/>
      <c r="B51" s="1078"/>
      <c r="C51" s="1419" t="s">
        <v>474</v>
      </c>
      <c r="D51" s="1113"/>
      <c r="E51" s="1113"/>
      <c r="F51" s="1113"/>
      <c r="G51" s="1113"/>
      <c r="H51" s="1113"/>
      <c r="I51" s="1113"/>
      <c r="J51" s="1113"/>
      <c r="K51" s="1114"/>
      <c r="L51" s="964" t="s">
        <v>475</v>
      </c>
      <c r="M51" s="962"/>
      <c r="N51" s="962"/>
      <c r="O51" s="962"/>
      <c r="P51" s="962"/>
      <c r="Q51" s="962"/>
      <c r="R51" s="962"/>
      <c r="S51" s="963"/>
      <c r="T51" s="1542">
        <v>0</v>
      </c>
      <c r="U51" s="1543"/>
      <c r="V51" s="1543"/>
      <c r="W51" s="1543"/>
      <c r="X51" s="1543"/>
      <c r="Y51" s="1544"/>
      <c r="Z51" s="1070">
        <v>0</v>
      </c>
      <c r="AA51" s="1555"/>
      <c r="AB51" s="1555"/>
      <c r="AC51" s="1555"/>
      <c r="AD51" s="1555"/>
      <c r="AE51" s="1556"/>
      <c r="AF51" s="1543">
        <v>0</v>
      </c>
      <c r="AG51" s="1543"/>
      <c r="AH51" s="1543"/>
      <c r="AI51" s="1543"/>
      <c r="AJ51" s="1543"/>
      <c r="AK51" s="1544"/>
      <c r="AL51" s="1549"/>
      <c r="AM51" s="1491"/>
      <c r="AN51" s="1062"/>
      <c r="AO51" s="1"/>
      <c r="AP51" s="1"/>
      <c r="AQ51" s="1"/>
    </row>
    <row r="52" spans="1:43" ht="13.5">
      <c r="A52" s="1079"/>
      <c r="B52" s="1078"/>
      <c r="C52" s="1118"/>
      <c r="D52" s="1119"/>
      <c r="E52" s="1119"/>
      <c r="F52" s="1119"/>
      <c r="G52" s="1119"/>
      <c r="H52" s="1119"/>
      <c r="I52" s="1119"/>
      <c r="J52" s="1119"/>
      <c r="K52" s="1120"/>
      <c r="L52" s="964" t="s">
        <v>476</v>
      </c>
      <c r="M52" s="962"/>
      <c r="N52" s="962"/>
      <c r="O52" s="962"/>
      <c r="P52" s="962"/>
      <c r="Q52" s="962"/>
      <c r="R52" s="962"/>
      <c r="S52" s="963"/>
      <c r="T52" s="1542">
        <v>0</v>
      </c>
      <c r="U52" s="1543"/>
      <c r="V52" s="1543"/>
      <c r="W52" s="1543"/>
      <c r="X52" s="1543"/>
      <c r="Y52" s="1544"/>
      <c r="Z52" s="1070">
        <v>0</v>
      </c>
      <c r="AA52" s="1555"/>
      <c r="AB52" s="1555"/>
      <c r="AC52" s="1555"/>
      <c r="AD52" s="1555"/>
      <c r="AE52" s="1556"/>
      <c r="AF52" s="1543">
        <v>0</v>
      </c>
      <c r="AG52" s="1543"/>
      <c r="AH52" s="1543"/>
      <c r="AI52" s="1543"/>
      <c r="AJ52" s="1543"/>
      <c r="AK52" s="1544"/>
      <c r="AL52" s="1550"/>
      <c r="AM52" s="1058"/>
      <c r="AN52" s="1062"/>
      <c r="AO52" s="1"/>
      <c r="AP52" s="1"/>
      <c r="AQ52" s="1"/>
    </row>
    <row r="53" spans="1:43" ht="13.5">
      <c r="A53" s="1558"/>
      <c r="B53" s="1559"/>
      <c r="C53" s="964" t="s">
        <v>477</v>
      </c>
      <c r="D53" s="962"/>
      <c r="E53" s="962"/>
      <c r="F53" s="962"/>
      <c r="G53" s="962"/>
      <c r="H53" s="962"/>
      <c r="I53" s="962"/>
      <c r="J53" s="962"/>
      <c r="K53" s="962"/>
      <c r="L53" s="962"/>
      <c r="M53" s="962"/>
      <c r="N53" s="962"/>
      <c r="O53" s="962"/>
      <c r="P53" s="962"/>
      <c r="Q53" s="962"/>
      <c r="R53" s="962"/>
      <c r="S53" s="963"/>
      <c r="T53" s="1029">
        <v>0</v>
      </c>
      <c r="U53" s="1030"/>
      <c r="V53" s="1030"/>
      <c r="W53" s="1030"/>
      <c r="X53" s="1030"/>
      <c r="Y53" s="1031"/>
      <c r="Z53" s="1299">
        <v>0</v>
      </c>
      <c r="AA53" s="1300"/>
      <c r="AB53" s="1300"/>
      <c r="AC53" s="1300"/>
      <c r="AD53" s="1300"/>
      <c r="AE53" s="1301"/>
      <c r="AF53" s="1299">
        <v>0</v>
      </c>
      <c r="AG53" s="1300"/>
      <c r="AH53" s="1300"/>
      <c r="AI53" s="1300"/>
      <c r="AJ53" s="1300"/>
      <c r="AK53" s="1301"/>
      <c r="AL53" s="635"/>
      <c r="AM53" s="722"/>
      <c r="AN53" s="1177"/>
      <c r="AO53" s="1"/>
      <c r="AP53" s="1"/>
      <c r="AQ53" s="1"/>
    </row>
    <row r="54" spans="1:43" ht="9.75" customHeight="1">
      <c r="A54" s="809"/>
      <c r="B54" s="786"/>
      <c r="C54" s="776"/>
      <c r="D54" s="776"/>
      <c r="E54" s="776"/>
      <c r="F54" s="776"/>
      <c r="G54" s="776"/>
      <c r="H54" s="776"/>
      <c r="I54" s="776"/>
      <c r="J54" s="776"/>
      <c r="K54" s="776"/>
      <c r="L54" s="300"/>
      <c r="M54" s="32"/>
      <c r="N54" s="828"/>
      <c r="O54" s="828"/>
      <c r="P54" s="828"/>
      <c r="Q54" s="786"/>
      <c r="R54" s="301"/>
      <c r="S54" s="829"/>
      <c r="T54" s="829"/>
      <c r="U54" s="829"/>
      <c r="V54" s="301"/>
      <c r="W54" s="95"/>
      <c r="X54" s="95"/>
      <c r="Y54" s="830"/>
      <c r="Z54" s="830"/>
      <c r="AA54" s="830"/>
      <c r="AB54" s="175"/>
      <c r="AC54" s="831"/>
      <c r="AD54" s="831"/>
      <c r="AE54" s="831"/>
      <c r="AF54" s="831"/>
      <c r="AG54" s="786"/>
      <c r="AH54" s="786"/>
      <c r="AI54" s="786"/>
      <c r="AJ54" s="95"/>
      <c r="AK54" s="790"/>
      <c r="AL54" s="279"/>
      <c r="AM54" s="36"/>
      <c r="AN54" s="832"/>
      <c r="AO54" s="1"/>
      <c r="AP54" s="1"/>
      <c r="AQ54" s="1"/>
    </row>
    <row r="55" spans="1:43" ht="13.5">
      <c r="A55" s="809"/>
      <c r="B55" s="790"/>
      <c r="C55" s="790"/>
      <c r="D55" s="790"/>
      <c r="E55" s="289" t="s">
        <v>459</v>
      </c>
      <c r="F55" s="289"/>
      <c r="G55" s="289"/>
      <c r="H55" s="289"/>
      <c r="I55" s="289"/>
      <c r="J55" s="289"/>
      <c r="K55" s="289"/>
      <c r="L55" s="289"/>
      <c r="M55" s="289"/>
      <c r="N55" s="289"/>
      <c r="O55" s="790"/>
      <c r="P55" s="790"/>
      <c r="Q55" s="790"/>
      <c r="R55" s="25"/>
      <c r="S55" s="25"/>
      <c r="T55" s="25"/>
      <c r="U55" s="25"/>
      <c r="V55" s="25"/>
      <c r="W55" s="790"/>
      <c r="X55" s="790"/>
      <c r="Y55" s="790"/>
      <c r="Z55" s="790"/>
      <c r="AA55" s="790"/>
      <c r="AB55" s="786"/>
      <c r="AC55" s="786"/>
      <c r="AD55" s="786"/>
      <c r="AE55" s="786"/>
      <c r="AF55" s="786"/>
      <c r="AG55" s="790"/>
      <c r="AH55" s="790"/>
      <c r="AI55" s="790"/>
      <c r="AJ55" s="790"/>
      <c r="AK55" s="790"/>
      <c r="AL55" s="790"/>
      <c r="AM55" s="790"/>
      <c r="AN55" s="26"/>
      <c r="AO55" s="1"/>
      <c r="AP55" s="1"/>
      <c r="AQ55" s="1"/>
    </row>
    <row r="56" spans="1:43" ht="13.5">
      <c r="A56" s="808"/>
      <c r="B56" s="833"/>
      <c r="C56" s="833"/>
      <c r="D56" s="727" t="s">
        <v>691</v>
      </c>
      <c r="E56" s="833"/>
      <c r="F56" s="833"/>
      <c r="G56" s="833"/>
      <c r="H56" s="833"/>
      <c r="I56" s="833"/>
      <c r="J56" s="833"/>
      <c r="K56" s="833"/>
      <c r="L56" s="833"/>
      <c r="M56" s="833"/>
      <c r="N56" s="833"/>
      <c r="O56" s="833"/>
      <c r="P56" s="833"/>
      <c r="Q56" s="833"/>
      <c r="R56" s="738"/>
      <c r="S56" s="738"/>
      <c r="T56" s="738"/>
      <c r="U56" s="738"/>
      <c r="V56" s="738"/>
      <c r="W56" s="738"/>
      <c r="X56" s="738"/>
      <c r="Y56" s="738"/>
      <c r="Z56" s="738"/>
      <c r="AA56" s="738"/>
      <c r="AB56" s="738"/>
      <c r="AC56" s="738"/>
      <c r="AD56" s="738"/>
      <c r="AE56" s="738"/>
      <c r="AF56" s="738"/>
      <c r="AG56" s="738"/>
      <c r="AH56" s="738"/>
      <c r="AI56" s="738"/>
      <c r="AJ56" s="738"/>
      <c r="AK56" s="738"/>
      <c r="AL56" s="738"/>
      <c r="AM56" s="739"/>
      <c r="AN56" s="740"/>
      <c r="AO56" s="1"/>
      <c r="AP56" s="1"/>
      <c r="AQ56" s="1"/>
    </row>
    <row r="57" spans="1:43" ht="13.5">
      <c r="A57" s="808"/>
      <c r="B57" s="833"/>
      <c r="C57" s="833"/>
      <c r="D57" s="718" t="s">
        <v>692</v>
      </c>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38"/>
      <c r="AK57" s="738"/>
      <c r="AL57" s="738"/>
      <c r="AM57" s="739"/>
      <c r="AN57" s="740"/>
      <c r="AO57" s="1"/>
      <c r="AP57" s="1"/>
      <c r="AQ57" s="1"/>
    </row>
    <row r="58" spans="1:43" ht="13.5">
      <c r="A58" s="808"/>
      <c r="B58" s="793"/>
      <c r="C58" s="793"/>
      <c r="D58" s="718" t="s">
        <v>693</v>
      </c>
      <c r="E58" s="718"/>
      <c r="F58" s="718"/>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93"/>
      <c r="AK58" s="793"/>
      <c r="AL58" s="793"/>
      <c r="AM58" s="688"/>
      <c r="AN58" s="834"/>
      <c r="AO58" s="1"/>
      <c r="AP58" s="1"/>
      <c r="AQ58" s="1"/>
    </row>
    <row r="59" spans="1:46" ht="13.5">
      <c r="A59" s="808"/>
      <c r="B59" s="793"/>
      <c r="C59" s="793"/>
      <c r="D59" s="718" t="s">
        <v>694</v>
      </c>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8"/>
      <c r="AI59" s="718"/>
      <c r="AJ59" s="793"/>
      <c r="AK59" s="793"/>
      <c r="AL59" s="793"/>
      <c r="AM59" s="688"/>
      <c r="AN59" s="834"/>
      <c r="AO59" s="1"/>
      <c r="AP59" s="1"/>
      <c r="AQ59" s="1"/>
      <c r="AT59" s="23"/>
    </row>
    <row r="60" spans="1:43" ht="13.5">
      <c r="A60" s="808"/>
      <c r="B60" s="793"/>
      <c r="C60" s="793"/>
      <c r="D60" s="718" t="s">
        <v>695</v>
      </c>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8"/>
      <c r="AF60" s="718"/>
      <c r="AG60" s="718"/>
      <c r="AH60" s="718"/>
      <c r="AI60" s="718"/>
      <c r="AJ60" s="793"/>
      <c r="AK60" s="793"/>
      <c r="AL60" s="793"/>
      <c r="AM60" s="688"/>
      <c r="AN60" s="834"/>
      <c r="AO60" s="1"/>
      <c r="AP60" s="1"/>
      <c r="AQ60" s="1"/>
    </row>
    <row r="61" spans="1:43" ht="13.5">
      <c r="A61" s="808"/>
      <c r="B61" s="793"/>
      <c r="C61" s="793"/>
      <c r="D61" s="718" t="s">
        <v>696</v>
      </c>
      <c r="E61" s="718"/>
      <c r="F61" s="718"/>
      <c r="G61" s="718"/>
      <c r="H61" s="718"/>
      <c r="I61" s="718"/>
      <c r="J61" s="718"/>
      <c r="K61" s="718"/>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93"/>
      <c r="AK61" s="793"/>
      <c r="AL61" s="793"/>
      <c r="AM61" s="688"/>
      <c r="AN61" s="834"/>
      <c r="AO61" s="1"/>
      <c r="AP61" s="1"/>
      <c r="AQ61" s="1"/>
    </row>
    <row r="62" spans="1:43" ht="13.5">
      <c r="A62" s="808"/>
      <c r="B62" s="793"/>
      <c r="C62" s="793"/>
      <c r="D62" s="718" t="s">
        <v>697</v>
      </c>
      <c r="E62" s="718"/>
      <c r="F62" s="718"/>
      <c r="G62" s="718"/>
      <c r="H62" s="718"/>
      <c r="I62" s="718"/>
      <c r="J62" s="718"/>
      <c r="K62" s="718"/>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718"/>
      <c r="AI62" s="718"/>
      <c r="AJ62" s="793"/>
      <c r="AK62" s="793"/>
      <c r="AL62" s="793"/>
      <c r="AM62" s="688"/>
      <c r="AN62" s="834"/>
      <c r="AO62" s="1"/>
      <c r="AP62" s="1"/>
      <c r="AQ62" s="1"/>
    </row>
    <row r="63" spans="1:43" ht="14.25" thickBot="1">
      <c r="A63" s="835"/>
      <c r="B63" s="836"/>
      <c r="C63" s="836"/>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836"/>
      <c r="AK63" s="836"/>
      <c r="AL63" s="836"/>
      <c r="AM63" s="742"/>
      <c r="AN63" s="837"/>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sheetData>
  <sheetProtection password="9350" sheet="1" scenarios="1" formatCells="0" selectLockedCells="1"/>
  <mergeCells count="60">
    <mergeCell ref="B37:L38"/>
    <mergeCell ref="C46:S46"/>
    <mergeCell ref="A42:B53"/>
    <mergeCell ref="C42:S42"/>
    <mergeCell ref="C48:S48"/>
    <mergeCell ref="C47:S47"/>
    <mergeCell ref="G41:M41"/>
    <mergeCell ref="C50:S50"/>
    <mergeCell ref="L51:S51"/>
    <mergeCell ref="L52:S52"/>
    <mergeCell ref="Z51:AE51"/>
    <mergeCell ref="T52:Y52"/>
    <mergeCell ref="Z53:AE53"/>
    <mergeCell ref="T53:Y53"/>
    <mergeCell ref="C53:S53"/>
    <mergeCell ref="C51:K52"/>
    <mergeCell ref="AF44:AK44"/>
    <mergeCell ref="T43:AK43"/>
    <mergeCell ref="Z52:AE52"/>
    <mergeCell ref="T48:AK48"/>
    <mergeCell ref="Z50:AE50"/>
    <mergeCell ref="T50:Y50"/>
    <mergeCell ref="AF50:AK50"/>
    <mergeCell ref="AF53:AK53"/>
    <mergeCell ref="T42:AK42"/>
    <mergeCell ref="T46:AK46"/>
    <mergeCell ref="V44:W44"/>
    <mergeCell ref="AB44:AC44"/>
    <mergeCell ref="AF45:AK45"/>
    <mergeCell ref="AL51:AL52"/>
    <mergeCell ref="AM51:AM52"/>
    <mergeCell ref="AF51:AK51"/>
    <mergeCell ref="AF52:AK52"/>
    <mergeCell ref="AM45:AM46"/>
    <mergeCell ref="AM47:AM50"/>
    <mergeCell ref="T49:AK49"/>
    <mergeCell ref="Z45:AE45"/>
    <mergeCell ref="T45:Y45"/>
    <mergeCell ref="Z47:AE47"/>
    <mergeCell ref="T47:Y47"/>
    <mergeCell ref="Q36:R36"/>
    <mergeCell ref="O36:P36"/>
    <mergeCell ref="AN45:AN53"/>
    <mergeCell ref="T51:Y51"/>
    <mergeCell ref="C45:S45"/>
    <mergeCell ref="C43:S43"/>
    <mergeCell ref="C49:S49"/>
    <mergeCell ref="AL47:AL48"/>
    <mergeCell ref="AL45:AL46"/>
    <mergeCell ref="AF47:AK47"/>
    <mergeCell ref="AM41:AM43"/>
    <mergeCell ref="AN41:AN43"/>
    <mergeCell ref="T41:AK41"/>
    <mergeCell ref="A1:AK1"/>
    <mergeCell ref="A3:AK3"/>
    <mergeCell ref="A4:AK4"/>
    <mergeCell ref="AL39:AN39"/>
    <mergeCell ref="Y36:Z36"/>
    <mergeCell ref="W36:X36"/>
    <mergeCell ref="T36:U36"/>
  </mergeCells>
  <printOptions/>
  <pageMargins left="0.7874015748031497" right="0.3937007874015748" top="0.71" bottom="0.17" header="0.5118110236220472" footer="0.31"/>
  <pageSetup horizontalDpi="600" verticalDpi="600" orientation="portrait" paperSize="9" r:id="rId3"/>
  <headerFooter alignWithMargins="0">
    <oddHeader>&amp;L&amp;8H24-110</oddHeader>
  </headerFooter>
  <drawing r:id="rId2"/>
  <legacyDrawing r:id="rId1"/>
</worksheet>
</file>

<file path=xl/worksheets/sheet7.xml><?xml version="1.0" encoding="utf-8"?>
<worksheet xmlns="http://schemas.openxmlformats.org/spreadsheetml/2006/main" xmlns:r="http://schemas.openxmlformats.org/officeDocument/2006/relationships">
  <dimension ref="A1:AT64"/>
  <sheetViews>
    <sheetView showGridLines="0" view="pageBreakPreview" zoomScaleSheetLayoutView="100" workbookViewId="0" topLeftCell="A1">
      <selection activeCell="N14" sqref="N14:Q14"/>
    </sheetView>
  </sheetViews>
  <sheetFormatPr defaultColWidth="9.00390625" defaultRowHeight="13.5"/>
  <cols>
    <col min="1" max="1" width="1.75390625" style="0" customWidth="1"/>
    <col min="2" max="37" width="2.25390625" style="0" customWidth="1"/>
    <col min="38" max="38" width="2.50390625" style="0" customWidth="1"/>
    <col min="39" max="39" width="4.00390625" style="0" customWidth="1"/>
    <col min="40" max="40" width="2.50390625" style="0" customWidth="1"/>
    <col min="41"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5"/>
      <c r="AP1" s="1"/>
      <c r="AQ1" s="1"/>
    </row>
    <row r="2" spans="1:43" ht="13.5">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5"/>
      <c r="AM2" s="1"/>
      <c r="AN2" s="5"/>
      <c r="AO2" s="5"/>
      <c r="AP2" s="1"/>
      <c r="AQ2" s="1"/>
    </row>
    <row r="3" spans="1:43" ht="14.25">
      <c r="A3" s="980" t="s">
        <v>617</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5"/>
      <c r="AM3" s="1"/>
      <c r="AN3" s="5"/>
      <c r="AO3" s="5"/>
      <c r="AP3" s="1"/>
      <c r="AQ3" s="1"/>
    </row>
    <row r="4" spans="1:43" ht="15" thickBot="1">
      <c r="A4" s="984" t="s">
        <v>562</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984"/>
      <c r="AO4" s="5"/>
      <c r="AP4" s="1"/>
      <c r="AQ4" s="1"/>
    </row>
    <row r="5" spans="1:43" ht="13.5">
      <c r="A5" s="519"/>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3"/>
      <c r="AM5" s="166"/>
      <c r="AN5" s="164"/>
      <c r="AO5" s="6"/>
      <c r="AP5" s="1"/>
      <c r="AQ5" s="1"/>
    </row>
    <row r="6" spans="1:43" ht="13.5">
      <c r="A6" s="205"/>
      <c r="B6" s="166"/>
      <c r="C6" s="166"/>
      <c r="D6" s="166"/>
      <c r="E6" s="166"/>
      <c r="F6" s="166"/>
      <c r="G6" s="166"/>
      <c r="H6" s="166"/>
      <c r="I6" s="166"/>
      <c r="J6" s="166"/>
      <c r="K6" s="166"/>
      <c r="L6" s="166"/>
      <c r="M6" s="166"/>
      <c r="N6" s="166"/>
      <c r="O6" s="1540" t="s">
        <v>698</v>
      </c>
      <c r="P6" s="1540"/>
      <c r="Q6" s="1540" t="s">
        <v>699</v>
      </c>
      <c r="R6" s="1540"/>
      <c r="S6" s="355"/>
      <c r="T6" s="1586" t="s">
        <v>700</v>
      </c>
      <c r="U6" s="1586"/>
      <c r="V6" s="170"/>
      <c r="W6" s="1540" t="s">
        <v>701</v>
      </c>
      <c r="X6" s="1540"/>
      <c r="Y6" s="1540" t="s">
        <v>702</v>
      </c>
      <c r="Z6" s="1540"/>
      <c r="AA6" s="166"/>
      <c r="AB6" s="166"/>
      <c r="AC6" s="166"/>
      <c r="AD6" s="166"/>
      <c r="AE6" s="166"/>
      <c r="AF6" s="166"/>
      <c r="AG6" s="166"/>
      <c r="AH6" s="166"/>
      <c r="AI6" s="166"/>
      <c r="AJ6" s="166"/>
      <c r="AK6" s="166"/>
      <c r="AL6" s="163"/>
      <c r="AM6" s="166"/>
      <c r="AN6" s="164"/>
      <c r="AO6" s="6"/>
      <c r="AP6" s="1"/>
      <c r="AQ6" s="1"/>
    </row>
    <row r="7" spans="1:43" ht="14.25" thickBot="1">
      <c r="A7" s="205"/>
      <c r="B7" s="166"/>
      <c r="C7" s="166"/>
      <c r="D7" s="166"/>
      <c r="E7" s="166"/>
      <c r="F7" s="166"/>
      <c r="G7" s="166"/>
      <c r="H7" s="166"/>
      <c r="I7" s="166"/>
      <c r="J7" s="166"/>
      <c r="K7" s="166"/>
      <c r="L7" s="166"/>
      <c r="M7" s="166"/>
      <c r="N7" s="166"/>
      <c r="O7" s="528"/>
      <c r="P7" s="531"/>
      <c r="Q7" s="528"/>
      <c r="R7" s="537"/>
      <c r="S7" s="485"/>
      <c r="T7" s="538"/>
      <c r="U7" s="485"/>
      <c r="V7" s="485"/>
      <c r="W7" s="529"/>
      <c r="X7" s="485"/>
      <c r="Y7" s="530"/>
      <c r="Z7" s="170"/>
      <c r="AA7" s="166"/>
      <c r="AB7" s="166"/>
      <c r="AC7" s="166"/>
      <c r="AD7" s="166"/>
      <c r="AE7" s="166"/>
      <c r="AF7" s="166"/>
      <c r="AG7" s="166"/>
      <c r="AH7" s="166"/>
      <c r="AI7" s="166"/>
      <c r="AJ7" s="166"/>
      <c r="AK7" s="163"/>
      <c r="AL7" s="163"/>
      <c r="AM7" s="166"/>
      <c r="AN7" s="164"/>
      <c r="AO7" s="6"/>
      <c r="AP7" s="1"/>
      <c r="AQ7" s="1"/>
    </row>
    <row r="8" spans="1:43" ht="14.25" thickBot="1">
      <c r="A8" s="205"/>
      <c r="B8" s="163"/>
      <c r="C8" s="163"/>
      <c r="D8" s="166"/>
      <c r="E8" s="166"/>
      <c r="F8" s="166"/>
      <c r="G8" s="166"/>
      <c r="H8" s="166"/>
      <c r="I8" s="166"/>
      <c r="J8" s="166"/>
      <c r="K8" s="166"/>
      <c r="L8" s="166"/>
      <c r="M8" s="166"/>
      <c r="N8" s="166"/>
      <c r="O8" s="532"/>
      <c r="P8" s="533"/>
      <c r="Q8" s="533"/>
      <c r="R8" s="539"/>
      <c r="S8" s="534"/>
      <c r="T8" s="539"/>
      <c r="U8" s="534"/>
      <c r="V8" s="534"/>
      <c r="W8" s="534"/>
      <c r="X8" s="534"/>
      <c r="Y8" s="533"/>
      <c r="Z8" s="535"/>
      <c r="AA8" s="166"/>
      <c r="AB8" s="166"/>
      <c r="AC8" s="166"/>
      <c r="AD8" s="166"/>
      <c r="AE8" s="166"/>
      <c r="AF8" s="166"/>
      <c r="AG8" s="166"/>
      <c r="AH8" s="166"/>
      <c r="AI8" s="166"/>
      <c r="AJ8" s="166"/>
      <c r="AK8" s="163"/>
      <c r="AL8" s="163"/>
      <c r="AM8" s="166"/>
      <c r="AN8" s="164"/>
      <c r="AO8" s="6"/>
      <c r="AP8" s="1"/>
      <c r="AQ8" s="1"/>
    </row>
    <row r="9" spans="1:43" ht="13.5">
      <c r="A9" s="205"/>
      <c r="B9" s="163"/>
      <c r="C9" s="163"/>
      <c r="D9" s="166"/>
      <c r="E9" s="166"/>
      <c r="F9" s="166"/>
      <c r="G9" s="166"/>
      <c r="H9" s="166"/>
      <c r="I9" s="166"/>
      <c r="J9" s="166"/>
      <c r="K9" s="166"/>
      <c r="L9" s="166"/>
      <c r="M9" s="166"/>
      <c r="N9" s="166"/>
      <c r="O9" s="161"/>
      <c r="P9" s="161"/>
      <c r="Q9" s="161"/>
      <c r="R9" s="161"/>
      <c r="S9" s="161"/>
      <c r="T9" s="160"/>
      <c r="U9" s="160"/>
      <c r="V9" s="160"/>
      <c r="W9" s="160"/>
      <c r="X9" s="160"/>
      <c r="Y9" s="160"/>
      <c r="Z9" s="344"/>
      <c r="AA9" s="166"/>
      <c r="AB9" s="166"/>
      <c r="AC9" s="166"/>
      <c r="AD9" s="166"/>
      <c r="AE9" s="166"/>
      <c r="AF9" s="166"/>
      <c r="AG9" s="166"/>
      <c r="AH9" s="166"/>
      <c r="AI9" s="166"/>
      <c r="AJ9" s="166"/>
      <c r="AK9" s="163"/>
      <c r="AL9" s="163"/>
      <c r="AM9" s="166"/>
      <c r="AN9" s="164"/>
      <c r="AO9" s="6"/>
      <c r="AP9" s="1"/>
      <c r="AQ9" s="1"/>
    </row>
    <row r="10" spans="1:43" ht="13.5">
      <c r="A10" s="480"/>
      <c r="B10" s="123"/>
      <c r="C10" s="123"/>
      <c r="D10" s="123"/>
      <c r="E10" s="123"/>
      <c r="F10" s="123"/>
      <c r="G10" s="123"/>
      <c r="H10" s="123"/>
      <c r="I10" s="123"/>
      <c r="J10" s="123"/>
      <c r="K10" s="123"/>
      <c r="L10" s="123"/>
      <c r="M10" s="123"/>
      <c r="N10" s="123"/>
      <c r="O10" s="61"/>
      <c r="P10" s="61"/>
      <c r="Q10" s="61"/>
      <c r="R10" s="61"/>
      <c r="S10" s="61"/>
      <c r="T10" s="61"/>
      <c r="U10" s="61"/>
      <c r="V10" s="61"/>
      <c r="W10" s="61"/>
      <c r="X10" s="61"/>
      <c r="Y10" s="61"/>
      <c r="Z10" s="61"/>
      <c r="AA10" s="123"/>
      <c r="AB10" s="123"/>
      <c r="AC10" s="123"/>
      <c r="AD10" s="123"/>
      <c r="AE10" s="123"/>
      <c r="AF10" s="123"/>
      <c r="AG10" s="123"/>
      <c r="AH10" s="123"/>
      <c r="AI10" s="123"/>
      <c r="AJ10" s="123"/>
      <c r="AK10" s="123"/>
      <c r="AL10" s="123"/>
      <c r="AM10" s="123"/>
      <c r="AN10" s="540"/>
      <c r="AO10" s="6"/>
      <c r="AP10" s="1"/>
      <c r="AQ10" s="1"/>
    </row>
    <row r="11" spans="1:43" ht="13.5">
      <c r="A11" s="541"/>
      <c r="B11" s="353"/>
      <c r="C11" s="123"/>
      <c r="D11" s="838" t="s">
        <v>482</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540"/>
      <c r="AO11" s="6"/>
      <c r="AP11" s="1"/>
      <c r="AQ11" s="1"/>
    </row>
    <row r="12" spans="1:43" ht="15.75" customHeight="1">
      <c r="A12" s="205"/>
      <c r="B12" s="185"/>
      <c r="C12" s="163"/>
      <c r="D12" s="175"/>
      <c r="E12" s="166"/>
      <c r="F12" s="166"/>
      <c r="G12" s="166"/>
      <c r="H12" s="166"/>
      <c r="I12" s="1587" t="s">
        <v>478</v>
      </c>
      <c r="J12" s="1587"/>
      <c r="K12" s="1587"/>
      <c r="L12" s="1587"/>
      <c r="M12" s="1588"/>
      <c r="N12" s="542"/>
      <c r="O12" s="543"/>
      <c r="P12" s="543"/>
      <c r="Q12" s="1570" t="s">
        <v>703</v>
      </c>
      <c r="R12" s="1570"/>
      <c r="S12" s="544"/>
      <c r="T12" s="544"/>
      <c r="U12" s="545"/>
      <c r="V12" s="544"/>
      <c r="W12" s="544"/>
      <c r="X12" s="544"/>
      <c r="Y12" s="1570" t="s">
        <v>704</v>
      </c>
      <c r="Z12" s="1570"/>
      <c r="AA12" s="544"/>
      <c r="AB12" s="544"/>
      <c r="AC12" s="545"/>
      <c r="AD12" s="544"/>
      <c r="AE12" s="544"/>
      <c r="AF12" s="544"/>
      <c r="AG12" s="1570" t="s">
        <v>705</v>
      </c>
      <c r="AH12" s="1570"/>
      <c r="AI12" s="546"/>
      <c r="AJ12" s="543"/>
      <c r="AK12" s="547"/>
      <c r="AL12" s="1010" t="s">
        <v>297</v>
      </c>
      <c r="AM12" s="1450"/>
      <c r="AN12" s="1490"/>
      <c r="AO12" s="1"/>
      <c r="AP12" s="1"/>
      <c r="AQ12" s="1"/>
    </row>
    <row r="13" spans="1:43" ht="13.5">
      <c r="A13" s="205"/>
      <c r="B13" s="185"/>
      <c r="C13" s="188"/>
      <c r="D13" s="123"/>
      <c r="E13" s="123"/>
      <c r="F13" s="123"/>
      <c r="G13" s="123"/>
      <c r="H13" s="123"/>
      <c r="I13" s="123"/>
      <c r="J13" s="123"/>
      <c r="K13" s="123"/>
      <c r="L13" s="123"/>
      <c r="M13" s="187"/>
      <c r="N13" s="1239" t="s">
        <v>479</v>
      </c>
      <c r="O13" s="1021"/>
      <c r="P13" s="1021"/>
      <c r="Q13" s="1022"/>
      <c r="R13" s="1239" t="s">
        <v>480</v>
      </c>
      <c r="S13" s="1021"/>
      <c r="T13" s="1021"/>
      <c r="U13" s="1022"/>
      <c r="V13" s="1239" t="s">
        <v>479</v>
      </c>
      <c r="W13" s="1021"/>
      <c r="X13" s="1021"/>
      <c r="Y13" s="1022"/>
      <c r="Z13" s="1239" t="s">
        <v>480</v>
      </c>
      <c r="AA13" s="1021"/>
      <c r="AB13" s="1021"/>
      <c r="AC13" s="1022"/>
      <c r="AD13" s="1239" t="s">
        <v>479</v>
      </c>
      <c r="AE13" s="1021"/>
      <c r="AF13" s="1021"/>
      <c r="AG13" s="1022"/>
      <c r="AH13" s="1239" t="s">
        <v>480</v>
      </c>
      <c r="AI13" s="1021"/>
      <c r="AJ13" s="1021"/>
      <c r="AK13" s="1022"/>
      <c r="AL13" s="77" t="s">
        <v>261</v>
      </c>
      <c r="AM13" s="39" t="s">
        <v>546</v>
      </c>
      <c r="AN13" s="191" t="s">
        <v>262</v>
      </c>
      <c r="AO13" s="1"/>
      <c r="AP13" s="1"/>
      <c r="AQ13" s="1"/>
    </row>
    <row r="14" spans="1:43" ht="13.5">
      <c r="A14" s="205"/>
      <c r="B14" s="185"/>
      <c r="C14" s="1419" t="s">
        <v>549</v>
      </c>
      <c r="D14" s="1420"/>
      <c r="E14" s="1420"/>
      <c r="F14" s="1420"/>
      <c r="G14" s="1421"/>
      <c r="H14" s="964" t="s">
        <v>545</v>
      </c>
      <c r="I14" s="962"/>
      <c r="J14" s="962"/>
      <c r="K14" s="962"/>
      <c r="L14" s="962"/>
      <c r="M14" s="963"/>
      <c r="N14" s="1542">
        <v>0</v>
      </c>
      <c r="O14" s="1543"/>
      <c r="P14" s="1543"/>
      <c r="Q14" s="1544"/>
      <c r="R14" s="1542"/>
      <c r="S14" s="1543"/>
      <c r="T14" s="1543"/>
      <c r="U14" s="1544"/>
      <c r="V14" s="1542"/>
      <c r="W14" s="1543"/>
      <c r="X14" s="1543"/>
      <c r="Y14" s="1544"/>
      <c r="Z14" s="1542"/>
      <c r="AA14" s="1543"/>
      <c r="AB14" s="1543"/>
      <c r="AC14" s="1544"/>
      <c r="AD14" s="1542"/>
      <c r="AE14" s="1543"/>
      <c r="AF14" s="1543"/>
      <c r="AG14" s="1544"/>
      <c r="AH14" s="1542"/>
      <c r="AI14" s="1543"/>
      <c r="AJ14" s="1543"/>
      <c r="AK14" s="1544"/>
      <c r="AL14" s="637"/>
      <c r="AM14" s="1491"/>
      <c r="AN14" s="1563" t="s">
        <v>706</v>
      </c>
      <c r="AO14" s="1"/>
      <c r="AP14" s="1"/>
      <c r="AQ14" s="1"/>
    </row>
    <row r="15" spans="1:43" ht="13.5">
      <c r="A15" s="1077" t="s">
        <v>561</v>
      </c>
      <c r="B15" s="1078"/>
      <c r="C15" s="1487"/>
      <c r="D15" s="1488"/>
      <c r="E15" s="1488"/>
      <c r="F15" s="1488"/>
      <c r="G15" s="1489"/>
      <c r="H15" s="964" t="s">
        <v>402</v>
      </c>
      <c r="I15" s="962"/>
      <c r="J15" s="962"/>
      <c r="K15" s="962"/>
      <c r="L15" s="962"/>
      <c r="M15" s="963"/>
      <c r="N15" s="1542"/>
      <c r="O15" s="1543"/>
      <c r="P15" s="1543"/>
      <c r="Q15" s="1544"/>
      <c r="R15" s="1542"/>
      <c r="S15" s="1543"/>
      <c r="T15" s="1543"/>
      <c r="U15" s="1544"/>
      <c r="V15" s="1542"/>
      <c r="W15" s="1543"/>
      <c r="X15" s="1543"/>
      <c r="Y15" s="1544"/>
      <c r="Z15" s="1542"/>
      <c r="AA15" s="1543"/>
      <c r="AB15" s="1543"/>
      <c r="AC15" s="1544"/>
      <c r="AD15" s="1542"/>
      <c r="AE15" s="1543"/>
      <c r="AF15" s="1543"/>
      <c r="AG15" s="1544"/>
      <c r="AH15" s="1542"/>
      <c r="AI15" s="1543"/>
      <c r="AJ15" s="1543"/>
      <c r="AK15" s="1544"/>
      <c r="AL15" s="637"/>
      <c r="AM15" s="1057"/>
      <c r="AN15" s="1063"/>
      <c r="AO15" s="1"/>
      <c r="AP15" s="1"/>
      <c r="AQ15" s="1"/>
    </row>
    <row r="16" spans="1:43" ht="13.5">
      <c r="A16" s="1079"/>
      <c r="B16" s="1078"/>
      <c r="C16" s="1487"/>
      <c r="D16" s="1488"/>
      <c r="E16" s="1488"/>
      <c r="F16" s="1488"/>
      <c r="G16" s="1489"/>
      <c r="H16" s="964"/>
      <c r="I16" s="962"/>
      <c r="J16" s="962"/>
      <c r="K16" s="962"/>
      <c r="L16" s="962"/>
      <c r="M16" s="963"/>
      <c r="N16" s="1542"/>
      <c r="O16" s="1543"/>
      <c r="P16" s="1543"/>
      <c r="Q16" s="1544"/>
      <c r="R16" s="1542"/>
      <c r="S16" s="1543"/>
      <c r="T16" s="1543"/>
      <c r="U16" s="1544"/>
      <c r="V16" s="1542"/>
      <c r="W16" s="1543"/>
      <c r="X16" s="1543"/>
      <c r="Y16" s="1544"/>
      <c r="Z16" s="1542"/>
      <c r="AA16" s="1543"/>
      <c r="AB16" s="1543"/>
      <c r="AC16" s="1544"/>
      <c r="AD16" s="1542"/>
      <c r="AE16" s="1543"/>
      <c r="AF16" s="1543"/>
      <c r="AG16" s="1544"/>
      <c r="AH16" s="1542"/>
      <c r="AI16" s="1543"/>
      <c r="AJ16" s="1543"/>
      <c r="AK16" s="1544"/>
      <c r="AL16" s="637"/>
      <c r="AM16" s="1057"/>
      <c r="AN16" s="1063"/>
      <c r="AO16" s="1"/>
      <c r="AP16" s="1"/>
      <c r="AQ16" s="1"/>
    </row>
    <row r="17" spans="1:43" ht="13.5">
      <c r="A17" s="1079"/>
      <c r="B17" s="1078"/>
      <c r="C17" s="1487"/>
      <c r="D17" s="1488"/>
      <c r="E17" s="1488"/>
      <c r="F17" s="1488"/>
      <c r="G17" s="1489"/>
      <c r="H17" s="964" t="s">
        <v>563</v>
      </c>
      <c r="I17" s="962"/>
      <c r="J17" s="962"/>
      <c r="K17" s="962"/>
      <c r="L17" s="962"/>
      <c r="M17" s="963"/>
      <c r="N17" s="1542"/>
      <c r="O17" s="1543"/>
      <c r="P17" s="1543"/>
      <c r="Q17" s="1544"/>
      <c r="R17" s="1542"/>
      <c r="S17" s="1543"/>
      <c r="T17" s="1543"/>
      <c r="U17" s="1544"/>
      <c r="V17" s="1542"/>
      <c r="W17" s="1543"/>
      <c r="X17" s="1543"/>
      <c r="Y17" s="1544"/>
      <c r="Z17" s="1542"/>
      <c r="AA17" s="1543"/>
      <c r="AB17" s="1543"/>
      <c r="AC17" s="1544"/>
      <c r="AD17" s="1542"/>
      <c r="AE17" s="1543"/>
      <c r="AF17" s="1543"/>
      <c r="AG17" s="1544"/>
      <c r="AH17" s="1542"/>
      <c r="AI17" s="1543"/>
      <c r="AJ17" s="1543"/>
      <c r="AK17" s="1544"/>
      <c r="AL17" s="637"/>
      <c r="AM17" s="1058"/>
      <c r="AN17" s="1063"/>
      <c r="AO17" s="1"/>
      <c r="AP17" s="1"/>
      <c r="AQ17" s="1"/>
    </row>
    <row r="18" spans="1:43" ht="13.5">
      <c r="A18" s="1079"/>
      <c r="B18" s="1078"/>
      <c r="C18" s="1428" t="s">
        <v>707</v>
      </c>
      <c r="D18" s="1420"/>
      <c r="E18" s="1420"/>
      <c r="F18" s="1420"/>
      <c r="G18" s="1421"/>
      <c r="H18" s="964" t="s">
        <v>547</v>
      </c>
      <c r="I18" s="962"/>
      <c r="J18" s="962"/>
      <c r="K18" s="962"/>
      <c r="L18" s="962"/>
      <c r="M18" s="963"/>
      <c r="N18" s="1542"/>
      <c r="O18" s="1543"/>
      <c r="P18" s="1543"/>
      <c r="Q18" s="1544"/>
      <c r="R18" s="1542"/>
      <c r="S18" s="1543"/>
      <c r="T18" s="1543"/>
      <c r="U18" s="1544"/>
      <c r="V18" s="1542"/>
      <c r="W18" s="1543"/>
      <c r="X18" s="1543"/>
      <c r="Y18" s="1544"/>
      <c r="Z18" s="1542"/>
      <c r="AA18" s="1543"/>
      <c r="AB18" s="1543"/>
      <c r="AC18" s="1544"/>
      <c r="AD18" s="1542"/>
      <c r="AE18" s="1543"/>
      <c r="AF18" s="1543"/>
      <c r="AG18" s="1544"/>
      <c r="AH18" s="1542"/>
      <c r="AI18" s="1543"/>
      <c r="AJ18" s="1543"/>
      <c r="AK18" s="1544"/>
      <c r="AL18" s="637"/>
      <c r="AM18" s="722"/>
      <c r="AN18" s="1063"/>
      <c r="AO18" s="1"/>
      <c r="AP18" s="1"/>
      <c r="AQ18" s="1"/>
    </row>
    <row r="19" spans="1:43" ht="13.5">
      <c r="A19" s="1079"/>
      <c r="B19" s="1078"/>
      <c r="C19" s="1422"/>
      <c r="D19" s="1423"/>
      <c r="E19" s="1423"/>
      <c r="F19" s="1423"/>
      <c r="G19" s="1424"/>
      <c r="H19" s="962" t="s">
        <v>548</v>
      </c>
      <c r="I19" s="962"/>
      <c r="J19" s="962"/>
      <c r="K19" s="962"/>
      <c r="L19" s="962"/>
      <c r="M19" s="963"/>
      <c r="N19" s="1542"/>
      <c r="O19" s="1543"/>
      <c r="P19" s="1543"/>
      <c r="Q19" s="1544"/>
      <c r="R19" s="1542"/>
      <c r="S19" s="1543"/>
      <c r="T19" s="1543"/>
      <c r="U19" s="1544"/>
      <c r="V19" s="1542"/>
      <c r="W19" s="1543"/>
      <c r="X19" s="1543"/>
      <c r="Y19" s="1544"/>
      <c r="Z19" s="1542"/>
      <c r="AA19" s="1543"/>
      <c r="AB19" s="1543"/>
      <c r="AC19" s="1544"/>
      <c r="AD19" s="1542"/>
      <c r="AE19" s="1543"/>
      <c r="AF19" s="1543"/>
      <c r="AG19" s="1544"/>
      <c r="AH19" s="1542">
        <v>0</v>
      </c>
      <c r="AI19" s="1543"/>
      <c r="AJ19" s="1543"/>
      <c r="AK19" s="1544"/>
      <c r="AL19" s="643"/>
      <c r="AM19" s="692"/>
      <c r="AN19" s="1063"/>
      <c r="AO19" s="1"/>
      <c r="AP19" s="1"/>
      <c r="AQ19" s="1"/>
    </row>
    <row r="20" spans="1:43" ht="13.5">
      <c r="A20" s="1079"/>
      <c r="B20" s="1078"/>
      <c r="C20" s="1428" t="s">
        <v>482</v>
      </c>
      <c r="D20" s="1420"/>
      <c r="E20" s="1420"/>
      <c r="F20" s="1420"/>
      <c r="G20" s="1421"/>
      <c r="H20" s="964" t="s">
        <v>550</v>
      </c>
      <c r="I20" s="962"/>
      <c r="J20" s="962"/>
      <c r="K20" s="962"/>
      <c r="L20" s="962"/>
      <c r="M20" s="963"/>
      <c r="N20" s="1542"/>
      <c r="O20" s="1543"/>
      <c r="P20" s="1543"/>
      <c r="Q20" s="1544"/>
      <c r="R20" s="1542"/>
      <c r="S20" s="1543"/>
      <c r="T20" s="1543"/>
      <c r="U20" s="1544"/>
      <c r="V20" s="1542"/>
      <c r="W20" s="1543"/>
      <c r="X20" s="1543"/>
      <c r="Y20" s="1544"/>
      <c r="Z20" s="1542"/>
      <c r="AA20" s="1543"/>
      <c r="AB20" s="1543"/>
      <c r="AC20" s="1544"/>
      <c r="AD20" s="1542"/>
      <c r="AE20" s="1543"/>
      <c r="AF20" s="1543"/>
      <c r="AG20" s="1544"/>
      <c r="AH20" s="1542">
        <v>0</v>
      </c>
      <c r="AI20" s="1543"/>
      <c r="AJ20" s="1543"/>
      <c r="AK20" s="1544"/>
      <c r="AL20" s="637"/>
      <c r="AM20" s="1491"/>
      <c r="AN20" s="1063"/>
      <c r="AO20" s="1"/>
      <c r="AP20" s="1"/>
      <c r="AQ20" s="1"/>
    </row>
    <row r="21" spans="1:43" ht="13.5">
      <c r="A21" s="1079"/>
      <c r="B21" s="1078"/>
      <c r="C21" s="1487"/>
      <c r="D21" s="1579"/>
      <c r="E21" s="1579"/>
      <c r="F21" s="1579"/>
      <c r="G21" s="1489"/>
      <c r="H21" s="964" t="s">
        <v>41</v>
      </c>
      <c r="I21" s="962"/>
      <c r="J21" s="962"/>
      <c r="K21" s="962"/>
      <c r="L21" s="962"/>
      <c r="M21" s="963"/>
      <c r="N21" s="682"/>
      <c r="O21" s="683"/>
      <c r="P21" s="683"/>
      <c r="Q21" s="683"/>
      <c r="R21" s="683"/>
      <c r="S21" s="683"/>
      <c r="T21" s="683"/>
      <c r="U21" s="1562" t="str">
        <f>'設条'!P31</f>
        <v>-1.38</v>
      </c>
      <c r="V21" s="1562"/>
      <c r="W21" s="1562"/>
      <c r="X21" s="683" t="s">
        <v>483</v>
      </c>
      <c r="Y21" s="683"/>
      <c r="Z21" s="683"/>
      <c r="AA21" s="1562">
        <f>'設条'!P29</f>
        <v>16.4</v>
      </c>
      <c r="AB21" s="1562"/>
      <c r="AC21" s="1562"/>
      <c r="AD21" s="683"/>
      <c r="AE21" s="683"/>
      <c r="AF21" s="683"/>
      <c r="AG21" s="683"/>
      <c r="AH21" s="683"/>
      <c r="AI21" s="683"/>
      <c r="AJ21" s="683"/>
      <c r="AK21" s="684"/>
      <c r="AL21" s="637"/>
      <c r="AM21" s="1057"/>
      <c r="AN21" s="1063"/>
      <c r="AO21" s="1"/>
      <c r="AP21" s="1"/>
      <c r="AQ21" s="1"/>
    </row>
    <row r="22" spans="1:43" ht="13.5">
      <c r="A22" s="1079"/>
      <c r="B22" s="1078"/>
      <c r="C22" s="1487"/>
      <c r="D22" s="1579"/>
      <c r="E22" s="1579"/>
      <c r="F22" s="1579"/>
      <c r="G22" s="1489"/>
      <c r="H22" s="964" t="s">
        <v>345</v>
      </c>
      <c r="I22" s="962"/>
      <c r="J22" s="962"/>
      <c r="K22" s="962"/>
      <c r="L22" s="962"/>
      <c r="M22" s="963"/>
      <c r="N22" s="1542"/>
      <c r="O22" s="1543"/>
      <c r="P22" s="1543"/>
      <c r="Q22" s="1544"/>
      <c r="R22" s="1542"/>
      <c r="S22" s="1543"/>
      <c r="T22" s="1543"/>
      <c r="U22" s="1544"/>
      <c r="V22" s="1542"/>
      <c r="W22" s="1543"/>
      <c r="X22" s="1543"/>
      <c r="Y22" s="1544"/>
      <c r="Z22" s="1542"/>
      <c r="AA22" s="1543"/>
      <c r="AB22" s="1543"/>
      <c r="AC22" s="1544"/>
      <c r="AD22" s="1542"/>
      <c r="AE22" s="1543"/>
      <c r="AF22" s="1543"/>
      <c r="AG22" s="1544"/>
      <c r="AH22" s="1542">
        <v>0</v>
      </c>
      <c r="AI22" s="1543"/>
      <c r="AJ22" s="1543"/>
      <c r="AK22" s="1544"/>
      <c r="AL22" s="637"/>
      <c r="AM22" s="1057"/>
      <c r="AN22" s="1063"/>
      <c r="AO22" s="1"/>
      <c r="AP22" s="1"/>
      <c r="AQ22" s="1"/>
    </row>
    <row r="23" spans="1:43" ht="13.5">
      <c r="A23" s="1079"/>
      <c r="B23" s="1078"/>
      <c r="C23" s="1487"/>
      <c r="D23" s="1579"/>
      <c r="E23" s="1579"/>
      <c r="F23" s="1579"/>
      <c r="G23" s="1489"/>
      <c r="H23" s="964" t="s">
        <v>41</v>
      </c>
      <c r="I23" s="962"/>
      <c r="J23" s="962"/>
      <c r="K23" s="962"/>
      <c r="L23" s="962"/>
      <c r="M23" s="963"/>
      <c r="N23" s="682"/>
      <c r="O23" s="683"/>
      <c r="P23" s="683"/>
      <c r="Q23" s="683"/>
      <c r="R23" s="683"/>
      <c r="S23" s="683"/>
      <c r="T23" s="683"/>
      <c r="U23" s="1562">
        <f>'設条'!P32</f>
        <v>0</v>
      </c>
      <c r="V23" s="1562"/>
      <c r="W23" s="1562"/>
      <c r="X23" s="683" t="s">
        <v>483</v>
      </c>
      <c r="Y23" s="683"/>
      <c r="Z23" s="683"/>
      <c r="AA23" s="1562">
        <f>'設条'!P30</f>
        <v>12.8</v>
      </c>
      <c r="AB23" s="1562"/>
      <c r="AC23" s="1562"/>
      <c r="AD23" s="683"/>
      <c r="AE23" s="683"/>
      <c r="AF23" s="683"/>
      <c r="AG23" s="683"/>
      <c r="AH23" s="683"/>
      <c r="AI23" s="683"/>
      <c r="AJ23" s="683"/>
      <c r="AK23" s="684"/>
      <c r="AL23" s="637"/>
      <c r="AM23" s="1057"/>
      <c r="AN23" s="1063"/>
      <c r="AO23" s="1"/>
      <c r="AP23" s="1"/>
      <c r="AQ23" s="1"/>
    </row>
    <row r="24" spans="1:43" ht="13.5">
      <c r="A24" s="1079"/>
      <c r="B24" s="1078"/>
      <c r="C24" s="1487"/>
      <c r="D24" s="1579"/>
      <c r="E24" s="1579"/>
      <c r="F24" s="1579"/>
      <c r="G24" s="1489"/>
      <c r="H24" s="964" t="s">
        <v>277</v>
      </c>
      <c r="I24" s="962"/>
      <c r="J24" s="962"/>
      <c r="K24" s="962"/>
      <c r="L24" s="962"/>
      <c r="M24" s="963"/>
      <c r="N24" s="1542"/>
      <c r="O24" s="1543"/>
      <c r="P24" s="1543"/>
      <c r="Q24" s="1544"/>
      <c r="R24" s="1542"/>
      <c r="S24" s="1543"/>
      <c r="T24" s="1543"/>
      <c r="U24" s="1544"/>
      <c r="V24" s="1542"/>
      <c r="W24" s="1543"/>
      <c r="X24" s="1543"/>
      <c r="Y24" s="1544"/>
      <c r="Z24" s="1542"/>
      <c r="AA24" s="1543"/>
      <c r="AB24" s="1543"/>
      <c r="AC24" s="1544"/>
      <c r="AD24" s="1542">
        <v>0</v>
      </c>
      <c r="AE24" s="1543"/>
      <c r="AF24" s="1543"/>
      <c r="AG24" s="1544"/>
      <c r="AH24" s="1542">
        <v>0</v>
      </c>
      <c r="AI24" s="1543"/>
      <c r="AJ24" s="1543"/>
      <c r="AK24" s="1544"/>
      <c r="AL24" s="644"/>
      <c r="AM24" s="1057"/>
      <c r="AN24" s="1063"/>
      <c r="AO24" s="1"/>
      <c r="AP24" s="1"/>
      <c r="AQ24" s="1"/>
    </row>
    <row r="25" spans="1:43" ht="13.5">
      <c r="A25" s="1079"/>
      <c r="B25" s="1078"/>
      <c r="C25" s="1422"/>
      <c r="D25" s="1423"/>
      <c r="E25" s="1423"/>
      <c r="F25" s="1423"/>
      <c r="G25" s="1424"/>
      <c r="H25" s="964" t="s">
        <v>41</v>
      </c>
      <c r="I25" s="962"/>
      <c r="J25" s="962"/>
      <c r="K25" s="962"/>
      <c r="L25" s="962"/>
      <c r="M25" s="963"/>
      <c r="N25" s="682"/>
      <c r="O25" s="683"/>
      <c r="P25" s="683"/>
      <c r="Q25" s="683"/>
      <c r="R25" s="683"/>
      <c r="S25" s="683"/>
      <c r="T25" s="683"/>
      <c r="U25" s="1562">
        <f>'設条'!P33</f>
        <v>-1.38</v>
      </c>
      <c r="V25" s="1562"/>
      <c r="W25" s="1562"/>
      <c r="X25" s="683" t="s">
        <v>483</v>
      </c>
      <c r="Y25" s="683"/>
      <c r="Z25" s="683"/>
      <c r="AA25" s="1562">
        <f>'設条'!P30</f>
        <v>12.8</v>
      </c>
      <c r="AB25" s="1562"/>
      <c r="AC25" s="1562"/>
      <c r="AD25" s="683" t="s">
        <v>486</v>
      </c>
      <c r="AE25" s="683"/>
      <c r="AF25" s="683"/>
      <c r="AG25" s="683"/>
      <c r="AH25" s="683"/>
      <c r="AI25" s="683"/>
      <c r="AJ25" s="683"/>
      <c r="AK25" s="684"/>
      <c r="AL25" s="637"/>
      <c r="AM25" s="1058"/>
      <c r="AN25" s="1564"/>
      <c r="AO25" s="1"/>
      <c r="AP25" s="1"/>
      <c r="AQ25" s="1"/>
    </row>
    <row r="26" spans="1:43" ht="13.5">
      <c r="A26" s="1079"/>
      <c r="B26" s="1078"/>
      <c r="C26" s="196"/>
      <c r="D26" s="839" t="s">
        <v>551</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476"/>
      <c r="AO26" s="1"/>
      <c r="AP26" s="1"/>
      <c r="AQ26" s="1"/>
    </row>
    <row r="27" spans="1:43" ht="15.75" customHeight="1">
      <c r="A27" s="1079"/>
      <c r="B27" s="1078"/>
      <c r="C27" s="196"/>
      <c r="D27" s="839"/>
      <c r="E27" s="67"/>
      <c r="F27" s="67"/>
      <c r="G27" s="67"/>
      <c r="H27" s="67"/>
      <c r="I27" s="67"/>
      <c r="J27" s="67"/>
      <c r="K27" s="67"/>
      <c r="L27" s="67"/>
      <c r="M27" s="67"/>
      <c r="N27" s="542"/>
      <c r="O27" s="543"/>
      <c r="P27" s="543"/>
      <c r="Q27" s="1570" t="s">
        <v>708</v>
      </c>
      <c r="R27" s="1570"/>
      <c r="S27" s="544"/>
      <c r="T27" s="544"/>
      <c r="U27" s="545"/>
      <c r="V27" s="544"/>
      <c r="W27" s="544"/>
      <c r="X27" s="544"/>
      <c r="Y27" s="1570" t="s">
        <v>709</v>
      </c>
      <c r="Z27" s="1570"/>
      <c r="AA27" s="544"/>
      <c r="AB27" s="544"/>
      <c r="AC27" s="545"/>
      <c r="AD27" s="544"/>
      <c r="AE27" s="544"/>
      <c r="AF27" s="544"/>
      <c r="AG27" s="1570" t="s">
        <v>710</v>
      </c>
      <c r="AH27" s="1570"/>
      <c r="AI27" s="546"/>
      <c r="AJ27" s="543"/>
      <c r="AK27" s="547"/>
      <c r="AL27" s="77" t="s">
        <v>261</v>
      </c>
      <c r="AM27" s="39" t="s">
        <v>546</v>
      </c>
      <c r="AN27" s="191" t="s">
        <v>262</v>
      </c>
      <c r="AO27" s="1"/>
      <c r="AP27" s="1"/>
      <c r="AQ27" s="1"/>
    </row>
    <row r="28" spans="1:43" ht="13.5">
      <c r="A28" s="1079"/>
      <c r="B28" s="1078"/>
      <c r="C28" s="1026" t="s">
        <v>487</v>
      </c>
      <c r="D28" s="1027"/>
      <c r="E28" s="1027"/>
      <c r="F28" s="1027"/>
      <c r="G28" s="1027"/>
      <c r="H28" s="1027"/>
      <c r="I28" s="1027"/>
      <c r="J28" s="1027"/>
      <c r="K28" s="1027"/>
      <c r="L28" s="1027"/>
      <c r="M28" s="1028"/>
      <c r="N28" s="772"/>
      <c r="O28" s="987"/>
      <c r="P28" s="987"/>
      <c r="Q28" s="987"/>
      <c r="R28" s="987"/>
      <c r="S28" s="987"/>
      <c r="T28" s="987"/>
      <c r="U28" s="988"/>
      <c r="V28" s="772"/>
      <c r="W28" s="987"/>
      <c r="X28" s="987"/>
      <c r="Y28" s="987"/>
      <c r="Z28" s="987"/>
      <c r="AA28" s="987"/>
      <c r="AB28" s="987"/>
      <c r="AC28" s="988"/>
      <c r="AD28" s="772"/>
      <c r="AE28" s="987"/>
      <c r="AF28" s="987"/>
      <c r="AG28" s="987"/>
      <c r="AH28" s="987"/>
      <c r="AI28" s="987"/>
      <c r="AJ28" s="987"/>
      <c r="AK28" s="988"/>
      <c r="AL28" s="637"/>
      <c r="AM28" s="1491"/>
      <c r="AN28" s="1563" t="s">
        <v>711</v>
      </c>
      <c r="AO28" s="1"/>
      <c r="AP28" s="1"/>
      <c r="AQ28" s="1"/>
    </row>
    <row r="29" spans="1:43" ht="13.5">
      <c r="A29" s="1079"/>
      <c r="B29" s="1078"/>
      <c r="C29" s="1076" t="s">
        <v>488</v>
      </c>
      <c r="D29" s="1051"/>
      <c r="E29" s="1051"/>
      <c r="F29" s="1051"/>
      <c r="G29" s="1051"/>
      <c r="H29" s="1051"/>
      <c r="I29" s="1051"/>
      <c r="J29" s="1051"/>
      <c r="K29" s="1051"/>
      <c r="L29" s="1051"/>
      <c r="M29" s="1052"/>
      <c r="N29" s="74"/>
      <c r="O29" s="74"/>
      <c r="P29" s="74"/>
      <c r="Q29" s="74"/>
      <c r="R29" s="74"/>
      <c r="S29" s="74"/>
      <c r="T29" s="74"/>
      <c r="U29" s="74"/>
      <c r="V29" s="74" t="s">
        <v>489</v>
      </c>
      <c r="W29" s="74"/>
      <c r="X29" s="74"/>
      <c r="Y29" s="74"/>
      <c r="Z29" s="1571">
        <f>'設条'!AE33</f>
        <v>1110</v>
      </c>
      <c r="AA29" s="1571"/>
      <c r="AB29" s="1571"/>
      <c r="AC29" s="74" t="s">
        <v>490</v>
      </c>
      <c r="AD29" s="74"/>
      <c r="AE29" s="74"/>
      <c r="AF29" s="74"/>
      <c r="AG29" s="74"/>
      <c r="AH29" s="74"/>
      <c r="AI29" s="74"/>
      <c r="AJ29" s="74"/>
      <c r="AK29" s="75"/>
      <c r="AL29" s="637"/>
      <c r="AM29" s="1058"/>
      <c r="AN29" s="1564"/>
      <c r="AO29" s="1"/>
      <c r="AP29" s="1"/>
      <c r="AQ29" s="1"/>
    </row>
    <row r="30" spans="1:43" ht="13.5">
      <c r="A30" s="1079"/>
      <c r="B30" s="1078"/>
      <c r="C30" s="196"/>
      <c r="D30" s="839" t="s">
        <v>491</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476"/>
      <c r="AO30" s="1"/>
      <c r="AP30" s="1"/>
      <c r="AQ30" s="1"/>
    </row>
    <row r="31" spans="1:43" ht="16.5" customHeight="1">
      <c r="A31" s="1079"/>
      <c r="B31" s="1078"/>
      <c r="C31" s="196"/>
      <c r="D31" s="839"/>
      <c r="E31" s="67"/>
      <c r="F31" s="67"/>
      <c r="G31" s="67"/>
      <c r="H31" s="67"/>
      <c r="I31" s="67"/>
      <c r="J31" s="67"/>
      <c r="K31" s="67"/>
      <c r="L31" s="67"/>
      <c r="M31" s="67"/>
      <c r="N31" s="542"/>
      <c r="O31" s="543"/>
      <c r="P31" s="543"/>
      <c r="Q31" s="1570" t="s">
        <v>699</v>
      </c>
      <c r="R31" s="1570"/>
      <c r="S31" s="544"/>
      <c r="T31" s="544"/>
      <c r="U31" s="545"/>
      <c r="V31" s="544"/>
      <c r="W31" s="544"/>
      <c r="X31" s="544"/>
      <c r="Y31" s="1570" t="s">
        <v>700</v>
      </c>
      <c r="Z31" s="1570"/>
      <c r="AA31" s="544"/>
      <c r="AB31" s="544"/>
      <c r="AC31" s="545"/>
      <c r="AD31" s="544"/>
      <c r="AE31" s="544"/>
      <c r="AF31" s="544"/>
      <c r="AG31" s="1570" t="s">
        <v>701</v>
      </c>
      <c r="AH31" s="1570"/>
      <c r="AI31" s="546"/>
      <c r="AJ31" s="543"/>
      <c r="AK31" s="547"/>
      <c r="AL31" s="77" t="s">
        <v>261</v>
      </c>
      <c r="AM31" s="39" t="s">
        <v>546</v>
      </c>
      <c r="AN31" s="191" t="s">
        <v>262</v>
      </c>
      <c r="AO31" s="1"/>
      <c r="AP31" s="1"/>
      <c r="AQ31" s="1"/>
    </row>
    <row r="32" spans="1:43" ht="13.5">
      <c r="A32" s="1079"/>
      <c r="B32" s="1078"/>
      <c r="C32" s="964" t="s">
        <v>552</v>
      </c>
      <c r="D32" s="962"/>
      <c r="E32" s="962"/>
      <c r="F32" s="962"/>
      <c r="G32" s="962"/>
      <c r="H32" s="962"/>
      <c r="I32" s="962"/>
      <c r="J32" s="962"/>
      <c r="K32" s="962"/>
      <c r="L32" s="962"/>
      <c r="M32" s="963"/>
      <c r="N32" s="1432">
        <v>0</v>
      </c>
      <c r="O32" s="1433"/>
      <c r="P32" s="1433"/>
      <c r="Q32" s="1433"/>
      <c r="R32" s="1433"/>
      <c r="S32" s="1433"/>
      <c r="T32" s="1433"/>
      <c r="U32" s="1434"/>
      <c r="V32" s="1432"/>
      <c r="W32" s="1433"/>
      <c r="X32" s="1433"/>
      <c r="Y32" s="1433"/>
      <c r="Z32" s="1433"/>
      <c r="AA32" s="1433"/>
      <c r="AB32" s="1433"/>
      <c r="AC32" s="1434"/>
      <c r="AD32" s="1432"/>
      <c r="AE32" s="1433"/>
      <c r="AF32" s="1433"/>
      <c r="AG32" s="1433"/>
      <c r="AH32" s="1433"/>
      <c r="AI32" s="1433"/>
      <c r="AJ32" s="1433"/>
      <c r="AK32" s="1434"/>
      <c r="AL32" s="637"/>
      <c r="AM32" s="1491"/>
      <c r="AN32" s="1563" t="s">
        <v>712</v>
      </c>
      <c r="AO32" s="1"/>
      <c r="AP32" s="1"/>
      <c r="AQ32" s="1"/>
    </row>
    <row r="33" spans="1:43" ht="13.5">
      <c r="A33" s="1079"/>
      <c r="B33" s="1078"/>
      <c r="C33" s="964" t="s">
        <v>553</v>
      </c>
      <c r="D33" s="962"/>
      <c r="E33" s="962"/>
      <c r="F33" s="962"/>
      <c r="G33" s="962"/>
      <c r="H33" s="962"/>
      <c r="I33" s="962"/>
      <c r="J33" s="962"/>
      <c r="K33" s="962"/>
      <c r="L33" s="962"/>
      <c r="M33" s="963"/>
      <c r="N33" s="1432"/>
      <c r="O33" s="1433"/>
      <c r="P33" s="1433"/>
      <c r="Q33" s="1433"/>
      <c r="R33" s="1433"/>
      <c r="S33" s="1433"/>
      <c r="T33" s="1433"/>
      <c r="U33" s="1434"/>
      <c r="V33" s="1432"/>
      <c r="W33" s="1433"/>
      <c r="X33" s="1433"/>
      <c r="Y33" s="1433"/>
      <c r="Z33" s="1433"/>
      <c r="AA33" s="1433"/>
      <c r="AB33" s="1433"/>
      <c r="AC33" s="1434"/>
      <c r="AD33" s="1432"/>
      <c r="AE33" s="1433"/>
      <c r="AF33" s="1433"/>
      <c r="AG33" s="1433"/>
      <c r="AH33" s="1433"/>
      <c r="AI33" s="1433"/>
      <c r="AJ33" s="1433"/>
      <c r="AK33" s="1434"/>
      <c r="AL33" s="637"/>
      <c r="AM33" s="1057"/>
      <c r="AN33" s="1063"/>
      <c r="AO33" s="1"/>
      <c r="AP33" s="1"/>
      <c r="AQ33" s="1"/>
    </row>
    <row r="34" spans="1:43" ht="13.5">
      <c r="A34" s="1079"/>
      <c r="B34" s="1078"/>
      <c r="C34" s="964" t="s">
        <v>713</v>
      </c>
      <c r="D34" s="962"/>
      <c r="E34" s="962"/>
      <c r="F34" s="962"/>
      <c r="G34" s="962"/>
      <c r="H34" s="962"/>
      <c r="I34" s="962"/>
      <c r="J34" s="962"/>
      <c r="K34" s="962"/>
      <c r="L34" s="962"/>
      <c r="M34" s="963"/>
      <c r="N34" s="1565" t="e">
        <f>N32/N33</f>
        <v>#DIV/0!</v>
      </c>
      <c r="O34" s="1566"/>
      <c r="P34" s="1566"/>
      <c r="Q34" s="1566"/>
      <c r="R34" s="1566"/>
      <c r="S34" s="1566"/>
      <c r="T34" s="1566"/>
      <c r="U34" s="1567"/>
      <c r="V34" s="1565" t="e">
        <f>V32/V33</f>
        <v>#DIV/0!</v>
      </c>
      <c r="W34" s="1566"/>
      <c r="X34" s="1566"/>
      <c r="Y34" s="1566"/>
      <c r="Z34" s="1566"/>
      <c r="AA34" s="1566"/>
      <c r="AB34" s="1566"/>
      <c r="AC34" s="1567"/>
      <c r="AD34" s="1565" t="e">
        <f>AD32/AD33</f>
        <v>#DIV/0!</v>
      </c>
      <c r="AE34" s="1566"/>
      <c r="AF34" s="1566"/>
      <c r="AG34" s="1566"/>
      <c r="AH34" s="1566"/>
      <c r="AI34" s="1566"/>
      <c r="AJ34" s="1566"/>
      <c r="AK34" s="1567"/>
      <c r="AL34" s="637"/>
      <c r="AM34" s="1058"/>
      <c r="AN34" s="1564"/>
      <c r="AO34" s="1"/>
      <c r="AP34" s="1"/>
      <c r="AQ34" s="1"/>
    </row>
    <row r="35" spans="1:43" ht="13.5">
      <c r="A35" s="1079"/>
      <c r="B35" s="1078"/>
      <c r="C35" s="196"/>
      <c r="D35" s="839" t="s">
        <v>554</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476"/>
      <c r="AO35" s="1"/>
      <c r="AP35" s="1"/>
      <c r="AQ35" s="1"/>
    </row>
    <row r="36" spans="1:46" ht="16.5" customHeight="1">
      <c r="A36" s="1079"/>
      <c r="B36" s="1078"/>
      <c r="C36" s="166"/>
      <c r="D36" s="789"/>
      <c r="E36" s="166"/>
      <c r="F36" s="166"/>
      <c r="G36" s="166"/>
      <c r="H36" s="166"/>
      <c r="I36" s="166"/>
      <c r="J36" s="67"/>
      <c r="K36" s="67"/>
      <c r="L36" s="67"/>
      <c r="M36" s="67"/>
      <c r="N36" s="542"/>
      <c r="O36" s="543"/>
      <c r="P36" s="543"/>
      <c r="Q36" s="1570" t="s">
        <v>699</v>
      </c>
      <c r="R36" s="1570"/>
      <c r="S36" s="544"/>
      <c r="T36" s="544"/>
      <c r="U36" s="545"/>
      <c r="V36" s="544"/>
      <c r="W36" s="544"/>
      <c r="X36" s="544"/>
      <c r="Y36" s="1570" t="s">
        <v>700</v>
      </c>
      <c r="Z36" s="1570"/>
      <c r="AA36" s="544"/>
      <c r="AB36" s="544"/>
      <c r="AC36" s="545"/>
      <c r="AD36" s="544"/>
      <c r="AE36" s="544"/>
      <c r="AF36" s="544"/>
      <c r="AG36" s="1570" t="s">
        <v>701</v>
      </c>
      <c r="AH36" s="1570"/>
      <c r="AI36" s="546"/>
      <c r="AJ36" s="543"/>
      <c r="AK36" s="547"/>
      <c r="AL36" s="77" t="s">
        <v>261</v>
      </c>
      <c r="AM36" s="39" t="s">
        <v>546</v>
      </c>
      <c r="AN36" s="191" t="s">
        <v>262</v>
      </c>
      <c r="AO36" s="1"/>
      <c r="AP36" s="1"/>
      <c r="AQ36" s="1"/>
      <c r="AT36" s="548"/>
    </row>
    <row r="37" spans="1:43" ht="14.25">
      <c r="A37" s="1079"/>
      <c r="B37" s="1078"/>
      <c r="C37" s="1026" t="s">
        <v>492</v>
      </c>
      <c r="D37" s="1027"/>
      <c r="E37" s="1027"/>
      <c r="F37" s="1027"/>
      <c r="G37" s="1027"/>
      <c r="H37" s="1027"/>
      <c r="I37" s="1027"/>
      <c r="J37" s="1027"/>
      <c r="K37" s="1027"/>
      <c r="L37" s="1027"/>
      <c r="M37" s="1028"/>
      <c r="N37" s="1029">
        <v>0</v>
      </c>
      <c r="O37" s="1030"/>
      <c r="P37" s="1030"/>
      <c r="Q37" s="1030"/>
      <c r="R37" s="1030"/>
      <c r="S37" s="1030"/>
      <c r="T37" s="1030"/>
      <c r="U37" s="1031"/>
      <c r="V37" s="1029"/>
      <c r="W37" s="1030"/>
      <c r="X37" s="1030"/>
      <c r="Y37" s="1030"/>
      <c r="Z37" s="1030"/>
      <c r="AA37" s="1030"/>
      <c r="AB37" s="1030"/>
      <c r="AC37" s="1031"/>
      <c r="AD37" s="1029"/>
      <c r="AE37" s="1030"/>
      <c r="AF37" s="1030"/>
      <c r="AG37" s="1030"/>
      <c r="AH37" s="1030"/>
      <c r="AI37" s="1030"/>
      <c r="AJ37" s="1030"/>
      <c r="AK37" s="1031"/>
      <c r="AL37" s="637"/>
      <c r="AM37" s="1491"/>
      <c r="AN37" s="1563" t="s">
        <v>714</v>
      </c>
      <c r="AO37" s="1"/>
      <c r="AP37" s="1"/>
      <c r="AQ37" s="1"/>
    </row>
    <row r="38" spans="1:43" ht="14.25">
      <c r="A38" s="1079"/>
      <c r="B38" s="1078"/>
      <c r="C38" s="1026" t="s">
        <v>493</v>
      </c>
      <c r="D38" s="1027"/>
      <c r="E38" s="1027"/>
      <c r="F38" s="1027"/>
      <c r="G38" s="1027"/>
      <c r="H38" s="1027"/>
      <c r="I38" s="1027"/>
      <c r="J38" s="1027"/>
      <c r="K38" s="1027"/>
      <c r="L38" s="1027"/>
      <c r="M38" s="1028"/>
      <c r="N38" s="1029"/>
      <c r="O38" s="1030"/>
      <c r="P38" s="1030"/>
      <c r="Q38" s="1030"/>
      <c r="R38" s="1030"/>
      <c r="S38" s="1030"/>
      <c r="T38" s="1030"/>
      <c r="U38" s="1031"/>
      <c r="V38" s="1029"/>
      <c r="W38" s="1030"/>
      <c r="X38" s="1030"/>
      <c r="Y38" s="1030"/>
      <c r="Z38" s="1030"/>
      <c r="AA38" s="1030"/>
      <c r="AB38" s="1030"/>
      <c r="AC38" s="1031"/>
      <c r="AD38" s="1029">
        <v>0</v>
      </c>
      <c r="AE38" s="1030"/>
      <c r="AF38" s="1030"/>
      <c r="AG38" s="1030"/>
      <c r="AH38" s="1030"/>
      <c r="AI38" s="1030"/>
      <c r="AJ38" s="1030"/>
      <c r="AK38" s="1031"/>
      <c r="AL38" s="637"/>
      <c r="AM38" s="1058"/>
      <c r="AN38" s="1564"/>
      <c r="AO38" s="1"/>
      <c r="AP38" s="1"/>
      <c r="AQ38" s="1"/>
    </row>
    <row r="39" spans="1:43" ht="13.5">
      <c r="A39" s="205"/>
      <c r="B39" s="185"/>
      <c r="C39" s="67"/>
      <c r="D39" s="839" t="s">
        <v>494</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476"/>
      <c r="AO39" s="1"/>
      <c r="AP39" s="1"/>
      <c r="AQ39" s="1"/>
    </row>
    <row r="40" spans="1:43" ht="14.25" customHeight="1">
      <c r="A40" s="205"/>
      <c r="B40" s="185"/>
      <c r="C40" s="67"/>
      <c r="D40" s="67"/>
      <c r="E40" s="67"/>
      <c r="F40" s="67"/>
      <c r="G40" s="67"/>
      <c r="H40" s="67"/>
      <c r="I40" s="67"/>
      <c r="J40" s="67"/>
      <c r="K40" s="67"/>
      <c r="L40" s="67"/>
      <c r="M40" s="69"/>
      <c r="N40" s="1583" t="s">
        <v>715</v>
      </c>
      <c r="O40" s="1584"/>
      <c r="P40" s="1584"/>
      <c r="Q40" s="1584"/>
      <c r="R40" s="1584"/>
      <c r="S40" s="1584"/>
      <c r="T40" s="1584"/>
      <c r="U40" s="1584"/>
      <c r="V40" s="1584"/>
      <c r="W40" s="1584"/>
      <c r="X40" s="1584"/>
      <c r="Y40" s="1585"/>
      <c r="Z40" s="1583" t="s">
        <v>716</v>
      </c>
      <c r="AA40" s="1584"/>
      <c r="AB40" s="1584"/>
      <c r="AC40" s="1584"/>
      <c r="AD40" s="1584"/>
      <c r="AE40" s="1584"/>
      <c r="AF40" s="1584"/>
      <c r="AG40" s="1584"/>
      <c r="AH40" s="1584"/>
      <c r="AI40" s="1584"/>
      <c r="AJ40" s="1584"/>
      <c r="AK40" s="1585"/>
      <c r="AL40" s="77" t="s">
        <v>261</v>
      </c>
      <c r="AM40" s="39" t="s">
        <v>546</v>
      </c>
      <c r="AN40" s="191" t="s">
        <v>262</v>
      </c>
      <c r="AO40" s="1"/>
      <c r="AP40" s="1"/>
      <c r="AQ40" s="1"/>
    </row>
    <row r="41" spans="1:43" ht="13.5">
      <c r="A41" s="205"/>
      <c r="B41" s="185"/>
      <c r="C41" s="1099" t="s">
        <v>507</v>
      </c>
      <c r="D41" s="1568"/>
      <c r="E41" s="1568"/>
      <c r="F41" s="1568"/>
      <c r="G41" s="1568"/>
      <c r="H41" s="1568"/>
      <c r="I41" s="1568"/>
      <c r="J41" s="1568"/>
      <c r="K41" s="1568"/>
      <c r="L41" s="1568"/>
      <c r="M41" s="1569"/>
      <c r="N41" s="1432">
        <v>0</v>
      </c>
      <c r="O41" s="1433"/>
      <c r="P41" s="1433"/>
      <c r="Q41" s="1433"/>
      <c r="R41" s="1433"/>
      <c r="S41" s="1433"/>
      <c r="T41" s="1433"/>
      <c r="U41" s="1433"/>
      <c r="V41" s="1433"/>
      <c r="W41" s="1433"/>
      <c r="X41" s="1433"/>
      <c r="Y41" s="1434"/>
      <c r="Z41" s="1432">
        <v>0</v>
      </c>
      <c r="AA41" s="1433"/>
      <c r="AB41" s="1433"/>
      <c r="AC41" s="1433"/>
      <c r="AD41" s="1433"/>
      <c r="AE41" s="1433"/>
      <c r="AF41" s="1433"/>
      <c r="AG41" s="1433"/>
      <c r="AH41" s="1433"/>
      <c r="AI41" s="1433"/>
      <c r="AJ41" s="1433"/>
      <c r="AK41" s="1434"/>
      <c r="AL41" s="637"/>
      <c r="AM41" s="1491"/>
      <c r="AN41" s="1563" t="s">
        <v>717</v>
      </c>
      <c r="AO41" s="1"/>
      <c r="AP41" s="1"/>
      <c r="AQ41" s="1"/>
    </row>
    <row r="42" spans="1:43" ht="13.5">
      <c r="A42" s="205"/>
      <c r="B42" s="185"/>
      <c r="C42" s="1018" t="s">
        <v>16</v>
      </c>
      <c r="D42" s="1019"/>
      <c r="E42" s="1019"/>
      <c r="F42" s="1019"/>
      <c r="G42" s="1019"/>
      <c r="H42" s="1019"/>
      <c r="I42" s="1019"/>
      <c r="J42" s="1019"/>
      <c r="K42" s="1019"/>
      <c r="L42" s="1019"/>
      <c r="M42" s="1020"/>
      <c r="N42" s="1029">
        <v>0</v>
      </c>
      <c r="O42" s="1030"/>
      <c r="P42" s="1030"/>
      <c r="Q42" s="1030"/>
      <c r="R42" s="1030"/>
      <c r="S42" s="1030"/>
      <c r="T42" s="1030"/>
      <c r="U42" s="1030"/>
      <c r="V42" s="1030"/>
      <c r="W42" s="1030"/>
      <c r="X42" s="1030"/>
      <c r="Y42" s="1031"/>
      <c r="Z42" s="1029"/>
      <c r="AA42" s="1030"/>
      <c r="AB42" s="1030"/>
      <c r="AC42" s="1030"/>
      <c r="AD42" s="1030"/>
      <c r="AE42" s="1030"/>
      <c r="AF42" s="1030"/>
      <c r="AG42" s="1030"/>
      <c r="AH42" s="1030"/>
      <c r="AI42" s="1030"/>
      <c r="AJ42" s="1030"/>
      <c r="AK42" s="1031"/>
      <c r="AL42" s="637"/>
      <c r="AM42" s="1057"/>
      <c r="AN42" s="1063"/>
      <c r="AO42" s="1"/>
      <c r="AP42" s="1"/>
      <c r="AQ42" s="1"/>
    </row>
    <row r="43" spans="1:43" ht="13.5">
      <c r="A43" s="205"/>
      <c r="B43" s="185"/>
      <c r="C43" s="1018" t="s">
        <v>17</v>
      </c>
      <c r="D43" s="1019"/>
      <c r="E43" s="1019"/>
      <c r="F43" s="1019"/>
      <c r="G43" s="1019"/>
      <c r="H43" s="1019"/>
      <c r="I43" s="1019"/>
      <c r="J43" s="1019"/>
      <c r="K43" s="1019"/>
      <c r="L43" s="1019"/>
      <c r="M43" s="1020"/>
      <c r="N43" s="1029">
        <v>0</v>
      </c>
      <c r="O43" s="1030"/>
      <c r="P43" s="1030"/>
      <c r="Q43" s="1030"/>
      <c r="R43" s="1030"/>
      <c r="S43" s="1030"/>
      <c r="T43" s="1030"/>
      <c r="U43" s="1030"/>
      <c r="V43" s="1030"/>
      <c r="W43" s="1030"/>
      <c r="X43" s="1030"/>
      <c r="Y43" s="1031"/>
      <c r="Z43" s="1029"/>
      <c r="AA43" s="1030"/>
      <c r="AB43" s="1030"/>
      <c r="AC43" s="1030"/>
      <c r="AD43" s="1030"/>
      <c r="AE43" s="1030"/>
      <c r="AF43" s="1030"/>
      <c r="AG43" s="1030"/>
      <c r="AH43" s="1030"/>
      <c r="AI43" s="1030"/>
      <c r="AJ43" s="1030"/>
      <c r="AK43" s="1031"/>
      <c r="AL43" s="637"/>
      <c r="AM43" s="1058"/>
      <c r="AN43" s="1063"/>
      <c r="AO43" s="1"/>
      <c r="AP43" s="1"/>
      <c r="AQ43" s="1"/>
    </row>
    <row r="44" spans="1:43" ht="13.5">
      <c r="A44" s="205"/>
      <c r="B44" s="185"/>
      <c r="C44" s="1419" t="s">
        <v>555</v>
      </c>
      <c r="D44" s="1420"/>
      <c r="E44" s="1421"/>
      <c r="F44" s="964" t="s">
        <v>559</v>
      </c>
      <c r="G44" s="962"/>
      <c r="H44" s="962"/>
      <c r="I44" s="962"/>
      <c r="J44" s="962"/>
      <c r="K44" s="962"/>
      <c r="L44" s="962"/>
      <c r="M44" s="963"/>
      <c r="N44" s="1542">
        <v>0</v>
      </c>
      <c r="O44" s="1543"/>
      <c r="P44" s="1543"/>
      <c r="Q44" s="1543"/>
      <c r="R44" s="1543"/>
      <c r="S44" s="1543"/>
      <c r="T44" s="1543"/>
      <c r="U44" s="1543"/>
      <c r="V44" s="1543"/>
      <c r="W44" s="1543"/>
      <c r="X44" s="1543"/>
      <c r="Y44" s="1544"/>
      <c r="Z44" s="1542"/>
      <c r="AA44" s="1543"/>
      <c r="AB44" s="1543"/>
      <c r="AC44" s="1543"/>
      <c r="AD44" s="1543"/>
      <c r="AE44" s="1543"/>
      <c r="AF44" s="1543"/>
      <c r="AG44" s="1543"/>
      <c r="AH44" s="1543"/>
      <c r="AI44" s="1543"/>
      <c r="AJ44" s="1543"/>
      <c r="AK44" s="1544"/>
      <c r="AL44" s="637"/>
      <c r="AM44" s="1491"/>
      <c r="AN44" s="1063"/>
      <c r="AO44" s="1"/>
      <c r="AP44" s="1"/>
      <c r="AQ44" s="1"/>
    </row>
    <row r="45" spans="1:43" ht="13.5">
      <c r="A45" s="205"/>
      <c r="B45" s="185"/>
      <c r="C45" s="1487"/>
      <c r="D45" s="1579"/>
      <c r="E45" s="1489"/>
      <c r="F45" s="1076" t="s">
        <v>488</v>
      </c>
      <c r="G45" s="1051"/>
      <c r="H45" s="1051"/>
      <c r="I45" s="1051"/>
      <c r="J45" s="1051"/>
      <c r="K45" s="1051"/>
      <c r="L45" s="1051"/>
      <c r="M45" s="1052"/>
      <c r="N45" s="1565">
        <f>'設条'!P38</f>
        <v>-0.92</v>
      </c>
      <c r="O45" s="1566"/>
      <c r="P45" s="1566"/>
      <c r="Q45" s="1566"/>
      <c r="R45" s="1566"/>
      <c r="S45" s="1566"/>
      <c r="T45" s="1566"/>
      <c r="U45" s="1566"/>
      <c r="V45" s="1566"/>
      <c r="W45" s="1566"/>
      <c r="X45" s="1566"/>
      <c r="Y45" s="1566"/>
      <c r="Z45" s="1566"/>
      <c r="AA45" s="1566"/>
      <c r="AB45" s="1566"/>
      <c r="AC45" s="1566"/>
      <c r="AD45" s="1566"/>
      <c r="AE45" s="1566"/>
      <c r="AF45" s="1566"/>
      <c r="AG45" s="1566"/>
      <c r="AH45" s="1566"/>
      <c r="AI45" s="1566"/>
      <c r="AJ45" s="1566"/>
      <c r="AK45" s="1567"/>
      <c r="AL45" s="637"/>
      <c r="AM45" s="1058"/>
      <c r="AN45" s="1063"/>
      <c r="AO45" s="1"/>
      <c r="AP45" s="1"/>
      <c r="AQ45" s="1"/>
    </row>
    <row r="46" spans="1:43" ht="13.5">
      <c r="A46" s="205"/>
      <c r="B46" s="185"/>
      <c r="C46" s="1487"/>
      <c r="D46" s="1579"/>
      <c r="E46" s="1489"/>
      <c r="F46" s="964" t="s">
        <v>560</v>
      </c>
      <c r="G46" s="962"/>
      <c r="H46" s="962"/>
      <c r="I46" s="962"/>
      <c r="J46" s="962"/>
      <c r="K46" s="962"/>
      <c r="L46" s="962"/>
      <c r="M46" s="963"/>
      <c r="N46" s="1580">
        <v>0</v>
      </c>
      <c r="O46" s="1581"/>
      <c r="P46" s="1581"/>
      <c r="Q46" s="1581"/>
      <c r="R46" s="1581"/>
      <c r="S46" s="1581"/>
      <c r="T46" s="1581"/>
      <c r="U46" s="1581"/>
      <c r="V46" s="1581"/>
      <c r="W46" s="1581"/>
      <c r="X46" s="1581"/>
      <c r="Y46" s="1582"/>
      <c r="Z46" s="1542">
        <v>0</v>
      </c>
      <c r="AA46" s="1543"/>
      <c r="AB46" s="1543"/>
      <c r="AC46" s="1543"/>
      <c r="AD46" s="1543"/>
      <c r="AE46" s="1543"/>
      <c r="AF46" s="1543"/>
      <c r="AG46" s="1543"/>
      <c r="AH46" s="1543"/>
      <c r="AI46" s="1543"/>
      <c r="AJ46" s="1543"/>
      <c r="AK46" s="1544"/>
      <c r="AL46" s="637"/>
      <c r="AM46" s="1491"/>
      <c r="AN46" s="1063"/>
      <c r="AO46" s="1"/>
      <c r="AP46" s="1"/>
      <c r="AQ46" s="1"/>
    </row>
    <row r="47" spans="1:43" ht="13.5">
      <c r="A47" s="205"/>
      <c r="B47" s="185"/>
      <c r="C47" s="1422"/>
      <c r="D47" s="1423"/>
      <c r="E47" s="1424"/>
      <c r="F47" s="1076" t="s">
        <v>488</v>
      </c>
      <c r="G47" s="1051"/>
      <c r="H47" s="1051"/>
      <c r="I47" s="1051"/>
      <c r="J47" s="1051"/>
      <c r="K47" s="1051"/>
      <c r="L47" s="1051"/>
      <c r="M47" s="1052"/>
      <c r="N47" s="1565">
        <f>'設条'!P40</f>
        <v>-1.88</v>
      </c>
      <c r="O47" s="1566"/>
      <c r="P47" s="1566"/>
      <c r="Q47" s="1566"/>
      <c r="R47" s="1566"/>
      <c r="S47" s="1566"/>
      <c r="T47" s="1566"/>
      <c r="U47" s="1566"/>
      <c r="V47" s="1566"/>
      <c r="W47" s="1566"/>
      <c r="X47" s="1566"/>
      <c r="Y47" s="1566"/>
      <c r="Z47" s="1566"/>
      <c r="AA47" s="1566"/>
      <c r="AB47" s="1566"/>
      <c r="AC47" s="1566"/>
      <c r="AD47" s="1566"/>
      <c r="AE47" s="1566"/>
      <c r="AF47" s="1566"/>
      <c r="AG47" s="1566"/>
      <c r="AH47" s="1566"/>
      <c r="AI47" s="1566"/>
      <c r="AJ47" s="1566"/>
      <c r="AK47" s="1567"/>
      <c r="AL47" s="637"/>
      <c r="AM47" s="1058"/>
      <c r="AN47" s="1063"/>
      <c r="AO47" s="1"/>
      <c r="AP47" s="1"/>
      <c r="AQ47" s="1"/>
    </row>
    <row r="48" spans="1:43" ht="13.5" customHeight="1">
      <c r="A48" s="205"/>
      <c r="B48" s="185"/>
      <c r="C48" s="1419" t="s">
        <v>19</v>
      </c>
      <c r="D48" s="1081"/>
      <c r="E48" s="1082"/>
      <c r="F48" s="1576" t="s">
        <v>556</v>
      </c>
      <c r="G48" s="1577"/>
      <c r="H48" s="1577"/>
      <c r="I48" s="1577"/>
      <c r="J48" s="1577"/>
      <c r="K48" s="1577"/>
      <c r="L48" s="1577"/>
      <c r="M48" s="1578"/>
      <c r="N48" s="1432">
        <v>0</v>
      </c>
      <c r="O48" s="1433"/>
      <c r="P48" s="1433"/>
      <c r="Q48" s="1433"/>
      <c r="R48" s="1433"/>
      <c r="S48" s="1433"/>
      <c r="T48" s="1433"/>
      <c r="U48" s="1433"/>
      <c r="V48" s="1433"/>
      <c r="W48" s="1433"/>
      <c r="X48" s="1433"/>
      <c r="Y48" s="1434"/>
      <c r="Z48" s="1432"/>
      <c r="AA48" s="1433"/>
      <c r="AB48" s="1433"/>
      <c r="AC48" s="1433"/>
      <c r="AD48" s="1433"/>
      <c r="AE48" s="1433"/>
      <c r="AF48" s="1433"/>
      <c r="AG48" s="1433"/>
      <c r="AH48" s="1433"/>
      <c r="AI48" s="1433"/>
      <c r="AJ48" s="1433"/>
      <c r="AK48" s="1434"/>
      <c r="AL48" s="637"/>
      <c r="AM48" s="1491"/>
      <c r="AN48" s="1063"/>
      <c r="AO48" s="1"/>
      <c r="AP48" s="1"/>
      <c r="AQ48" s="1"/>
    </row>
    <row r="49" spans="1:43" ht="13.5" customHeight="1">
      <c r="A49" s="205"/>
      <c r="B49" s="185"/>
      <c r="C49" s="1083"/>
      <c r="D49" s="1084"/>
      <c r="E49" s="1085"/>
      <c r="F49" s="1083" t="s">
        <v>20</v>
      </c>
      <c r="G49" s="1084"/>
      <c r="H49" s="1084"/>
      <c r="I49" s="1084"/>
      <c r="J49" s="1084"/>
      <c r="K49" s="1084"/>
      <c r="L49" s="1084"/>
      <c r="M49" s="1084"/>
      <c r="N49" s="1432"/>
      <c r="O49" s="1433"/>
      <c r="P49" s="1433"/>
      <c r="Q49" s="1433"/>
      <c r="R49" s="1433"/>
      <c r="S49" s="1433"/>
      <c r="T49" s="1433"/>
      <c r="U49" s="1433"/>
      <c r="V49" s="1433"/>
      <c r="W49" s="1433"/>
      <c r="X49" s="1433"/>
      <c r="Y49" s="1434"/>
      <c r="Z49" s="1432">
        <v>0</v>
      </c>
      <c r="AA49" s="1433"/>
      <c r="AB49" s="1433"/>
      <c r="AC49" s="1433"/>
      <c r="AD49" s="1433"/>
      <c r="AE49" s="1433"/>
      <c r="AF49" s="1433"/>
      <c r="AG49" s="1433"/>
      <c r="AH49" s="1433"/>
      <c r="AI49" s="1433"/>
      <c r="AJ49" s="1433"/>
      <c r="AK49" s="1434"/>
      <c r="AL49" s="637"/>
      <c r="AM49" s="1057"/>
      <c r="AN49" s="1063"/>
      <c r="AO49" s="1"/>
      <c r="AP49" s="1"/>
      <c r="AQ49" s="1"/>
    </row>
    <row r="50" spans="1:43" ht="13.5" customHeight="1">
      <c r="A50" s="205"/>
      <c r="B50" s="185"/>
      <c r="C50" s="1086"/>
      <c r="D50" s="1087"/>
      <c r="E50" s="1088"/>
      <c r="F50" s="1573" t="s">
        <v>297</v>
      </c>
      <c r="G50" s="1572"/>
      <c r="H50" s="1572"/>
      <c r="I50" s="1572"/>
      <c r="J50" s="1572"/>
      <c r="K50" s="1572"/>
      <c r="L50" s="1572"/>
      <c r="M50" s="1574"/>
      <c r="N50" s="1134" t="str">
        <f>IF(N48&gt;N49,"OK","NG")</f>
        <v>NG</v>
      </c>
      <c r="O50" s="1135"/>
      <c r="P50" s="1135"/>
      <c r="Q50" s="1135"/>
      <c r="R50" s="1135"/>
      <c r="S50" s="1135"/>
      <c r="T50" s="1135"/>
      <c r="U50" s="1135"/>
      <c r="V50" s="1135"/>
      <c r="W50" s="1135"/>
      <c r="X50" s="1135"/>
      <c r="Y50" s="1136"/>
      <c r="Z50" s="1134" t="str">
        <f>IF(ABS(Z48)&gt;ABS(Z49),"OK","NG")</f>
        <v>NG</v>
      </c>
      <c r="AA50" s="1135"/>
      <c r="AB50" s="1135"/>
      <c r="AC50" s="1135"/>
      <c r="AD50" s="1135"/>
      <c r="AE50" s="1135"/>
      <c r="AF50" s="1135"/>
      <c r="AG50" s="1135"/>
      <c r="AH50" s="1135"/>
      <c r="AI50" s="1135"/>
      <c r="AJ50" s="1135"/>
      <c r="AK50" s="1136"/>
      <c r="AL50" s="637"/>
      <c r="AM50" s="1058"/>
      <c r="AN50" s="1063"/>
      <c r="AO50" s="1"/>
      <c r="AP50" s="1"/>
      <c r="AQ50" s="1"/>
    </row>
    <row r="51" spans="1:43" ht="13.5" customHeight="1">
      <c r="A51" s="205"/>
      <c r="B51" s="185"/>
      <c r="C51" s="1493" t="s">
        <v>557</v>
      </c>
      <c r="D51" s="1494"/>
      <c r="E51" s="1494"/>
      <c r="F51" s="1494"/>
      <c r="G51" s="1494"/>
      <c r="H51" s="1494"/>
      <c r="I51" s="1026" t="s">
        <v>21</v>
      </c>
      <c r="J51" s="1027"/>
      <c r="K51" s="1027"/>
      <c r="L51" s="1027"/>
      <c r="M51" s="1028"/>
      <c r="N51" s="1029">
        <v>0</v>
      </c>
      <c r="O51" s="1030"/>
      <c r="P51" s="1030"/>
      <c r="Q51" s="1030"/>
      <c r="R51" s="1030"/>
      <c r="S51" s="1030"/>
      <c r="T51" s="1030"/>
      <c r="U51" s="1030"/>
      <c r="V51" s="1030"/>
      <c r="W51" s="1030"/>
      <c r="X51" s="1030"/>
      <c r="Y51" s="1031"/>
      <c r="Z51" s="1029"/>
      <c r="AA51" s="1030"/>
      <c r="AB51" s="1030"/>
      <c r="AC51" s="1030"/>
      <c r="AD51" s="1030"/>
      <c r="AE51" s="1030"/>
      <c r="AF51" s="1030"/>
      <c r="AG51" s="1030"/>
      <c r="AH51" s="1030"/>
      <c r="AI51" s="1030"/>
      <c r="AJ51" s="1030"/>
      <c r="AK51" s="1031"/>
      <c r="AL51" s="637"/>
      <c r="AM51" s="1491"/>
      <c r="AN51" s="1063"/>
      <c r="AO51" s="1"/>
      <c r="AP51" s="1"/>
      <c r="AQ51" s="1"/>
    </row>
    <row r="52" spans="1:43" ht="13.5">
      <c r="A52" s="205"/>
      <c r="B52" s="185"/>
      <c r="C52" s="1575"/>
      <c r="D52" s="1484"/>
      <c r="E52" s="1484"/>
      <c r="F52" s="1484"/>
      <c r="G52" s="1484"/>
      <c r="H52" s="1484"/>
      <c r="I52" s="1026" t="s">
        <v>23</v>
      </c>
      <c r="J52" s="1027"/>
      <c r="K52" s="1027"/>
      <c r="L52" s="1027"/>
      <c r="M52" s="1028"/>
      <c r="N52" s="1029"/>
      <c r="O52" s="1030"/>
      <c r="P52" s="1030"/>
      <c r="Q52" s="1030"/>
      <c r="R52" s="1030"/>
      <c r="S52" s="1030"/>
      <c r="T52" s="1030"/>
      <c r="U52" s="1030"/>
      <c r="V52" s="1030"/>
      <c r="W52" s="1030"/>
      <c r="X52" s="1030"/>
      <c r="Y52" s="1031"/>
      <c r="Z52" s="1029">
        <v>0</v>
      </c>
      <c r="AA52" s="1030"/>
      <c r="AB52" s="1030"/>
      <c r="AC52" s="1030"/>
      <c r="AD52" s="1030"/>
      <c r="AE52" s="1030"/>
      <c r="AF52" s="1030"/>
      <c r="AG52" s="1030"/>
      <c r="AH52" s="1030"/>
      <c r="AI52" s="1030"/>
      <c r="AJ52" s="1030"/>
      <c r="AK52" s="1031"/>
      <c r="AL52" s="637"/>
      <c r="AM52" s="1058"/>
      <c r="AN52" s="1564"/>
      <c r="AO52" s="1"/>
      <c r="AP52" s="1"/>
      <c r="AQ52" s="1"/>
    </row>
    <row r="53" spans="1:43" ht="13.5">
      <c r="A53" s="205"/>
      <c r="B53" s="185"/>
      <c r="C53" s="1496"/>
      <c r="D53" s="1497"/>
      <c r="E53" s="1497"/>
      <c r="F53" s="1497"/>
      <c r="G53" s="1497"/>
      <c r="H53" s="1497"/>
      <c r="I53" s="1134" t="s">
        <v>24</v>
      </c>
      <c r="J53" s="1135"/>
      <c r="K53" s="1135"/>
      <c r="L53" s="1135"/>
      <c r="M53" s="1136"/>
      <c r="N53" s="964" t="s">
        <v>718</v>
      </c>
      <c r="O53" s="962"/>
      <c r="P53" s="987"/>
      <c r="Q53" s="987"/>
      <c r="R53" s="217" t="s">
        <v>719</v>
      </c>
      <c r="S53" s="987">
        <v>125</v>
      </c>
      <c r="T53" s="987"/>
      <c r="U53" s="962" t="s">
        <v>720</v>
      </c>
      <c r="V53" s="962"/>
      <c r="W53" s="1030">
        <v>0</v>
      </c>
      <c r="X53" s="1030"/>
      <c r="Y53" s="1031"/>
      <c r="Z53" s="964" t="s">
        <v>718</v>
      </c>
      <c r="AA53" s="962"/>
      <c r="AB53" s="987"/>
      <c r="AC53" s="987"/>
      <c r="AD53" s="217" t="s">
        <v>719</v>
      </c>
      <c r="AE53" s="987">
        <v>125</v>
      </c>
      <c r="AF53" s="987"/>
      <c r="AG53" s="962" t="s">
        <v>720</v>
      </c>
      <c r="AH53" s="962"/>
      <c r="AI53" s="1030">
        <v>0</v>
      </c>
      <c r="AJ53" s="1030"/>
      <c r="AK53" s="1031"/>
      <c r="AL53" s="637"/>
      <c r="AM53" s="722"/>
      <c r="AN53" s="646"/>
      <c r="AO53" s="1"/>
      <c r="AP53" s="1"/>
      <c r="AQ53" s="1"/>
    </row>
    <row r="54" spans="1:43" ht="13.5" customHeight="1">
      <c r="A54" s="205"/>
      <c r="B54" s="185"/>
      <c r="C54" s="1419" t="s">
        <v>558</v>
      </c>
      <c r="D54" s="1081"/>
      <c r="E54" s="1081"/>
      <c r="F54" s="1572"/>
      <c r="G54" s="1572"/>
      <c r="H54" s="1572"/>
      <c r="I54" s="1572"/>
      <c r="J54" s="1572"/>
      <c r="K54" s="1572"/>
      <c r="L54" s="1572"/>
      <c r="M54" s="1572"/>
      <c r="N54" s="1029">
        <v>0</v>
      </c>
      <c r="O54" s="1030"/>
      <c r="P54" s="1030"/>
      <c r="Q54" s="1030"/>
      <c r="R54" s="1030"/>
      <c r="S54" s="1030"/>
      <c r="T54" s="1030"/>
      <c r="U54" s="1030"/>
      <c r="V54" s="1030"/>
      <c r="W54" s="1030"/>
      <c r="X54" s="1030"/>
      <c r="Y54" s="1031"/>
      <c r="Z54" s="1029"/>
      <c r="AA54" s="1030"/>
      <c r="AB54" s="1030"/>
      <c r="AC54" s="1030"/>
      <c r="AD54" s="1030"/>
      <c r="AE54" s="1030"/>
      <c r="AF54" s="1030"/>
      <c r="AG54" s="1030"/>
      <c r="AH54" s="1030"/>
      <c r="AI54" s="1030"/>
      <c r="AJ54" s="1030"/>
      <c r="AK54" s="1031"/>
      <c r="AL54" s="637"/>
      <c r="AM54" s="722"/>
      <c r="AN54" s="646"/>
      <c r="AO54" s="1"/>
      <c r="AP54" s="1"/>
      <c r="AQ54" s="1"/>
    </row>
    <row r="55" spans="1:43" ht="13.5">
      <c r="A55" s="541"/>
      <c r="B55" s="175"/>
      <c r="C55" s="631" t="s">
        <v>459</v>
      </c>
      <c r="D55" s="591"/>
      <c r="E55" s="591"/>
      <c r="F55" s="549"/>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680"/>
      <c r="AJ55" s="680"/>
      <c r="AK55" s="166"/>
      <c r="AL55" s="163"/>
      <c r="AM55" s="166"/>
      <c r="AN55" s="164"/>
      <c r="AO55" s="1"/>
      <c r="AP55" s="1"/>
      <c r="AQ55" s="1"/>
    </row>
    <row r="56" spans="1:43" ht="13.5">
      <c r="A56" s="715"/>
      <c r="B56" s="717"/>
      <c r="C56" s="717"/>
      <c r="D56" s="717"/>
      <c r="E56" s="718" t="s">
        <v>721</v>
      </c>
      <c r="F56" s="717"/>
      <c r="G56" s="717"/>
      <c r="H56" s="717"/>
      <c r="I56" s="717"/>
      <c r="J56" s="717"/>
      <c r="K56" s="717"/>
      <c r="L56" s="717"/>
      <c r="M56" s="717"/>
      <c r="N56" s="717"/>
      <c r="O56" s="717"/>
      <c r="P56" s="717"/>
      <c r="Q56" s="717"/>
      <c r="R56" s="717"/>
      <c r="S56" s="717"/>
      <c r="T56" s="717"/>
      <c r="U56" s="717"/>
      <c r="V56" s="717"/>
      <c r="W56" s="717"/>
      <c r="X56" s="717"/>
      <c r="Y56" s="717"/>
      <c r="Z56" s="717"/>
      <c r="AA56" s="717"/>
      <c r="AB56" s="717"/>
      <c r="AC56" s="717"/>
      <c r="AD56" s="717"/>
      <c r="AE56" s="717"/>
      <c r="AF56" s="717"/>
      <c r="AG56" s="717"/>
      <c r="AH56" s="717"/>
      <c r="AI56" s="717"/>
      <c r="AJ56" s="717"/>
      <c r="AK56" s="717"/>
      <c r="AL56" s="717"/>
      <c r="AM56" s="716"/>
      <c r="AN56" s="719"/>
      <c r="AO56" s="1"/>
      <c r="AP56" s="1"/>
      <c r="AQ56" s="1"/>
    </row>
    <row r="57" spans="1:43" ht="13.5">
      <c r="A57" s="715"/>
      <c r="B57" s="717"/>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7"/>
      <c r="AM57" s="716"/>
      <c r="AN57" s="719"/>
      <c r="AO57" s="1"/>
      <c r="AP57" s="1"/>
      <c r="AQ57" s="1"/>
    </row>
    <row r="58" spans="1:43" ht="13.5">
      <c r="A58" s="715"/>
      <c r="B58" s="717"/>
      <c r="C58" s="716"/>
      <c r="D58" s="716"/>
      <c r="E58" s="716"/>
      <c r="F58" s="716"/>
      <c r="G58" s="716"/>
      <c r="H58" s="716"/>
      <c r="I58" s="716"/>
      <c r="J58" s="716"/>
      <c r="K58" s="716"/>
      <c r="L58" s="716"/>
      <c r="M58" s="716"/>
      <c r="N58" s="717"/>
      <c r="O58" s="717"/>
      <c r="P58" s="717"/>
      <c r="Q58" s="717"/>
      <c r="R58" s="717"/>
      <c r="S58" s="717"/>
      <c r="T58" s="717"/>
      <c r="U58" s="717"/>
      <c r="V58" s="717"/>
      <c r="W58" s="717"/>
      <c r="X58" s="717"/>
      <c r="Y58" s="717"/>
      <c r="Z58" s="717"/>
      <c r="AA58" s="717"/>
      <c r="AB58" s="717"/>
      <c r="AC58" s="717"/>
      <c r="AD58" s="717"/>
      <c r="AE58" s="717"/>
      <c r="AF58" s="717"/>
      <c r="AG58" s="717"/>
      <c r="AH58" s="717"/>
      <c r="AI58" s="717"/>
      <c r="AJ58" s="717"/>
      <c r="AK58" s="717"/>
      <c r="AL58" s="717"/>
      <c r="AM58" s="717"/>
      <c r="AN58" s="719"/>
      <c r="AO58" s="1"/>
      <c r="AP58" s="1"/>
      <c r="AQ58" s="1"/>
    </row>
    <row r="59" spans="1:43" ht="13.5">
      <c r="A59" s="715"/>
      <c r="B59" s="717"/>
      <c r="C59" s="716"/>
      <c r="D59" s="716"/>
      <c r="E59" s="716"/>
      <c r="F59" s="716"/>
      <c r="G59" s="716"/>
      <c r="H59" s="716"/>
      <c r="I59" s="716"/>
      <c r="J59" s="716"/>
      <c r="K59" s="716"/>
      <c r="L59" s="716"/>
      <c r="M59" s="716"/>
      <c r="N59" s="716"/>
      <c r="O59" s="716"/>
      <c r="P59" s="716"/>
      <c r="Q59" s="716"/>
      <c r="R59" s="716"/>
      <c r="S59" s="716"/>
      <c r="T59" s="716"/>
      <c r="U59" s="716"/>
      <c r="V59" s="716"/>
      <c r="W59" s="716"/>
      <c r="X59" s="716"/>
      <c r="Y59" s="716"/>
      <c r="Z59" s="716"/>
      <c r="AA59" s="716"/>
      <c r="AB59" s="716"/>
      <c r="AC59" s="716"/>
      <c r="AD59" s="716"/>
      <c r="AE59" s="716"/>
      <c r="AF59" s="716"/>
      <c r="AG59" s="716"/>
      <c r="AH59" s="716"/>
      <c r="AI59" s="716"/>
      <c r="AJ59" s="716"/>
      <c r="AK59" s="716"/>
      <c r="AL59" s="717"/>
      <c r="AM59" s="716"/>
      <c r="AN59" s="719"/>
      <c r="AO59" s="1"/>
      <c r="AP59" s="1"/>
      <c r="AQ59" s="1"/>
    </row>
    <row r="60" spans="1:43" ht="14.25" thickBot="1">
      <c r="A60" s="743"/>
      <c r="B60" s="744"/>
      <c r="C60" s="744"/>
      <c r="D60" s="744"/>
      <c r="E60" s="744"/>
      <c r="F60" s="744"/>
      <c r="G60" s="744"/>
      <c r="H60" s="744"/>
      <c r="I60" s="744"/>
      <c r="J60" s="744"/>
      <c r="K60" s="744"/>
      <c r="L60" s="744"/>
      <c r="M60" s="744"/>
      <c r="N60" s="744"/>
      <c r="O60" s="744"/>
      <c r="P60" s="744"/>
      <c r="Q60" s="744"/>
      <c r="R60" s="744"/>
      <c r="S60" s="744"/>
      <c r="T60" s="744"/>
      <c r="U60" s="744"/>
      <c r="V60" s="744"/>
      <c r="W60" s="744"/>
      <c r="X60" s="744"/>
      <c r="Y60" s="744"/>
      <c r="Z60" s="744"/>
      <c r="AA60" s="744"/>
      <c r="AB60" s="744"/>
      <c r="AC60" s="744"/>
      <c r="AD60" s="744"/>
      <c r="AE60" s="744"/>
      <c r="AF60" s="744"/>
      <c r="AG60" s="744"/>
      <c r="AH60" s="744"/>
      <c r="AI60" s="744"/>
      <c r="AJ60" s="744"/>
      <c r="AK60" s="744"/>
      <c r="AL60" s="744"/>
      <c r="AM60" s="744"/>
      <c r="AN60" s="745"/>
      <c r="AO60" s="1"/>
      <c r="AP60" s="1"/>
      <c r="AQ60" s="1"/>
    </row>
    <row r="61" spans="1:43"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sheetData>
  <sheetProtection password="9350" sheet="1" scenarios="1" formatCells="0" selectLockedCells="1"/>
  <mergeCells count="198">
    <mergeCell ref="H19:M19"/>
    <mergeCell ref="C18:G19"/>
    <mergeCell ref="H18:M18"/>
    <mergeCell ref="C20:G25"/>
    <mergeCell ref="H20:M20"/>
    <mergeCell ref="H21:M21"/>
    <mergeCell ref="H25:M25"/>
    <mergeCell ref="H23:M23"/>
    <mergeCell ref="H22:M22"/>
    <mergeCell ref="C14:G17"/>
    <mergeCell ref="I12:M12"/>
    <mergeCell ref="H14:M14"/>
    <mergeCell ref="H16:M16"/>
    <mergeCell ref="H15:M15"/>
    <mergeCell ref="H17:M17"/>
    <mergeCell ref="A1:AN1"/>
    <mergeCell ref="Z13:AC13"/>
    <mergeCell ref="Q12:R12"/>
    <mergeCell ref="Y12:Z12"/>
    <mergeCell ref="AG12:AH12"/>
    <mergeCell ref="AD13:AG13"/>
    <mergeCell ref="AH13:AK13"/>
    <mergeCell ref="N13:Q13"/>
    <mergeCell ref="R13:U13"/>
    <mergeCell ref="V13:Y13"/>
    <mergeCell ref="AL12:AN12"/>
    <mergeCell ref="A3:AK3"/>
    <mergeCell ref="O6:P6"/>
    <mergeCell ref="Q6:R6"/>
    <mergeCell ref="T6:U6"/>
    <mergeCell ref="W6:X6"/>
    <mergeCell ref="Y6:Z6"/>
    <mergeCell ref="A4:AN4"/>
    <mergeCell ref="N46:Y46"/>
    <mergeCell ref="Z46:AK46"/>
    <mergeCell ref="Q36:R36"/>
    <mergeCell ref="Y36:Z36"/>
    <mergeCell ref="AG36:AH36"/>
    <mergeCell ref="Z40:AK40"/>
    <mergeCell ref="N40:Y40"/>
    <mergeCell ref="C48:E50"/>
    <mergeCell ref="F49:M49"/>
    <mergeCell ref="F48:M48"/>
    <mergeCell ref="F45:M45"/>
    <mergeCell ref="C44:E47"/>
    <mergeCell ref="I53:M53"/>
    <mergeCell ref="AM51:AM52"/>
    <mergeCell ref="AN28:AN29"/>
    <mergeCell ref="AN32:AN34"/>
    <mergeCell ref="AN37:AN38"/>
    <mergeCell ref="AN41:AN52"/>
    <mergeCell ref="N44:Y44"/>
    <mergeCell ref="Z44:AK44"/>
    <mergeCell ref="N45:AK45"/>
    <mergeCell ref="N47:AK47"/>
    <mergeCell ref="N14:Q14"/>
    <mergeCell ref="N24:Q24"/>
    <mergeCell ref="N28:U28"/>
    <mergeCell ref="F44:M44"/>
    <mergeCell ref="Q27:R27"/>
    <mergeCell ref="Q31:R31"/>
    <mergeCell ref="C28:M28"/>
    <mergeCell ref="C29:M29"/>
    <mergeCell ref="C37:M37"/>
    <mergeCell ref="C38:M38"/>
    <mergeCell ref="N19:Q19"/>
    <mergeCell ref="N20:Q20"/>
    <mergeCell ref="N22:Q22"/>
    <mergeCell ref="C54:M54"/>
    <mergeCell ref="F46:M46"/>
    <mergeCell ref="F47:M47"/>
    <mergeCell ref="F50:M50"/>
    <mergeCell ref="I51:M51"/>
    <mergeCell ref="I52:M52"/>
    <mergeCell ref="C51:H53"/>
    <mergeCell ref="N15:Q15"/>
    <mergeCell ref="N16:Q16"/>
    <mergeCell ref="N17:Q17"/>
    <mergeCell ref="N18:Q18"/>
    <mergeCell ref="AH15:AK15"/>
    <mergeCell ref="R14:U14"/>
    <mergeCell ref="V14:Y14"/>
    <mergeCell ref="Z14:AC14"/>
    <mergeCell ref="AD14:AG14"/>
    <mergeCell ref="R15:U15"/>
    <mergeCell ref="V15:Y15"/>
    <mergeCell ref="Z15:AC15"/>
    <mergeCell ref="AD15:AG15"/>
    <mergeCell ref="R16:U16"/>
    <mergeCell ref="V16:Y16"/>
    <mergeCell ref="Z16:AC16"/>
    <mergeCell ref="AD16:AG16"/>
    <mergeCell ref="R17:U17"/>
    <mergeCell ref="V17:Y17"/>
    <mergeCell ref="Z17:AC17"/>
    <mergeCell ref="AD17:AG17"/>
    <mergeCell ref="R18:U18"/>
    <mergeCell ref="V18:Y18"/>
    <mergeCell ref="Z18:AC18"/>
    <mergeCell ref="AD18:AG18"/>
    <mergeCell ref="R19:U19"/>
    <mergeCell ref="V19:Y19"/>
    <mergeCell ref="Z19:AC19"/>
    <mergeCell ref="AD19:AG19"/>
    <mergeCell ref="R20:U20"/>
    <mergeCell ref="V20:Y20"/>
    <mergeCell ref="Z20:AC20"/>
    <mergeCell ref="AD20:AG20"/>
    <mergeCell ref="U21:W21"/>
    <mergeCell ref="AA21:AC21"/>
    <mergeCell ref="C43:M43"/>
    <mergeCell ref="N43:Y43"/>
    <mergeCell ref="Z43:AK43"/>
    <mergeCell ref="H24:M24"/>
    <mergeCell ref="C32:M32"/>
    <mergeCell ref="C42:M42"/>
    <mergeCell ref="N42:Y42"/>
    <mergeCell ref="Z42:AK42"/>
    <mergeCell ref="Y27:Z27"/>
    <mergeCell ref="AG27:AH27"/>
    <mergeCell ref="Y31:Z31"/>
    <mergeCell ref="AG31:AH31"/>
    <mergeCell ref="Z29:AB29"/>
    <mergeCell ref="AD28:AK28"/>
    <mergeCell ref="C41:M41"/>
    <mergeCell ref="N41:Y41"/>
    <mergeCell ref="Z41:AK41"/>
    <mergeCell ref="R24:U24"/>
    <mergeCell ref="V24:Y24"/>
    <mergeCell ref="Z24:AC24"/>
    <mergeCell ref="AD24:AG24"/>
    <mergeCell ref="V28:AC28"/>
    <mergeCell ref="C33:M33"/>
    <mergeCell ref="C34:M34"/>
    <mergeCell ref="V34:AC34"/>
    <mergeCell ref="N34:U34"/>
    <mergeCell ref="AD33:AK33"/>
    <mergeCell ref="V33:AC33"/>
    <mergeCell ref="N33:U33"/>
    <mergeCell ref="AD32:AK32"/>
    <mergeCell ref="V32:AC32"/>
    <mergeCell ref="N32:U32"/>
    <mergeCell ref="AD38:AK38"/>
    <mergeCell ref="V38:AC38"/>
    <mergeCell ref="N38:U38"/>
    <mergeCell ref="AD37:AK37"/>
    <mergeCell ref="V37:AC37"/>
    <mergeCell ref="N37:U37"/>
    <mergeCell ref="AD34:AK34"/>
    <mergeCell ref="N50:Y50"/>
    <mergeCell ref="N49:Y49"/>
    <mergeCell ref="N48:Y48"/>
    <mergeCell ref="Z50:AK50"/>
    <mergeCell ref="Z49:AK49"/>
    <mergeCell ref="Z48:AK48"/>
    <mergeCell ref="N54:Y54"/>
    <mergeCell ref="N52:Y52"/>
    <mergeCell ref="N51:Y51"/>
    <mergeCell ref="AM28:AM29"/>
    <mergeCell ref="AM32:AM34"/>
    <mergeCell ref="AM37:AM38"/>
    <mergeCell ref="AM41:AM43"/>
    <mergeCell ref="AM44:AM45"/>
    <mergeCell ref="AM46:AM47"/>
    <mergeCell ref="AM48:AM50"/>
    <mergeCell ref="W53:Y53"/>
    <mergeCell ref="Z53:AA53"/>
    <mergeCell ref="AB53:AC53"/>
    <mergeCell ref="AE53:AF53"/>
    <mergeCell ref="AG53:AH53"/>
    <mergeCell ref="AI53:AK53"/>
    <mergeCell ref="Z54:AK54"/>
    <mergeCell ref="A15:B38"/>
    <mergeCell ref="Z52:AK52"/>
    <mergeCell ref="Z51:AK51"/>
    <mergeCell ref="N53:O53"/>
    <mergeCell ref="P53:Q53"/>
    <mergeCell ref="S53:T53"/>
    <mergeCell ref="U53:V53"/>
    <mergeCell ref="AM14:AM17"/>
    <mergeCell ref="AM20:AM25"/>
    <mergeCell ref="AN14:AN25"/>
    <mergeCell ref="AH24:AK24"/>
    <mergeCell ref="AH20:AK20"/>
    <mergeCell ref="AH18:AK18"/>
    <mergeCell ref="AH19:AK19"/>
    <mergeCell ref="AH16:AK16"/>
    <mergeCell ref="AH17:AK17"/>
    <mergeCell ref="AH14:AK14"/>
    <mergeCell ref="U25:W25"/>
    <mergeCell ref="AA25:AC25"/>
    <mergeCell ref="AH22:AK22"/>
    <mergeCell ref="U23:W23"/>
    <mergeCell ref="AA23:AC23"/>
    <mergeCell ref="R22:U22"/>
    <mergeCell ref="V22:Y22"/>
    <mergeCell ref="Z22:AC22"/>
    <mergeCell ref="AD22:AG22"/>
  </mergeCells>
  <printOptions/>
  <pageMargins left="0.7874015748031497" right="0.3937007874015748" top="0.71" bottom="0.17" header="0.5118110236220472" footer="0.31"/>
  <pageSetup horizontalDpi="600" verticalDpi="600" orientation="portrait" paperSize="9" r:id="rId3"/>
  <headerFooter alignWithMargins="0">
    <oddHeader>&amp;L&amp;8H24-110</oddHeader>
  </headerFooter>
  <drawing r:id="rId2"/>
  <legacyDrawing r:id="rId1"/>
</worksheet>
</file>

<file path=xl/worksheets/sheet8.xml><?xml version="1.0" encoding="utf-8"?>
<worksheet xmlns="http://schemas.openxmlformats.org/spreadsheetml/2006/main" xmlns:r="http://schemas.openxmlformats.org/officeDocument/2006/relationships">
  <dimension ref="A1:AT68"/>
  <sheetViews>
    <sheetView showGridLines="0" view="pageBreakPreview" zoomScaleSheetLayoutView="100" workbookViewId="0" topLeftCell="A1">
      <selection activeCell="L6" sqref="L6:O6"/>
    </sheetView>
  </sheetViews>
  <sheetFormatPr defaultColWidth="9.00390625" defaultRowHeight="13.5"/>
  <cols>
    <col min="1" max="1" width="1.625" style="0" customWidth="1"/>
    <col min="2" max="38" width="2.25390625" style="0" customWidth="1"/>
    <col min="39" max="39" width="3.875" style="0" customWidth="1"/>
    <col min="40" max="45" width="2.25390625" style="0" customWidth="1"/>
  </cols>
  <sheetData>
    <row r="1" spans="3:43" ht="17.25">
      <c r="C1" s="983" t="s">
        <v>214</v>
      </c>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7"/>
      <c r="AO1" s="7"/>
      <c r="AP1" s="8"/>
      <c r="AQ1" s="1"/>
    </row>
    <row r="2" spans="3:43" ht="13.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1"/>
    </row>
    <row r="3" spans="3:43" ht="14.25">
      <c r="C3" s="980" t="s">
        <v>618</v>
      </c>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80"/>
      <c r="AM3" s="980"/>
      <c r="AN3" s="9"/>
      <c r="AO3" s="9"/>
      <c r="AP3" s="8"/>
      <c r="AQ3" s="1"/>
    </row>
    <row r="4" spans="3:43" ht="15" thickBot="1">
      <c r="C4" s="984" t="s">
        <v>608</v>
      </c>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10"/>
      <c r="AO4" s="9"/>
      <c r="AP4" s="228"/>
      <c r="AQ4" s="5"/>
    </row>
    <row r="5" spans="1:43" ht="13.5">
      <c r="A5" s="156"/>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14"/>
      <c r="AM5" s="114"/>
      <c r="AN5" s="311"/>
      <c r="AO5" s="6"/>
      <c r="AP5" s="1"/>
      <c r="AQ5" s="1"/>
    </row>
    <row r="6" spans="1:43" ht="14.25">
      <c r="A6" s="54"/>
      <c r="B6" s="160"/>
      <c r="C6" s="165"/>
      <c r="D6" s="165"/>
      <c r="E6" s="165"/>
      <c r="F6" s="114"/>
      <c r="G6" s="163"/>
      <c r="H6" s="163"/>
      <c r="I6" s="163"/>
      <c r="J6" s="163"/>
      <c r="K6" s="312"/>
      <c r="L6" s="1377">
        <v>3</v>
      </c>
      <c r="M6" s="1376"/>
      <c r="N6" s="1376"/>
      <c r="O6" s="1378"/>
      <c r="P6" s="114"/>
      <c r="Q6" s="161"/>
      <c r="R6" s="161"/>
      <c r="S6" s="160"/>
      <c r="T6" s="160"/>
      <c r="U6" s="166"/>
      <c r="V6" s="166"/>
      <c r="W6" s="166"/>
      <c r="X6" s="166"/>
      <c r="Y6" s="166"/>
      <c r="Z6" s="166" t="s">
        <v>25</v>
      </c>
      <c r="AA6" s="166"/>
      <c r="AB6" s="166"/>
      <c r="AC6" s="166"/>
      <c r="AD6" s="166"/>
      <c r="AE6" s="166"/>
      <c r="AF6" s="166"/>
      <c r="AG6" s="166"/>
      <c r="AH6" s="166"/>
      <c r="AI6" s="165"/>
      <c r="AJ6" s="165"/>
      <c r="AK6" s="114"/>
      <c r="AL6" s="161"/>
      <c r="AM6" s="160"/>
      <c r="AN6" s="115"/>
      <c r="AO6" s="6"/>
      <c r="AP6" s="1"/>
      <c r="AQ6" s="1"/>
    </row>
    <row r="7" spans="1:43" ht="13.5">
      <c r="A7" s="54"/>
      <c r="B7" s="165"/>
      <c r="C7" s="165"/>
      <c r="D7" s="114"/>
      <c r="E7" s="114"/>
      <c r="F7" s="313"/>
      <c r="G7" s="72"/>
      <c r="H7" s="161"/>
      <c r="I7" s="1594">
        <v>0</v>
      </c>
      <c r="J7" s="1443"/>
      <c r="K7" s="1595"/>
      <c r="L7" s="314"/>
      <c r="M7" s="177"/>
      <c r="N7" s="174"/>
      <c r="O7" s="174"/>
      <c r="P7" s="174"/>
      <c r="Q7" s="174"/>
      <c r="R7" s="72"/>
      <c r="S7" s="315"/>
      <c r="T7" s="1596">
        <v>0.09</v>
      </c>
      <c r="U7" s="316"/>
      <c r="V7" s="160"/>
      <c r="W7" s="160"/>
      <c r="X7" s="160"/>
      <c r="Y7" s="166"/>
      <c r="Z7" s="166"/>
      <c r="AA7" s="166"/>
      <c r="AB7" s="166"/>
      <c r="AC7" s="166"/>
      <c r="AD7" s="166"/>
      <c r="AE7" s="166"/>
      <c r="AF7" s="166"/>
      <c r="AG7" s="166"/>
      <c r="AH7" s="166"/>
      <c r="AI7" s="160"/>
      <c r="AJ7" s="160"/>
      <c r="AK7" s="114"/>
      <c r="AL7" s="114"/>
      <c r="AM7" s="165"/>
      <c r="AN7" s="113"/>
      <c r="AO7" s="6"/>
      <c r="AP7" s="1"/>
      <c r="AQ7" s="1"/>
    </row>
    <row r="8" spans="1:43" ht="13.5">
      <c r="A8" s="54"/>
      <c r="B8" s="166"/>
      <c r="C8" s="166"/>
      <c r="D8" s="166"/>
      <c r="E8" s="163"/>
      <c r="F8" s="317"/>
      <c r="G8" s="185"/>
      <c r="H8" s="186"/>
      <c r="I8" s="1599" t="s">
        <v>26</v>
      </c>
      <c r="J8" s="1600"/>
      <c r="K8" s="1601">
        <v>0</v>
      </c>
      <c r="L8" s="1426"/>
      <c r="M8" s="1439"/>
      <c r="N8" s="1387" t="s">
        <v>27</v>
      </c>
      <c r="O8" s="1387"/>
      <c r="P8" s="1387"/>
      <c r="Q8" s="1388"/>
      <c r="R8" s="185"/>
      <c r="S8" s="318"/>
      <c r="T8" s="1597"/>
      <c r="U8" s="319"/>
      <c r="V8" s="165"/>
      <c r="W8" s="160"/>
      <c r="X8" s="160"/>
      <c r="Y8" s="95" t="s">
        <v>388</v>
      </c>
      <c r="Z8" s="166"/>
      <c r="AA8" s="747"/>
      <c r="AB8" s="746"/>
      <c r="AC8" s="748"/>
      <c r="AD8" s="15" t="s">
        <v>391</v>
      </c>
      <c r="AE8" s="166"/>
      <c r="AF8" s="166"/>
      <c r="AG8" s="166"/>
      <c r="AH8" s="166"/>
      <c r="AI8" s="161"/>
      <c r="AJ8" s="160"/>
      <c r="AK8" s="161"/>
      <c r="AL8" s="114"/>
      <c r="AM8" s="165"/>
      <c r="AN8" s="113"/>
      <c r="AO8" s="6"/>
      <c r="AP8" s="1"/>
      <c r="AQ8" s="1"/>
    </row>
    <row r="9" spans="1:43" ht="14.25" customHeight="1">
      <c r="A9" s="54"/>
      <c r="B9" s="165"/>
      <c r="C9" s="165"/>
      <c r="D9" s="1401">
        <v>0</v>
      </c>
      <c r="E9" s="163"/>
      <c r="F9" s="317"/>
      <c r="G9" s="185"/>
      <c r="H9" s="186"/>
      <c r="I9" s="320" t="s">
        <v>28</v>
      </c>
      <c r="J9" s="321"/>
      <c r="K9" s="1601">
        <v>0</v>
      </c>
      <c r="L9" s="1426"/>
      <c r="M9" s="1439"/>
      <c r="N9" s="1426" t="s">
        <v>27</v>
      </c>
      <c r="O9" s="1426"/>
      <c r="P9" s="1426"/>
      <c r="Q9" s="1439"/>
      <c r="R9" s="185"/>
      <c r="S9" s="318"/>
      <c r="T9" s="1598"/>
      <c r="U9" s="161"/>
      <c r="V9" s="1604">
        <v>0.15</v>
      </c>
      <c r="W9" s="161"/>
      <c r="X9" s="166"/>
      <c r="Y9" s="166"/>
      <c r="Z9" s="166"/>
      <c r="AA9" s="632"/>
      <c r="AB9" s="633"/>
      <c r="AC9" s="633"/>
      <c r="AD9" s="633"/>
      <c r="AE9" s="633"/>
      <c r="AF9" s="633"/>
      <c r="AG9" s="633"/>
      <c r="AH9" s="633"/>
      <c r="AI9" s="633"/>
      <c r="AJ9" s="633"/>
      <c r="AK9" s="633"/>
      <c r="AL9" s="633"/>
      <c r="AM9" s="633"/>
      <c r="AN9" s="115"/>
      <c r="AO9" s="6"/>
      <c r="AP9" s="1"/>
      <c r="AQ9" s="1"/>
    </row>
    <row r="10" spans="1:43" ht="13.5" customHeight="1">
      <c r="A10" s="54"/>
      <c r="B10" s="161"/>
      <c r="C10" s="161"/>
      <c r="D10" s="1602"/>
      <c r="E10" s="163"/>
      <c r="F10" s="322"/>
      <c r="G10" s="55"/>
      <c r="H10" s="184"/>
      <c r="I10" s="161"/>
      <c r="J10" s="161"/>
      <c r="K10" s="161"/>
      <c r="L10" s="161"/>
      <c r="M10" s="161"/>
      <c r="N10" s="21"/>
      <c r="O10" s="21"/>
      <c r="P10" s="162"/>
      <c r="Q10" s="162"/>
      <c r="R10" s="323"/>
      <c r="S10" s="183"/>
      <c r="T10" s="1607" t="s">
        <v>29</v>
      </c>
      <c r="U10" s="160"/>
      <c r="V10" s="1605"/>
      <c r="W10" s="161"/>
      <c r="X10" s="166"/>
      <c r="Y10" s="166"/>
      <c r="Z10" s="166"/>
      <c r="AA10" s="633"/>
      <c r="AB10" s="633"/>
      <c r="AC10" s="633"/>
      <c r="AD10" s="633"/>
      <c r="AE10" s="633"/>
      <c r="AF10" s="633"/>
      <c r="AG10" s="633"/>
      <c r="AH10" s="633"/>
      <c r="AI10" s="633"/>
      <c r="AJ10" s="633"/>
      <c r="AK10" s="633"/>
      <c r="AL10" s="633"/>
      <c r="AM10" s="633"/>
      <c r="AN10" s="164"/>
      <c r="AO10" s="6"/>
      <c r="AP10" s="1"/>
      <c r="AQ10" s="1"/>
    </row>
    <row r="11" spans="1:43" ht="14.25" thickBot="1">
      <c r="A11" s="54"/>
      <c r="B11" s="161"/>
      <c r="C11" s="61"/>
      <c r="D11" s="1603"/>
      <c r="E11" s="166"/>
      <c r="F11" s="324"/>
      <c r="G11" s="63"/>
      <c r="H11" s="184"/>
      <c r="I11" s="167"/>
      <c r="J11" s="167"/>
      <c r="K11" s="167"/>
      <c r="L11" s="167"/>
      <c r="M11" s="167"/>
      <c r="N11" s="167"/>
      <c r="O11" s="167"/>
      <c r="P11" s="167"/>
      <c r="Q11" s="167"/>
      <c r="R11" s="296"/>
      <c r="S11" s="160"/>
      <c r="T11" s="1608"/>
      <c r="U11" s="160"/>
      <c r="V11" s="1606"/>
      <c r="W11" s="161"/>
      <c r="X11" s="166"/>
      <c r="Y11" s="166"/>
      <c r="Z11" s="166"/>
      <c r="AA11" s="166"/>
      <c r="AB11" s="163"/>
      <c r="AC11" s="166"/>
      <c r="AD11" s="166"/>
      <c r="AE11" s="166"/>
      <c r="AF11" s="163"/>
      <c r="AG11" s="166"/>
      <c r="AH11" s="166"/>
      <c r="AI11" s="166"/>
      <c r="AJ11" s="163"/>
      <c r="AK11" s="166"/>
      <c r="AL11" s="166"/>
      <c r="AM11" s="166"/>
      <c r="AN11" s="164"/>
      <c r="AO11" s="1"/>
      <c r="AP11" s="1"/>
      <c r="AQ11" s="1"/>
    </row>
    <row r="12" spans="1:43" ht="11.25" customHeight="1" thickBot="1">
      <c r="A12" s="54"/>
      <c r="B12" s="161"/>
      <c r="C12" s="160"/>
      <c r="D12" s="176"/>
      <c r="E12" s="67"/>
      <c r="F12" s="56"/>
      <c r="G12" s="58"/>
      <c r="H12" s="139"/>
      <c r="I12" s="325"/>
      <c r="J12" s="325"/>
      <c r="K12" s="325"/>
      <c r="L12" s="325"/>
      <c r="M12" s="326"/>
      <c r="N12" s="326"/>
      <c r="O12" s="326"/>
      <c r="P12" s="326"/>
      <c r="Q12" s="326"/>
      <c r="R12" s="327"/>
      <c r="S12" s="161"/>
      <c r="T12" s="161"/>
      <c r="U12" s="176"/>
      <c r="V12" s="160"/>
      <c r="W12" s="160"/>
      <c r="X12" s="160"/>
      <c r="Y12" s="161"/>
      <c r="Z12" s="61"/>
      <c r="AA12" s="61"/>
      <c r="AB12" s="61"/>
      <c r="AC12" s="61"/>
      <c r="AD12" s="61"/>
      <c r="AE12" s="61"/>
      <c r="AF12" s="61"/>
      <c r="AG12" s="166"/>
      <c r="AH12" s="61"/>
      <c r="AI12" s="61"/>
      <c r="AJ12" s="61"/>
      <c r="AK12" s="61"/>
      <c r="AL12" s="61"/>
      <c r="AM12" s="61"/>
      <c r="AN12" s="115"/>
      <c r="AO12" s="1"/>
      <c r="AP12" s="1"/>
      <c r="AQ12" s="1"/>
    </row>
    <row r="13" spans="1:43" ht="6.75" customHeight="1">
      <c r="A13" s="54"/>
      <c r="B13" s="1609">
        <v>1.15</v>
      </c>
      <c r="C13" s="161"/>
      <c r="D13" s="1612">
        <v>1.15</v>
      </c>
      <c r="E13" s="328"/>
      <c r="F13" s="176"/>
      <c r="G13" s="329"/>
      <c r="H13" s="330"/>
      <c r="I13" s="325"/>
      <c r="J13" s="325"/>
      <c r="K13" s="325"/>
      <c r="L13" s="331"/>
      <c r="M13" s="160"/>
      <c r="N13" s="160"/>
      <c r="O13" s="160"/>
      <c r="P13" s="160"/>
      <c r="Q13" s="160"/>
      <c r="R13" s="160"/>
      <c r="S13" s="165"/>
      <c r="T13" s="165"/>
      <c r="U13" s="165"/>
      <c r="V13" s="165"/>
      <c r="W13" s="1612">
        <v>0.85</v>
      </c>
      <c r="X13" s="160"/>
      <c r="Y13" s="161"/>
      <c r="Z13" s="332"/>
      <c r="AA13" s="160"/>
      <c r="AB13" s="160"/>
      <c r="AC13" s="160"/>
      <c r="AD13" s="160"/>
      <c r="AE13" s="160"/>
      <c r="AF13" s="160"/>
      <c r="AG13" s="175"/>
      <c r="AH13" s="160"/>
      <c r="AI13" s="160"/>
      <c r="AJ13" s="160"/>
      <c r="AK13" s="160"/>
      <c r="AL13" s="160"/>
      <c r="AM13" s="160"/>
      <c r="AN13" s="333"/>
      <c r="AO13" s="1"/>
      <c r="AP13" s="1"/>
      <c r="AQ13" s="1"/>
    </row>
    <row r="14" spans="1:43" ht="9" customHeight="1">
      <c r="A14" s="54"/>
      <c r="B14" s="1610"/>
      <c r="C14" s="165"/>
      <c r="D14" s="1610"/>
      <c r="E14" s="497"/>
      <c r="F14" s="1596">
        <v>0</v>
      </c>
      <c r="G14" s="115"/>
      <c r="H14" s="325"/>
      <c r="I14" s="325"/>
      <c r="J14" s="325"/>
      <c r="K14" s="325"/>
      <c r="L14" s="331"/>
      <c r="M14" s="160"/>
      <c r="N14" s="160"/>
      <c r="O14" s="160"/>
      <c r="P14" s="160"/>
      <c r="Q14" s="160"/>
      <c r="R14" s="160"/>
      <c r="S14" s="160"/>
      <c r="T14" s="160"/>
      <c r="U14" s="160"/>
      <c r="V14" s="161"/>
      <c r="W14" s="1613"/>
      <c r="X14" s="160"/>
      <c r="Y14" s="160"/>
      <c r="Z14" s="160"/>
      <c r="AA14" s="161"/>
      <c r="AB14" s="161"/>
      <c r="AC14" s="161"/>
      <c r="AD14" s="161"/>
      <c r="AE14" s="161"/>
      <c r="AF14" s="161"/>
      <c r="AG14" s="166"/>
      <c r="AH14" s="161"/>
      <c r="AI14" s="161"/>
      <c r="AJ14" s="161"/>
      <c r="AK14" s="160"/>
      <c r="AL14" s="160"/>
      <c r="AM14" s="160"/>
      <c r="AN14" s="164"/>
      <c r="AO14" s="1"/>
      <c r="AP14" s="1"/>
      <c r="AQ14" s="1"/>
    </row>
    <row r="15" spans="1:43" ht="13.5">
      <c r="A15" s="54"/>
      <c r="B15" s="1610"/>
      <c r="C15" s="165"/>
      <c r="D15" s="1610"/>
      <c r="E15" s="497"/>
      <c r="F15" s="1615"/>
      <c r="G15" s="115"/>
      <c r="H15" s="325"/>
      <c r="I15" s="325"/>
      <c r="J15" s="325"/>
      <c r="K15" s="325"/>
      <c r="L15" s="331"/>
      <c r="M15" s="334"/>
      <c r="N15" s="161"/>
      <c r="O15" s="161"/>
      <c r="P15" s="161"/>
      <c r="Q15" s="161"/>
      <c r="R15" s="161"/>
      <c r="S15" s="160"/>
      <c r="T15" s="160"/>
      <c r="U15" s="165"/>
      <c r="V15" s="114"/>
      <c r="W15" s="1613"/>
      <c r="X15" s="114"/>
      <c r="Y15" s="165"/>
      <c r="Z15" s="165"/>
      <c r="AA15" s="72"/>
      <c r="AB15" s="71"/>
      <c r="AC15" s="71"/>
      <c r="AD15" s="71"/>
      <c r="AE15" s="71"/>
      <c r="AF15" s="71"/>
      <c r="AG15" s="166"/>
      <c r="AH15" s="71"/>
      <c r="AI15" s="71"/>
      <c r="AJ15" s="71"/>
      <c r="AK15" s="66"/>
      <c r="AL15" s="165"/>
      <c r="AM15" s="114"/>
      <c r="AN15" s="164"/>
      <c r="AO15" s="1"/>
      <c r="AP15" s="1"/>
      <c r="AQ15" s="1"/>
    </row>
    <row r="16" spans="1:43" ht="15" customHeight="1" thickBot="1">
      <c r="A16" s="54"/>
      <c r="B16" s="1611"/>
      <c r="C16" s="165"/>
      <c r="D16" s="1611"/>
      <c r="E16" s="497"/>
      <c r="F16" s="1616"/>
      <c r="G16" s="335"/>
      <c r="H16" s="325"/>
      <c r="I16" s="325"/>
      <c r="J16" s="325"/>
      <c r="K16" s="325"/>
      <c r="L16" s="331"/>
      <c r="M16" s="336"/>
      <c r="N16" s="336"/>
      <c r="O16" s="336"/>
      <c r="P16" s="336"/>
      <c r="Q16" s="336"/>
      <c r="R16" s="336"/>
      <c r="S16" s="160"/>
      <c r="T16" s="160"/>
      <c r="U16" s="114"/>
      <c r="V16" s="114"/>
      <c r="W16" s="1614"/>
      <c r="X16" s="114"/>
      <c r="Y16" s="165"/>
      <c r="Z16" s="165"/>
      <c r="AA16" s="114"/>
      <c r="AB16" s="114"/>
      <c r="AC16" s="114"/>
      <c r="AD16" s="114"/>
      <c r="AE16" s="114"/>
      <c r="AF16" s="114"/>
      <c r="AG16" s="175"/>
      <c r="AH16" s="114"/>
      <c r="AI16" s="114"/>
      <c r="AJ16" s="114"/>
      <c r="AK16" s="165"/>
      <c r="AL16" s="165"/>
      <c r="AM16" s="114"/>
      <c r="AN16" s="164"/>
      <c r="AO16" s="1"/>
      <c r="AP16" s="1"/>
      <c r="AQ16" s="1"/>
    </row>
    <row r="17" spans="1:43" ht="12" customHeight="1" thickBot="1">
      <c r="A17" s="54"/>
      <c r="B17" s="114"/>
      <c r="C17" s="114"/>
      <c r="D17" s="114"/>
      <c r="E17" s="23"/>
      <c r="F17" s="1607" t="s">
        <v>30</v>
      </c>
      <c r="G17" s="113"/>
      <c r="H17" s="337"/>
      <c r="I17" s="338"/>
      <c r="J17" s="338"/>
      <c r="K17" s="338"/>
      <c r="L17" s="338"/>
      <c r="M17" s="338"/>
      <c r="N17" s="338"/>
      <c r="O17" s="338"/>
      <c r="P17" s="338"/>
      <c r="Q17" s="338"/>
      <c r="R17" s="339"/>
      <c r="S17" s="160"/>
      <c r="T17" s="160"/>
      <c r="U17" s="160"/>
      <c r="V17" s="160"/>
      <c r="W17" s="160"/>
      <c r="X17" s="114"/>
      <c r="Y17" s="165"/>
      <c r="Z17" s="165"/>
      <c r="AA17" s="165"/>
      <c r="AB17" s="72"/>
      <c r="AC17" s="340"/>
      <c r="AD17" s="1618">
        <v>2</v>
      </c>
      <c r="AE17" s="1619"/>
      <c r="AF17" s="341" t="s">
        <v>31</v>
      </c>
      <c r="AG17" s="1377">
        <v>3.971</v>
      </c>
      <c r="AH17" s="1376"/>
      <c r="AI17" s="1376"/>
      <c r="AJ17" s="342"/>
      <c r="AK17" s="160"/>
      <c r="AL17" s="160"/>
      <c r="AM17" s="161"/>
      <c r="AN17" s="164"/>
      <c r="AO17" s="1"/>
      <c r="AP17" s="1"/>
      <c r="AQ17" s="1"/>
    </row>
    <row r="18" spans="1:43" ht="13.5">
      <c r="A18" s="54"/>
      <c r="B18" s="166"/>
      <c r="C18" s="161"/>
      <c r="D18" s="160"/>
      <c r="E18" s="343"/>
      <c r="F18" s="1617"/>
      <c r="G18" s="72"/>
      <c r="H18" s="165"/>
      <c r="I18" s="157"/>
      <c r="J18" s="344"/>
      <c r="K18" s="160"/>
      <c r="L18" s="345"/>
      <c r="M18" s="160"/>
      <c r="N18" s="346"/>
      <c r="O18" s="346"/>
      <c r="P18" s="347"/>
      <c r="Q18" s="347"/>
      <c r="R18" s="348"/>
      <c r="S18" s="160"/>
      <c r="T18" s="1596">
        <v>0.1</v>
      </c>
      <c r="U18" s="341"/>
      <c r="V18" s="1622">
        <v>0.15</v>
      </c>
      <c r="W18" s="161"/>
      <c r="X18" s="114"/>
      <c r="Y18" s="114"/>
      <c r="Z18" s="114"/>
      <c r="AA18" s="114"/>
      <c r="AB18" s="72"/>
      <c r="AC18" s="165"/>
      <c r="AD18" s="165"/>
      <c r="AE18" s="165"/>
      <c r="AF18" s="160"/>
      <c r="AG18" s="166"/>
      <c r="AH18" s="165"/>
      <c r="AI18" s="114"/>
      <c r="AJ18" s="72"/>
      <c r="AK18" s="169"/>
      <c r="AL18" s="161"/>
      <c r="AM18" s="161"/>
      <c r="AN18" s="164"/>
      <c r="AO18" s="1"/>
      <c r="AP18" s="1"/>
      <c r="AQ18" s="1"/>
    </row>
    <row r="19" spans="1:43" ht="13.5">
      <c r="A19" s="54"/>
      <c r="B19" s="166"/>
      <c r="C19" s="160"/>
      <c r="D19" s="160"/>
      <c r="E19" s="161"/>
      <c r="F19" s="317"/>
      <c r="G19" s="185"/>
      <c r="H19" s="166"/>
      <c r="I19" s="1624" t="s">
        <v>32</v>
      </c>
      <c r="J19" s="1488"/>
      <c r="K19" s="1386">
        <v>60.804</v>
      </c>
      <c r="L19" s="1387"/>
      <c r="M19" s="1388"/>
      <c r="N19" s="1426" t="s">
        <v>27</v>
      </c>
      <c r="O19" s="1426"/>
      <c r="P19" s="1426"/>
      <c r="Q19" s="1426"/>
      <c r="R19" s="342"/>
      <c r="S19" s="161"/>
      <c r="T19" s="1620"/>
      <c r="U19" s="160"/>
      <c r="V19" s="1605"/>
      <c r="W19" s="161"/>
      <c r="X19" s="114"/>
      <c r="Y19" s="162"/>
      <c r="Z19" s="162"/>
      <c r="AA19" s="162"/>
      <c r="AB19" s="323"/>
      <c r="AC19" s="160"/>
      <c r="AD19" s="160"/>
      <c r="AE19" s="1377">
        <v>7.942</v>
      </c>
      <c r="AF19" s="1376"/>
      <c r="AG19" s="1376"/>
      <c r="AH19" s="1625"/>
      <c r="AI19" s="349"/>
      <c r="AJ19" s="55"/>
      <c r="AK19" s="350"/>
      <c r="AL19" s="162"/>
      <c r="AM19" s="162"/>
      <c r="AN19" s="164"/>
      <c r="AO19" s="1"/>
      <c r="AP19" s="1"/>
      <c r="AQ19" s="1"/>
    </row>
    <row r="20" spans="1:43" ht="13.5">
      <c r="A20" s="54"/>
      <c r="B20" s="166"/>
      <c r="C20" s="160"/>
      <c r="D20" s="160"/>
      <c r="E20" s="161"/>
      <c r="F20" s="317"/>
      <c r="G20" s="185"/>
      <c r="H20" s="166"/>
      <c r="I20" s="173"/>
      <c r="J20" s="173"/>
      <c r="K20" s="173"/>
      <c r="L20" s="208"/>
      <c r="M20" s="214"/>
      <c r="N20" s="166"/>
      <c r="O20" s="173"/>
      <c r="P20" s="166"/>
      <c r="Q20" s="166"/>
      <c r="R20" s="185"/>
      <c r="S20" s="183"/>
      <c r="T20" s="1621"/>
      <c r="U20" s="160"/>
      <c r="V20" s="1623"/>
      <c r="W20" s="160"/>
      <c r="X20" s="114"/>
      <c r="Y20" s="165"/>
      <c r="Z20" s="165"/>
      <c r="AA20" s="165"/>
      <c r="AB20" s="165"/>
      <c r="AC20" s="160"/>
      <c r="AD20" s="160"/>
      <c r="AE20" s="160"/>
      <c r="AF20" s="160"/>
      <c r="AG20" s="166"/>
      <c r="AH20" s="160"/>
      <c r="AI20" s="160"/>
      <c r="AJ20" s="161"/>
      <c r="AK20" s="160"/>
      <c r="AL20" s="160"/>
      <c r="AM20" s="160"/>
      <c r="AN20" s="164"/>
      <c r="AO20" s="1"/>
      <c r="AP20" s="1"/>
      <c r="AQ20" s="1"/>
    </row>
    <row r="21" spans="1:43" ht="13.5">
      <c r="A21" s="54"/>
      <c r="B21" s="165"/>
      <c r="C21" s="160"/>
      <c r="D21" s="160"/>
      <c r="E21" s="160"/>
      <c r="F21" s="322"/>
      <c r="G21" s="185"/>
      <c r="H21" s="166"/>
      <c r="I21" s="1377">
        <v>1.6</v>
      </c>
      <c r="J21" s="1376"/>
      <c r="K21" s="1376"/>
      <c r="L21" s="1625"/>
      <c r="M21" s="166"/>
      <c r="N21" s="1377">
        <v>1.4</v>
      </c>
      <c r="O21" s="1376"/>
      <c r="P21" s="1376"/>
      <c r="Q21" s="1378"/>
      <c r="R21" s="185"/>
      <c r="S21" s="114"/>
      <c r="T21" s="1607" t="s">
        <v>33</v>
      </c>
      <c r="U21" s="165"/>
      <c r="V21" s="351"/>
      <c r="W21" s="165"/>
      <c r="X21" s="165"/>
      <c r="Y21" s="166"/>
      <c r="Z21" s="114"/>
      <c r="AA21" s="165"/>
      <c r="AB21" s="165"/>
      <c r="AC21" s="160"/>
      <c r="AD21" s="160"/>
      <c r="AE21" s="160"/>
      <c r="AF21" s="160"/>
      <c r="AG21" s="160"/>
      <c r="AH21" s="160"/>
      <c r="AI21" s="165"/>
      <c r="AJ21" s="165"/>
      <c r="AK21" s="114"/>
      <c r="AL21" s="161"/>
      <c r="AM21" s="160"/>
      <c r="AN21" s="115"/>
      <c r="AO21" s="1"/>
      <c r="AP21" s="1"/>
      <c r="AQ21" s="1"/>
    </row>
    <row r="22" spans="1:43" ht="13.5">
      <c r="A22" s="54"/>
      <c r="B22" s="161"/>
      <c r="C22" s="165"/>
      <c r="D22" s="165"/>
      <c r="E22" s="165"/>
      <c r="F22" s="352"/>
      <c r="G22" s="165"/>
      <c r="H22" s="163"/>
      <c r="I22" s="163"/>
      <c r="J22" s="163"/>
      <c r="K22" s="163"/>
      <c r="L22" s="163"/>
      <c r="M22" s="163"/>
      <c r="N22" s="163"/>
      <c r="O22" s="163"/>
      <c r="P22" s="163"/>
      <c r="Q22" s="163"/>
      <c r="R22" s="163"/>
      <c r="S22" s="165"/>
      <c r="T22" s="1626"/>
      <c r="U22" s="160"/>
      <c r="V22" s="160"/>
      <c r="X22" s="95"/>
      <c r="AC22" s="23"/>
      <c r="AD22" s="23"/>
      <c r="AE22" s="23"/>
      <c r="AF22" s="23"/>
      <c r="AG22" s="23"/>
      <c r="AH22" s="23"/>
      <c r="AI22" s="23"/>
      <c r="AJ22" s="95"/>
      <c r="AK22" s="95"/>
      <c r="AL22" s="114"/>
      <c r="AM22" s="165"/>
      <c r="AN22" s="113"/>
      <c r="AO22" s="1"/>
      <c r="AP22" s="1"/>
      <c r="AQ22" s="1"/>
    </row>
    <row r="23" spans="1:43" ht="13.5">
      <c r="A23" s="230"/>
      <c r="B23" s="294"/>
      <c r="F23" s="517"/>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231"/>
      <c r="AG23" s="231"/>
      <c r="AH23" s="294"/>
      <c r="AI23" s="294"/>
      <c r="AJ23" s="294"/>
      <c r="AK23" s="231"/>
      <c r="AL23" s="228"/>
      <c r="AM23" s="8"/>
      <c r="AN23" s="295"/>
      <c r="AO23" s="1"/>
      <c r="AP23" s="1"/>
      <c r="AQ23" s="1"/>
    </row>
    <row r="24" spans="1:43" ht="13.5">
      <c r="A24" s="230"/>
      <c r="B24" s="294"/>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22"/>
      <c r="AG24" s="294"/>
      <c r="AH24" s="294"/>
      <c r="AI24" s="294"/>
      <c r="AJ24" s="294"/>
      <c r="AK24" s="228"/>
      <c r="AL24" s="228"/>
      <c r="AM24" s="8"/>
      <c r="AN24" s="295"/>
      <c r="AO24" s="1"/>
      <c r="AP24" s="1"/>
      <c r="AQ24" s="1"/>
    </row>
    <row r="25" spans="1:43" ht="13.5">
      <c r="A25" s="299"/>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7"/>
      <c r="AO25" s="1"/>
      <c r="AP25" s="1"/>
      <c r="AQ25" s="1"/>
    </row>
    <row r="26" spans="1:43" ht="13.5">
      <c r="A26" s="205"/>
      <c r="B26" s="166"/>
      <c r="C26" s="166"/>
      <c r="D26" s="166"/>
      <c r="E26" s="166"/>
      <c r="F26" s="166"/>
      <c r="G26" s="166"/>
      <c r="H26" s="166"/>
      <c r="I26" s="166"/>
      <c r="J26" s="166"/>
      <c r="K26" s="166"/>
      <c r="L26" s="166"/>
      <c r="M26" s="175"/>
      <c r="N26" s="175"/>
      <c r="O26" s="175"/>
      <c r="P26" s="175"/>
      <c r="Q26" s="353"/>
      <c r="R26" s="964" t="s">
        <v>589</v>
      </c>
      <c r="S26" s="962"/>
      <c r="T26" s="962"/>
      <c r="U26" s="962"/>
      <c r="V26" s="962"/>
      <c r="W26" s="962"/>
      <c r="X26" s="962"/>
      <c r="Y26" s="962"/>
      <c r="Z26" s="962"/>
      <c r="AA26" s="963"/>
      <c r="AB26" s="964" t="s">
        <v>591</v>
      </c>
      <c r="AC26" s="962"/>
      <c r="AD26" s="962"/>
      <c r="AE26" s="962"/>
      <c r="AF26" s="962"/>
      <c r="AG26" s="962"/>
      <c r="AH26" s="962"/>
      <c r="AI26" s="962"/>
      <c r="AJ26" s="962"/>
      <c r="AK26" s="963"/>
      <c r="AL26" s="1042" t="s">
        <v>297</v>
      </c>
      <c r="AM26" s="1042"/>
      <c r="AN26" s="1590"/>
      <c r="AO26" s="1"/>
      <c r="AP26" s="1"/>
      <c r="AQ26" s="1"/>
    </row>
    <row r="27" spans="1:43" ht="13.5">
      <c r="A27" s="480"/>
      <c r="B27" s="123"/>
      <c r="C27" s="123"/>
      <c r="D27" s="123"/>
      <c r="E27" s="123"/>
      <c r="F27" s="123"/>
      <c r="G27" s="123"/>
      <c r="H27" s="123"/>
      <c r="I27" s="123"/>
      <c r="J27" s="123"/>
      <c r="K27" s="123"/>
      <c r="L27" s="123"/>
      <c r="M27" s="123"/>
      <c r="N27" s="123"/>
      <c r="O27" s="123"/>
      <c r="P27" s="123"/>
      <c r="Q27" s="187"/>
      <c r="R27" s="964" t="s">
        <v>34</v>
      </c>
      <c r="S27" s="962"/>
      <c r="T27" s="962"/>
      <c r="U27" s="962"/>
      <c r="V27" s="963"/>
      <c r="W27" s="964" t="s">
        <v>35</v>
      </c>
      <c r="X27" s="962"/>
      <c r="Y27" s="962"/>
      <c r="Z27" s="962"/>
      <c r="AA27" s="963"/>
      <c r="AB27" s="964" t="s">
        <v>34</v>
      </c>
      <c r="AC27" s="962"/>
      <c r="AD27" s="962"/>
      <c r="AE27" s="962"/>
      <c r="AF27" s="963"/>
      <c r="AG27" s="964" t="s">
        <v>35</v>
      </c>
      <c r="AH27" s="962"/>
      <c r="AI27" s="962"/>
      <c r="AJ27" s="962"/>
      <c r="AK27" s="963"/>
      <c r="AL27" s="77" t="s">
        <v>261</v>
      </c>
      <c r="AM27" s="77" t="s">
        <v>481</v>
      </c>
      <c r="AN27" s="78" t="s">
        <v>262</v>
      </c>
      <c r="AO27" s="1"/>
      <c r="AP27" s="1"/>
      <c r="AQ27" s="1"/>
    </row>
    <row r="28" spans="1:43" ht="13.5">
      <c r="A28" s="1627" t="s">
        <v>609</v>
      </c>
      <c r="B28" s="1628"/>
      <c r="C28" s="1631" t="s">
        <v>317</v>
      </c>
      <c r="D28" s="1634" t="s">
        <v>36</v>
      </c>
      <c r="E28" s="1166" t="s">
        <v>317</v>
      </c>
      <c r="F28" s="1091"/>
      <c r="G28" s="1091"/>
      <c r="H28" s="1091"/>
      <c r="I28" s="1092"/>
      <c r="J28" s="1073" t="s">
        <v>303</v>
      </c>
      <c r="K28" s="1074"/>
      <c r="L28" s="1074"/>
      <c r="M28" s="1074"/>
      <c r="N28" s="1074"/>
      <c r="O28" s="1074"/>
      <c r="P28" s="1074"/>
      <c r="Q28" s="1075"/>
      <c r="R28" s="1432">
        <v>0</v>
      </c>
      <c r="S28" s="1640"/>
      <c r="T28" s="1640"/>
      <c r="U28" s="1640"/>
      <c r="V28" s="1641"/>
      <c r="W28" s="1432"/>
      <c r="X28" s="1640"/>
      <c r="Y28" s="1640"/>
      <c r="Z28" s="1640"/>
      <c r="AA28" s="1641"/>
      <c r="AB28" s="1432"/>
      <c r="AC28" s="1640"/>
      <c r="AD28" s="1640"/>
      <c r="AE28" s="1640"/>
      <c r="AF28" s="1641"/>
      <c r="AG28" s="1432"/>
      <c r="AH28" s="1640"/>
      <c r="AI28" s="1640"/>
      <c r="AJ28" s="1640"/>
      <c r="AK28" s="1641"/>
      <c r="AL28" s="635"/>
      <c r="AM28" s="1491"/>
      <c r="AN28" s="1150" t="s">
        <v>265</v>
      </c>
      <c r="AO28" s="1"/>
      <c r="AP28" s="1"/>
      <c r="AQ28" s="1"/>
    </row>
    <row r="29" spans="1:43" ht="13.5">
      <c r="A29" s="1629"/>
      <c r="B29" s="1630"/>
      <c r="C29" s="1632"/>
      <c r="D29" s="1635"/>
      <c r="E29" s="1169"/>
      <c r="F29" s="1097"/>
      <c r="G29" s="1097"/>
      <c r="H29" s="1097"/>
      <c r="I29" s="1098"/>
      <c r="J29" s="1073" t="s">
        <v>277</v>
      </c>
      <c r="K29" s="1074"/>
      <c r="L29" s="1074"/>
      <c r="M29" s="1074"/>
      <c r="N29" s="1074"/>
      <c r="O29" s="1074"/>
      <c r="P29" s="1074"/>
      <c r="Q29" s="1075"/>
      <c r="R29" s="1432"/>
      <c r="S29" s="1640"/>
      <c r="T29" s="1640"/>
      <c r="U29" s="1640"/>
      <c r="V29" s="1641"/>
      <c r="W29" s="1432"/>
      <c r="X29" s="1640"/>
      <c r="Y29" s="1640"/>
      <c r="Z29" s="1640"/>
      <c r="AA29" s="1641"/>
      <c r="AB29" s="1432"/>
      <c r="AC29" s="1640"/>
      <c r="AD29" s="1640"/>
      <c r="AE29" s="1640"/>
      <c r="AF29" s="1641"/>
      <c r="AG29" s="1432">
        <v>0</v>
      </c>
      <c r="AH29" s="1640"/>
      <c r="AI29" s="1640"/>
      <c r="AJ29" s="1640"/>
      <c r="AK29" s="1641"/>
      <c r="AL29" s="635"/>
      <c r="AM29" s="1058"/>
      <c r="AN29" s="1063"/>
      <c r="AO29" s="1"/>
      <c r="AP29" s="1"/>
      <c r="AQ29" s="1"/>
    </row>
    <row r="30" spans="1:43" ht="13.5">
      <c r="A30" s="1629"/>
      <c r="B30" s="1630"/>
      <c r="C30" s="1632"/>
      <c r="D30" s="1635"/>
      <c r="E30" s="1420" t="s">
        <v>37</v>
      </c>
      <c r="F30" s="1420"/>
      <c r="G30" s="1420"/>
      <c r="H30" s="1420"/>
      <c r="I30" s="1421"/>
      <c r="J30" s="1081" t="s">
        <v>38</v>
      </c>
      <c r="K30" s="1420"/>
      <c r="L30" s="1420"/>
      <c r="M30" s="1421"/>
      <c r="N30" s="1637" t="s">
        <v>39</v>
      </c>
      <c r="O30" s="1638"/>
      <c r="P30" s="1638"/>
      <c r="Q30" s="1639"/>
      <c r="R30" s="1542">
        <v>0</v>
      </c>
      <c r="S30" s="1543"/>
      <c r="T30" s="1543"/>
      <c r="U30" s="1543"/>
      <c r="V30" s="1544"/>
      <c r="W30" s="1542"/>
      <c r="X30" s="1543"/>
      <c r="Y30" s="1543"/>
      <c r="Z30" s="1543"/>
      <c r="AA30" s="1544"/>
      <c r="AB30" s="1542"/>
      <c r="AC30" s="1543"/>
      <c r="AD30" s="1543"/>
      <c r="AE30" s="1543"/>
      <c r="AF30" s="1544"/>
      <c r="AG30" s="1542">
        <v>0</v>
      </c>
      <c r="AH30" s="1543"/>
      <c r="AI30" s="1543"/>
      <c r="AJ30" s="1543"/>
      <c r="AK30" s="1544"/>
      <c r="AL30" s="642"/>
      <c r="AM30" s="1491"/>
      <c r="AN30" s="1063"/>
      <c r="AO30" s="1"/>
      <c r="AP30" s="1"/>
      <c r="AQ30" s="1"/>
    </row>
    <row r="31" spans="1:43" ht="13.5">
      <c r="A31" s="1629"/>
      <c r="B31" s="1630"/>
      <c r="C31" s="1632"/>
      <c r="D31" s="1635"/>
      <c r="E31" s="1488"/>
      <c r="F31" s="1488"/>
      <c r="G31" s="1488"/>
      <c r="H31" s="1488"/>
      <c r="I31" s="1489"/>
      <c r="J31" s="1488"/>
      <c r="K31" s="1488"/>
      <c r="L31" s="1488"/>
      <c r="M31" s="1489"/>
      <c r="N31" s="1642" t="s">
        <v>40</v>
      </c>
      <c r="O31" s="1643"/>
      <c r="P31" s="1643"/>
      <c r="Q31" s="1644"/>
      <c r="R31" s="1432">
        <v>0</v>
      </c>
      <c r="S31" s="1433"/>
      <c r="T31" s="1433"/>
      <c r="U31" s="1433"/>
      <c r="V31" s="1434"/>
      <c r="W31" s="1432"/>
      <c r="X31" s="1433"/>
      <c r="Y31" s="1433"/>
      <c r="Z31" s="1433"/>
      <c r="AA31" s="1434"/>
      <c r="AB31" s="1432"/>
      <c r="AC31" s="1433"/>
      <c r="AD31" s="1433"/>
      <c r="AE31" s="1433"/>
      <c r="AF31" s="1434"/>
      <c r="AG31" s="1432"/>
      <c r="AH31" s="1433"/>
      <c r="AI31" s="1433"/>
      <c r="AJ31" s="1433"/>
      <c r="AK31" s="1434"/>
      <c r="AL31" s="635"/>
      <c r="AM31" s="1058"/>
      <c r="AN31" s="1564"/>
      <c r="AO31" s="1"/>
      <c r="AP31" s="1"/>
      <c r="AQ31" s="1"/>
    </row>
    <row r="32" spans="1:43" ht="13.5">
      <c r="A32" s="1629"/>
      <c r="B32" s="1630"/>
      <c r="C32" s="1632"/>
      <c r="D32" s="1635"/>
      <c r="E32" s="1488"/>
      <c r="F32" s="1488"/>
      <c r="G32" s="1488"/>
      <c r="H32" s="1488"/>
      <c r="I32" s="1489"/>
      <c r="J32" s="1423"/>
      <c r="K32" s="1423"/>
      <c r="L32" s="1423"/>
      <c r="M32" s="1424"/>
      <c r="N32" s="964" t="s">
        <v>41</v>
      </c>
      <c r="O32" s="962"/>
      <c r="P32" s="962"/>
      <c r="Q32" s="963"/>
      <c r="R32" s="685"/>
      <c r="S32" s="586"/>
      <c r="T32" s="586"/>
      <c r="U32" s="1430">
        <f>'設条'!P28/3</f>
        <v>12</v>
      </c>
      <c r="V32" s="1430"/>
      <c r="W32" s="1430"/>
      <c r="X32" s="586" t="s">
        <v>500</v>
      </c>
      <c r="Y32" s="1135" t="s">
        <v>499</v>
      </c>
      <c r="Z32" s="1135"/>
      <c r="AA32" s="586"/>
      <c r="AB32" s="586"/>
      <c r="AC32" s="586"/>
      <c r="AD32" s="1430">
        <f>'設条'!AF46</f>
        <v>100</v>
      </c>
      <c r="AE32" s="1430"/>
      <c r="AF32" s="1430"/>
      <c r="AG32" s="586" t="s">
        <v>501</v>
      </c>
      <c r="AH32" s="1135" t="s">
        <v>502</v>
      </c>
      <c r="AI32" s="1135"/>
      <c r="AJ32" s="586"/>
      <c r="AK32" s="686"/>
      <c r="AL32" s="1591" t="s">
        <v>265</v>
      </c>
      <c r="AM32" s="1592"/>
      <c r="AN32" s="1593"/>
      <c r="AO32" s="1"/>
      <c r="AP32" s="1"/>
      <c r="AQ32" s="1"/>
    </row>
    <row r="33" spans="1:43" ht="13.5">
      <c r="A33" s="1629"/>
      <c r="B33" s="1630"/>
      <c r="C33" s="1632"/>
      <c r="D33" s="1635"/>
      <c r="E33" s="1488"/>
      <c r="F33" s="1488"/>
      <c r="G33" s="1488"/>
      <c r="H33" s="1488"/>
      <c r="I33" s="1489"/>
      <c r="J33" s="1084" t="s">
        <v>42</v>
      </c>
      <c r="K33" s="1084"/>
      <c r="L33" s="1084"/>
      <c r="M33" s="1085"/>
      <c r="N33" s="1637" t="s">
        <v>39</v>
      </c>
      <c r="O33" s="1638"/>
      <c r="P33" s="1638"/>
      <c r="Q33" s="1639"/>
      <c r="R33" s="1542">
        <v>0</v>
      </c>
      <c r="S33" s="1543"/>
      <c r="T33" s="1543"/>
      <c r="U33" s="1543"/>
      <c r="V33" s="1544"/>
      <c r="W33" s="1542"/>
      <c r="X33" s="1543"/>
      <c r="Y33" s="1543"/>
      <c r="Z33" s="1543"/>
      <c r="AA33" s="1544"/>
      <c r="AB33" s="1542"/>
      <c r="AC33" s="1543"/>
      <c r="AD33" s="1543"/>
      <c r="AE33" s="1543"/>
      <c r="AF33" s="1544"/>
      <c r="AG33" s="1542"/>
      <c r="AH33" s="1543"/>
      <c r="AI33" s="1543"/>
      <c r="AJ33" s="1543"/>
      <c r="AK33" s="1544"/>
      <c r="AL33" s="635"/>
      <c r="AM33" s="1491"/>
      <c r="AN33" s="1150" t="s">
        <v>497</v>
      </c>
      <c r="AO33" s="1"/>
      <c r="AP33" s="1"/>
      <c r="AQ33" s="1"/>
    </row>
    <row r="34" spans="1:43" ht="13.5">
      <c r="A34" s="1629"/>
      <c r="B34" s="1630"/>
      <c r="C34" s="1632"/>
      <c r="D34" s="1635"/>
      <c r="E34" s="1488"/>
      <c r="F34" s="1488"/>
      <c r="G34" s="1488"/>
      <c r="H34" s="1488"/>
      <c r="I34" s="1489"/>
      <c r="J34" s="1084"/>
      <c r="K34" s="1084"/>
      <c r="L34" s="1084"/>
      <c r="M34" s="1085"/>
      <c r="N34" s="1642" t="s">
        <v>495</v>
      </c>
      <c r="O34" s="1643"/>
      <c r="P34" s="1643"/>
      <c r="Q34" s="1644"/>
      <c r="R34" s="1432">
        <v>0</v>
      </c>
      <c r="S34" s="1433"/>
      <c r="T34" s="1433"/>
      <c r="U34" s="1433"/>
      <c r="V34" s="1434"/>
      <c r="W34" s="1432"/>
      <c r="X34" s="1433"/>
      <c r="Y34" s="1433"/>
      <c r="Z34" s="1433"/>
      <c r="AA34" s="1434"/>
      <c r="AB34" s="1432"/>
      <c r="AC34" s="1433"/>
      <c r="AD34" s="1433"/>
      <c r="AE34" s="1433"/>
      <c r="AF34" s="1434"/>
      <c r="AG34" s="1432"/>
      <c r="AH34" s="1433"/>
      <c r="AI34" s="1433"/>
      <c r="AJ34" s="1433"/>
      <c r="AK34" s="1434"/>
      <c r="AL34" s="642"/>
      <c r="AM34" s="1058"/>
      <c r="AN34" s="1564"/>
      <c r="AO34" s="1"/>
      <c r="AP34" s="1"/>
      <c r="AQ34" s="1"/>
    </row>
    <row r="35" spans="1:43" ht="13.5">
      <c r="A35" s="1629"/>
      <c r="B35" s="1630"/>
      <c r="C35" s="1632"/>
      <c r="D35" s="1635"/>
      <c r="E35" s="1488"/>
      <c r="F35" s="1423"/>
      <c r="G35" s="1423"/>
      <c r="H35" s="1423"/>
      <c r="I35" s="1424"/>
      <c r="J35" s="1087"/>
      <c r="K35" s="1087"/>
      <c r="L35" s="1087"/>
      <c r="M35" s="1088"/>
      <c r="N35" s="1422" t="s">
        <v>41</v>
      </c>
      <c r="O35" s="1423"/>
      <c r="P35" s="1423"/>
      <c r="Q35" s="1424"/>
      <c r="R35" s="685"/>
      <c r="S35" s="586"/>
      <c r="T35" s="586"/>
      <c r="U35" s="1430">
        <f>'設条'!P28/3</f>
        <v>12</v>
      </c>
      <c r="V35" s="1430"/>
      <c r="W35" s="1430"/>
      <c r="X35" s="586" t="s">
        <v>500</v>
      </c>
      <c r="Y35" s="1135" t="s">
        <v>499</v>
      </c>
      <c r="Z35" s="1135"/>
      <c r="AA35" s="586"/>
      <c r="AB35" s="586"/>
      <c r="AC35" s="586"/>
      <c r="AD35" s="1430">
        <f>'設条'!AF47</f>
        <v>180</v>
      </c>
      <c r="AE35" s="1430"/>
      <c r="AF35" s="1430"/>
      <c r="AG35" s="586" t="s">
        <v>501</v>
      </c>
      <c r="AH35" s="1135" t="s">
        <v>502</v>
      </c>
      <c r="AI35" s="1135"/>
      <c r="AJ35" s="586"/>
      <c r="AK35" s="686"/>
      <c r="AL35" s="1591" t="s">
        <v>265</v>
      </c>
      <c r="AM35" s="1592"/>
      <c r="AN35" s="1593"/>
      <c r="AO35" s="1"/>
      <c r="AP35" s="1"/>
      <c r="AQ35" s="1"/>
    </row>
    <row r="36" spans="1:43" ht="13.5">
      <c r="A36" s="1629"/>
      <c r="B36" s="1630"/>
      <c r="C36" s="1633"/>
      <c r="D36" s="1636"/>
      <c r="E36" s="175"/>
      <c r="F36" s="166"/>
      <c r="G36" s="166"/>
      <c r="H36" s="163"/>
      <c r="I36" s="175"/>
      <c r="J36" s="166"/>
      <c r="K36" s="166"/>
      <c r="L36" s="166"/>
      <c r="M36" s="175"/>
      <c r="N36" s="166"/>
      <c r="O36" s="166"/>
      <c r="P36" s="166"/>
      <c r="Q36" s="69"/>
      <c r="R36" s="964" t="s">
        <v>589</v>
      </c>
      <c r="S36" s="962"/>
      <c r="T36" s="962"/>
      <c r="U36" s="962"/>
      <c r="V36" s="962"/>
      <c r="W36" s="962"/>
      <c r="X36" s="962"/>
      <c r="Y36" s="962"/>
      <c r="Z36" s="962"/>
      <c r="AA36" s="963"/>
      <c r="AB36" s="964" t="s">
        <v>590</v>
      </c>
      <c r="AC36" s="962"/>
      <c r="AD36" s="962"/>
      <c r="AE36" s="962"/>
      <c r="AF36" s="962"/>
      <c r="AG36" s="962"/>
      <c r="AH36" s="962"/>
      <c r="AI36" s="962"/>
      <c r="AJ36" s="962"/>
      <c r="AK36" s="963"/>
      <c r="AL36" s="77" t="s">
        <v>261</v>
      </c>
      <c r="AM36" s="77" t="s">
        <v>481</v>
      </c>
      <c r="AN36" s="78" t="s">
        <v>262</v>
      </c>
      <c r="AO36" s="1"/>
      <c r="AP36" s="1"/>
      <c r="AQ36" s="1"/>
    </row>
    <row r="37" spans="1:43" ht="13.5">
      <c r="A37" s="1629"/>
      <c r="B37" s="1630"/>
      <c r="C37" s="1645" t="s">
        <v>43</v>
      </c>
      <c r="D37" s="1646"/>
      <c r="E37" s="1108" t="s">
        <v>44</v>
      </c>
      <c r="F37" s="1108"/>
      <c r="G37" s="1108"/>
      <c r="H37" s="1108"/>
      <c r="I37" s="1108"/>
      <c r="J37" s="1076" t="s">
        <v>277</v>
      </c>
      <c r="K37" s="1051"/>
      <c r="L37" s="1051"/>
      <c r="M37" s="1051"/>
      <c r="N37" s="1051"/>
      <c r="O37" s="1051"/>
      <c r="P37" s="1051"/>
      <c r="Q37" s="1052"/>
      <c r="R37" s="1047">
        <v>0</v>
      </c>
      <c r="S37" s="1547"/>
      <c r="T37" s="1547"/>
      <c r="U37" s="1547"/>
      <c r="V37" s="1547"/>
      <c r="W37" s="1547"/>
      <c r="X37" s="1547"/>
      <c r="Y37" s="1547"/>
      <c r="Z37" s="1547"/>
      <c r="AA37" s="1548"/>
      <c r="AB37" s="1047"/>
      <c r="AC37" s="1547"/>
      <c r="AD37" s="1547"/>
      <c r="AE37" s="1547"/>
      <c r="AF37" s="1547"/>
      <c r="AG37" s="1547"/>
      <c r="AH37" s="1547"/>
      <c r="AI37" s="1547"/>
      <c r="AJ37" s="1547"/>
      <c r="AK37" s="1548"/>
      <c r="AL37" s="635"/>
      <c r="AM37" s="1491"/>
      <c r="AN37" s="1150" t="s">
        <v>498</v>
      </c>
      <c r="AO37" s="1"/>
      <c r="AP37" s="1"/>
      <c r="AQ37" s="1"/>
    </row>
    <row r="38" spans="1:43" ht="13.5">
      <c r="A38" s="1629"/>
      <c r="B38" s="1630"/>
      <c r="C38" s="1645"/>
      <c r="D38" s="1646"/>
      <c r="E38" s="1111"/>
      <c r="F38" s="1111"/>
      <c r="G38" s="1111"/>
      <c r="H38" s="1111"/>
      <c r="I38" s="1111"/>
      <c r="J38" s="1073" t="s">
        <v>15</v>
      </c>
      <c r="K38" s="1074"/>
      <c r="L38" s="1074"/>
      <c r="M38" s="1074"/>
      <c r="N38" s="1074"/>
      <c r="O38" s="1074"/>
      <c r="P38" s="1074"/>
      <c r="Q38" s="1075"/>
      <c r="R38" s="1047">
        <v>0</v>
      </c>
      <c r="S38" s="1547"/>
      <c r="T38" s="1547"/>
      <c r="U38" s="1547"/>
      <c r="V38" s="1547"/>
      <c r="W38" s="1547"/>
      <c r="X38" s="1547"/>
      <c r="Y38" s="1547"/>
      <c r="Z38" s="1547"/>
      <c r="AA38" s="1548"/>
      <c r="AB38" s="1047"/>
      <c r="AC38" s="1547"/>
      <c r="AD38" s="1547"/>
      <c r="AE38" s="1547"/>
      <c r="AF38" s="1547"/>
      <c r="AG38" s="1547"/>
      <c r="AH38" s="1547"/>
      <c r="AI38" s="1547"/>
      <c r="AJ38" s="1547"/>
      <c r="AK38" s="1548"/>
      <c r="AL38" s="635"/>
      <c r="AM38" s="1058"/>
      <c r="AN38" s="1063"/>
      <c r="AO38" s="1"/>
      <c r="AP38" s="1"/>
      <c r="AQ38" s="1"/>
    </row>
    <row r="39" spans="1:43" ht="13.5">
      <c r="A39" s="1629"/>
      <c r="B39" s="1630"/>
      <c r="C39" s="1645"/>
      <c r="D39" s="1646"/>
      <c r="E39" s="1080" t="s">
        <v>45</v>
      </c>
      <c r="F39" s="1108"/>
      <c r="G39" s="1108"/>
      <c r="H39" s="1108"/>
      <c r="I39" s="1109"/>
      <c r="J39" s="1105" t="s">
        <v>277</v>
      </c>
      <c r="K39" s="1103"/>
      <c r="L39" s="1103"/>
      <c r="M39" s="1103"/>
      <c r="N39" s="1103"/>
      <c r="O39" s="1103"/>
      <c r="P39" s="1103"/>
      <c r="Q39" s="1104"/>
      <c r="R39" s="1070">
        <v>0</v>
      </c>
      <c r="S39" s="1555"/>
      <c r="T39" s="1555"/>
      <c r="U39" s="1555"/>
      <c r="V39" s="1555"/>
      <c r="W39" s="1555"/>
      <c r="X39" s="1555"/>
      <c r="Y39" s="1555"/>
      <c r="Z39" s="1555"/>
      <c r="AA39" s="1556"/>
      <c r="AB39" s="1070"/>
      <c r="AC39" s="1555"/>
      <c r="AD39" s="1555"/>
      <c r="AE39" s="1555"/>
      <c r="AF39" s="1555"/>
      <c r="AG39" s="1555"/>
      <c r="AH39" s="1555"/>
      <c r="AI39" s="1555"/>
      <c r="AJ39" s="1555"/>
      <c r="AK39" s="1556"/>
      <c r="AL39" s="635"/>
      <c r="AM39" s="1491"/>
      <c r="AN39" s="1063"/>
      <c r="AO39" s="1"/>
      <c r="AP39" s="1"/>
      <c r="AQ39" s="1"/>
    </row>
    <row r="40" spans="1:43" ht="13.5">
      <c r="A40" s="1629"/>
      <c r="B40" s="1630"/>
      <c r="C40" s="1645"/>
      <c r="D40" s="1646"/>
      <c r="E40" s="1110"/>
      <c r="F40" s="1111"/>
      <c r="G40" s="1111"/>
      <c r="H40" s="1111"/>
      <c r="I40" s="1112"/>
      <c r="J40" s="1073" t="s">
        <v>46</v>
      </c>
      <c r="K40" s="1074"/>
      <c r="L40" s="1074"/>
      <c r="M40" s="1074"/>
      <c r="N40" s="1074"/>
      <c r="O40" s="1074"/>
      <c r="P40" s="1074"/>
      <c r="Q40" s="1075"/>
      <c r="R40" s="1130">
        <f>'設条'!P35</f>
        <v>0.51</v>
      </c>
      <c r="S40" s="1131"/>
      <c r="T40" s="1131"/>
      <c r="U40" s="1131"/>
      <c r="V40" s="1131"/>
      <c r="W40" s="1131"/>
      <c r="X40" s="1131"/>
      <c r="Y40" s="1131"/>
      <c r="Z40" s="1131"/>
      <c r="AA40" s="1131"/>
      <c r="AB40" s="1131"/>
      <c r="AC40" s="1131"/>
      <c r="AD40" s="1131"/>
      <c r="AE40" s="1131"/>
      <c r="AF40" s="1131"/>
      <c r="AG40" s="1131"/>
      <c r="AH40" s="1131"/>
      <c r="AI40" s="1131"/>
      <c r="AJ40" s="1131"/>
      <c r="AK40" s="1132"/>
      <c r="AL40" s="647" t="s">
        <v>510</v>
      </c>
      <c r="AM40" s="1058"/>
      <c r="AN40" s="1063"/>
      <c r="AO40" s="1"/>
      <c r="AP40" s="1"/>
      <c r="AQ40" s="1"/>
    </row>
    <row r="41" spans="1:43" ht="13.5">
      <c r="A41" s="1629"/>
      <c r="B41" s="1630"/>
      <c r="C41" s="1645"/>
      <c r="D41" s="1646"/>
      <c r="E41" s="1143" t="s">
        <v>511</v>
      </c>
      <c r="F41" s="1144"/>
      <c r="G41" s="1144"/>
      <c r="H41" s="1144"/>
      <c r="I41" s="1145"/>
      <c r="J41" s="1076" t="s">
        <v>277</v>
      </c>
      <c r="K41" s="1051"/>
      <c r="L41" s="1051"/>
      <c r="M41" s="1051"/>
      <c r="N41" s="1051"/>
      <c r="O41" s="1051"/>
      <c r="P41" s="1051"/>
      <c r="Q41" s="1052"/>
      <c r="R41" s="1299">
        <v>0</v>
      </c>
      <c r="S41" s="1300"/>
      <c r="T41" s="1300"/>
      <c r="U41" s="1300"/>
      <c r="V41" s="1300"/>
      <c r="W41" s="1300"/>
      <c r="X41" s="1300"/>
      <c r="Y41" s="1300"/>
      <c r="Z41" s="1300"/>
      <c r="AA41" s="1301"/>
      <c r="AB41" s="1299"/>
      <c r="AC41" s="1300"/>
      <c r="AD41" s="1300"/>
      <c r="AE41" s="1300"/>
      <c r="AF41" s="1300"/>
      <c r="AG41" s="1300"/>
      <c r="AH41" s="1300"/>
      <c r="AI41" s="1300"/>
      <c r="AJ41" s="1300"/>
      <c r="AK41" s="1301"/>
      <c r="AL41" s="635"/>
      <c r="AM41" s="1491"/>
      <c r="AN41" s="1063"/>
      <c r="AO41" s="1"/>
      <c r="AP41" s="1"/>
      <c r="AQ41" s="1"/>
    </row>
    <row r="42" spans="1:43" ht="13.5">
      <c r="A42" s="1629"/>
      <c r="B42" s="1630"/>
      <c r="C42" s="1645"/>
      <c r="D42" s="1646"/>
      <c r="E42" s="1143"/>
      <c r="F42" s="1144"/>
      <c r="G42" s="1144"/>
      <c r="H42" s="1144"/>
      <c r="I42" s="1145"/>
      <c r="J42" s="1076" t="s">
        <v>15</v>
      </c>
      <c r="K42" s="1051"/>
      <c r="L42" s="1051"/>
      <c r="M42" s="1051"/>
      <c r="N42" s="1051"/>
      <c r="O42" s="1051"/>
      <c r="P42" s="1051"/>
      <c r="Q42" s="1052"/>
      <c r="R42" s="1299"/>
      <c r="S42" s="1300"/>
      <c r="T42" s="1300"/>
      <c r="U42" s="1300"/>
      <c r="V42" s="1300"/>
      <c r="W42" s="1300"/>
      <c r="X42" s="1300"/>
      <c r="Y42" s="1300"/>
      <c r="Z42" s="1300"/>
      <c r="AA42" s="1301"/>
      <c r="AB42" s="1299"/>
      <c r="AC42" s="1300"/>
      <c r="AD42" s="1300"/>
      <c r="AE42" s="1300"/>
      <c r="AF42" s="1300"/>
      <c r="AG42" s="1300"/>
      <c r="AH42" s="1300"/>
      <c r="AI42" s="1300"/>
      <c r="AJ42" s="1300"/>
      <c r="AK42" s="1301"/>
      <c r="AL42" s="635"/>
      <c r="AM42" s="1057"/>
      <c r="AN42" s="1063"/>
      <c r="AO42" s="1"/>
      <c r="AP42" s="1"/>
      <c r="AQ42" s="1"/>
    </row>
    <row r="43" spans="1:43" ht="13.5">
      <c r="A43" s="1629"/>
      <c r="B43" s="1630"/>
      <c r="C43" s="1645"/>
      <c r="D43" s="1646"/>
      <c r="E43" s="1110"/>
      <c r="F43" s="1111"/>
      <c r="G43" s="1111"/>
      <c r="H43" s="1111"/>
      <c r="I43" s="1112"/>
      <c r="J43" s="1076" t="s">
        <v>21</v>
      </c>
      <c r="K43" s="1051"/>
      <c r="L43" s="1051"/>
      <c r="M43" s="1051"/>
      <c r="N43" s="1051"/>
      <c r="O43" s="1051"/>
      <c r="P43" s="1051"/>
      <c r="Q43" s="1052"/>
      <c r="R43" s="1299"/>
      <c r="S43" s="1300"/>
      <c r="T43" s="1300"/>
      <c r="U43" s="1300"/>
      <c r="V43" s="1300"/>
      <c r="W43" s="1300"/>
      <c r="X43" s="1300"/>
      <c r="Y43" s="1300"/>
      <c r="Z43" s="1300"/>
      <c r="AA43" s="1301"/>
      <c r="AB43" s="1299">
        <v>0</v>
      </c>
      <c r="AC43" s="1300"/>
      <c r="AD43" s="1300"/>
      <c r="AE43" s="1300"/>
      <c r="AF43" s="1300"/>
      <c r="AG43" s="1300"/>
      <c r="AH43" s="1300"/>
      <c r="AI43" s="1300"/>
      <c r="AJ43" s="1300"/>
      <c r="AK43" s="1301"/>
      <c r="AL43" s="635"/>
      <c r="AM43" s="1057"/>
      <c r="AN43" s="1564"/>
      <c r="AO43" s="1"/>
      <c r="AP43" s="1"/>
      <c r="AQ43" s="1"/>
    </row>
    <row r="44" spans="1:43" ht="13.5" customHeight="1">
      <c r="A44" s="1629"/>
      <c r="B44" s="1630"/>
      <c r="C44" s="1645"/>
      <c r="D44" s="1646"/>
      <c r="E44" s="1166" t="s">
        <v>24</v>
      </c>
      <c r="F44" s="1249"/>
      <c r="G44" s="1249"/>
      <c r="H44" s="1249"/>
      <c r="I44" s="1250"/>
      <c r="J44" s="1073" t="s">
        <v>496</v>
      </c>
      <c r="K44" s="1074"/>
      <c r="L44" s="1074"/>
      <c r="M44" s="1074"/>
      <c r="N44" s="1074"/>
      <c r="O44" s="1074"/>
      <c r="P44" s="1074"/>
      <c r="Q44" s="1075"/>
      <c r="R44" s="354" t="s">
        <v>632</v>
      </c>
      <c r="S44" s="1647"/>
      <c r="T44" s="1647"/>
      <c r="U44" s="479" t="s">
        <v>503</v>
      </c>
      <c r="V44" s="1589" t="s">
        <v>509</v>
      </c>
      <c r="W44" s="987"/>
      <c r="X44" s="987"/>
      <c r="Y44" s="479" t="s">
        <v>503</v>
      </c>
      <c r="Z44" s="987"/>
      <c r="AA44" s="988"/>
      <c r="AB44" s="354" t="s">
        <v>632</v>
      </c>
      <c r="AC44" s="1647"/>
      <c r="AD44" s="1647"/>
      <c r="AE44" s="479" t="s">
        <v>503</v>
      </c>
      <c r="AF44" s="1589" t="s">
        <v>509</v>
      </c>
      <c r="AG44" s="987"/>
      <c r="AH44" s="987"/>
      <c r="AI44" s="479" t="s">
        <v>503</v>
      </c>
      <c r="AJ44" s="987"/>
      <c r="AK44" s="988"/>
      <c r="AL44" s="635"/>
      <c r="AM44" s="1057"/>
      <c r="AN44" s="648"/>
      <c r="AO44" s="1"/>
      <c r="AP44" s="1"/>
      <c r="AQ44" s="1"/>
    </row>
    <row r="45" spans="1:43" ht="14.25">
      <c r="A45" s="1629"/>
      <c r="B45" s="1630"/>
      <c r="C45" s="1645"/>
      <c r="D45" s="1646"/>
      <c r="E45" s="1251"/>
      <c r="F45" s="1252"/>
      <c r="G45" s="1252"/>
      <c r="H45" s="1252"/>
      <c r="I45" s="1253"/>
      <c r="J45" s="964" t="s">
        <v>504</v>
      </c>
      <c r="K45" s="962"/>
      <c r="L45" s="962"/>
      <c r="M45" s="962"/>
      <c r="N45" s="962"/>
      <c r="O45" s="962"/>
      <c r="P45" s="962"/>
      <c r="Q45" s="963"/>
      <c r="R45" s="1299">
        <v>0</v>
      </c>
      <c r="S45" s="1300"/>
      <c r="T45" s="1300"/>
      <c r="U45" s="1300"/>
      <c r="V45" s="1300"/>
      <c r="W45" s="1300"/>
      <c r="X45" s="1300"/>
      <c r="Y45" s="1300"/>
      <c r="Z45" s="1300"/>
      <c r="AA45" s="1301"/>
      <c r="AB45" s="1299"/>
      <c r="AC45" s="1300"/>
      <c r="AD45" s="1300"/>
      <c r="AE45" s="1300"/>
      <c r="AF45" s="1300"/>
      <c r="AG45" s="1300"/>
      <c r="AH45" s="1300"/>
      <c r="AI45" s="1300"/>
      <c r="AJ45" s="1300"/>
      <c r="AK45" s="1301"/>
      <c r="AL45" s="635"/>
      <c r="AM45" s="1058"/>
      <c r="AN45" s="649"/>
      <c r="AO45" s="1"/>
      <c r="AP45" s="1"/>
      <c r="AQ45" s="1"/>
    </row>
    <row r="46" spans="1:43" ht="13.5">
      <c r="A46" s="1629"/>
      <c r="B46" s="1630"/>
      <c r="C46" s="1645"/>
      <c r="D46" s="1646"/>
      <c r="E46" s="1099" t="s">
        <v>47</v>
      </c>
      <c r="F46" s="1568"/>
      <c r="G46" s="1568"/>
      <c r="H46" s="1568"/>
      <c r="I46" s="1568"/>
      <c r="J46" s="1568"/>
      <c r="K46" s="1568"/>
      <c r="L46" s="1568"/>
      <c r="M46" s="1568"/>
      <c r="N46" s="1568"/>
      <c r="O46" s="1568"/>
      <c r="P46" s="1568"/>
      <c r="Q46" s="1569"/>
      <c r="R46" s="1047">
        <v>0</v>
      </c>
      <c r="S46" s="1547"/>
      <c r="T46" s="1547"/>
      <c r="U46" s="1547"/>
      <c r="V46" s="1547"/>
      <c r="W46" s="1547"/>
      <c r="X46" s="1547"/>
      <c r="Y46" s="1547"/>
      <c r="Z46" s="1547"/>
      <c r="AA46" s="1548"/>
      <c r="AB46" s="1047"/>
      <c r="AC46" s="1547"/>
      <c r="AD46" s="1547"/>
      <c r="AE46" s="1547"/>
      <c r="AF46" s="1547"/>
      <c r="AG46" s="1547"/>
      <c r="AH46" s="1547"/>
      <c r="AI46" s="1547"/>
      <c r="AJ46" s="1547"/>
      <c r="AK46" s="1548"/>
      <c r="AL46" s="635"/>
      <c r="AM46" s="687"/>
      <c r="AN46" s="1150" t="s">
        <v>265</v>
      </c>
      <c r="AO46" s="1"/>
      <c r="AP46" s="1"/>
      <c r="AQ46" s="1"/>
    </row>
    <row r="47" spans="1:43" ht="13.5">
      <c r="A47" s="1629"/>
      <c r="B47" s="1630"/>
      <c r="C47" s="1645"/>
      <c r="D47" s="1646"/>
      <c r="E47" s="1073" t="s">
        <v>48</v>
      </c>
      <c r="F47" s="1074"/>
      <c r="G47" s="1074"/>
      <c r="H47" s="1074"/>
      <c r="I47" s="1074"/>
      <c r="J47" s="1074"/>
      <c r="K47" s="1074"/>
      <c r="L47" s="1074"/>
      <c r="M47" s="1074"/>
      <c r="N47" s="1074"/>
      <c r="O47" s="1074"/>
      <c r="P47" s="1074"/>
      <c r="Q47" s="1075"/>
      <c r="R47" s="1047"/>
      <c r="S47" s="1547"/>
      <c r="T47" s="1547"/>
      <c r="U47" s="1547"/>
      <c r="V47" s="1547"/>
      <c r="W47" s="1547"/>
      <c r="X47" s="1547"/>
      <c r="Y47" s="1547"/>
      <c r="Z47" s="1547"/>
      <c r="AA47" s="1548"/>
      <c r="AB47" s="1047">
        <v>0</v>
      </c>
      <c r="AC47" s="1547"/>
      <c r="AD47" s="1547"/>
      <c r="AE47" s="1547"/>
      <c r="AF47" s="1547"/>
      <c r="AG47" s="1547"/>
      <c r="AH47" s="1547"/>
      <c r="AI47" s="1547"/>
      <c r="AJ47" s="1547"/>
      <c r="AK47" s="1548"/>
      <c r="AL47" s="635"/>
      <c r="AM47" s="687"/>
      <c r="AN47" s="1063"/>
      <c r="AO47" s="1"/>
      <c r="AP47" s="1"/>
      <c r="AQ47" s="1"/>
    </row>
    <row r="48" spans="1:43" ht="13.5">
      <c r="A48" s="480"/>
      <c r="B48" s="187"/>
      <c r="C48" s="123"/>
      <c r="D48" s="187"/>
      <c r="E48" s="1099" t="s">
        <v>49</v>
      </c>
      <c r="F48" s="1568"/>
      <c r="G48" s="1568"/>
      <c r="H48" s="1568"/>
      <c r="I48" s="1568"/>
      <c r="J48" s="1568"/>
      <c r="K48" s="1568"/>
      <c r="L48" s="1568"/>
      <c r="M48" s="1568"/>
      <c r="N48" s="1568"/>
      <c r="O48" s="1568"/>
      <c r="P48" s="1568"/>
      <c r="Q48" s="1569"/>
      <c r="R48" s="1130" t="str">
        <f>IF(AND(ABS(R46),ABS(R47)&gt;=ABS(R38)),"OK","NG")</f>
        <v>NG</v>
      </c>
      <c r="S48" s="1131"/>
      <c r="T48" s="1131"/>
      <c r="U48" s="1131"/>
      <c r="V48" s="1131"/>
      <c r="W48" s="1131"/>
      <c r="X48" s="1131"/>
      <c r="Y48" s="1131"/>
      <c r="Z48" s="1131"/>
      <c r="AA48" s="1132"/>
      <c r="AB48" s="1130" t="str">
        <f>IF(AND(ABS(AB46),ABS(AB47)&gt;=ABS(AB38)),"OK","NG")</f>
        <v>NG</v>
      </c>
      <c r="AC48" s="1131"/>
      <c r="AD48" s="1131"/>
      <c r="AE48" s="1131"/>
      <c r="AF48" s="1131"/>
      <c r="AG48" s="1131"/>
      <c r="AH48" s="1131"/>
      <c r="AI48" s="1131"/>
      <c r="AJ48" s="1131"/>
      <c r="AK48" s="1132"/>
      <c r="AL48" s="635"/>
      <c r="AM48" s="749" t="s">
        <v>508</v>
      </c>
      <c r="AN48" s="1564"/>
      <c r="AO48" s="1"/>
      <c r="AP48" s="1"/>
      <c r="AQ48" s="1"/>
    </row>
    <row r="49" spans="1:43" ht="13.5">
      <c r="A49" s="205"/>
      <c r="B49" s="163"/>
      <c r="C49" s="163"/>
      <c r="D49" s="163"/>
      <c r="E49" s="550"/>
      <c r="F49" s="550"/>
      <c r="G49" s="550"/>
      <c r="H49" s="550"/>
      <c r="I49" s="550"/>
      <c r="J49" s="550"/>
      <c r="K49" s="550"/>
      <c r="L49" s="95" t="s">
        <v>592</v>
      </c>
      <c r="M49" s="550"/>
      <c r="N49" s="550"/>
      <c r="O49" s="550"/>
      <c r="P49" s="550"/>
      <c r="Q49" s="550"/>
      <c r="R49" s="171"/>
      <c r="S49" s="171"/>
      <c r="T49" s="171"/>
      <c r="U49" s="171"/>
      <c r="V49" s="171"/>
      <c r="W49" s="171"/>
      <c r="X49" s="171"/>
      <c r="Y49" s="171"/>
      <c r="Z49" s="171"/>
      <c r="AA49" s="171"/>
      <c r="AB49" s="171"/>
      <c r="AC49" s="171"/>
      <c r="AD49" s="171"/>
      <c r="AE49" s="171"/>
      <c r="AF49" s="171"/>
      <c r="AG49" s="171"/>
      <c r="AH49" s="171"/>
      <c r="AI49" s="171"/>
      <c r="AJ49" s="171"/>
      <c r="AK49" s="171"/>
      <c r="AL49" s="36"/>
      <c r="AM49" s="288"/>
      <c r="AN49" s="572"/>
      <c r="AO49" s="1"/>
      <c r="AP49" s="1"/>
      <c r="AQ49" s="1"/>
    </row>
    <row r="50" spans="1:43" ht="13.5">
      <c r="A50" s="205"/>
      <c r="B50" s="163"/>
      <c r="C50" s="163"/>
      <c r="D50" s="163"/>
      <c r="E50" s="550"/>
      <c r="F50" s="550"/>
      <c r="G50" s="550"/>
      <c r="H50" s="550"/>
      <c r="I50" s="550"/>
      <c r="J50" s="550"/>
      <c r="K50" s="550"/>
      <c r="L50" s="550"/>
      <c r="M50" s="550"/>
      <c r="N50" s="550"/>
      <c r="O50" s="550"/>
      <c r="P50" s="550"/>
      <c r="Q50" s="550"/>
      <c r="R50" s="171"/>
      <c r="S50" s="171"/>
      <c r="T50" s="171"/>
      <c r="U50" s="171"/>
      <c r="V50" s="171"/>
      <c r="W50" s="171"/>
      <c r="X50" s="171"/>
      <c r="Y50" s="171"/>
      <c r="Z50" s="171"/>
      <c r="AA50" s="171"/>
      <c r="AB50" s="171"/>
      <c r="AC50" s="171"/>
      <c r="AD50" s="171"/>
      <c r="AE50" s="171"/>
      <c r="AF50" s="171"/>
      <c r="AG50" s="171"/>
      <c r="AH50" s="171"/>
      <c r="AI50" s="171"/>
      <c r="AJ50" s="171"/>
      <c r="AK50" s="171"/>
      <c r="AL50" s="36"/>
      <c r="AM50" s="288"/>
      <c r="AN50" s="572"/>
      <c r="AO50" s="1"/>
      <c r="AP50" s="1"/>
      <c r="AQ50" s="1"/>
    </row>
    <row r="51" spans="1:43" ht="13.5">
      <c r="A51" s="205"/>
      <c r="B51" s="163"/>
      <c r="C51" s="163"/>
      <c r="D51" s="163"/>
      <c r="E51" s="550"/>
      <c r="F51" s="550"/>
      <c r="G51" s="550"/>
      <c r="H51" s="550"/>
      <c r="I51" s="550"/>
      <c r="J51" s="550"/>
      <c r="K51" s="550"/>
      <c r="L51" s="550"/>
      <c r="M51" s="550"/>
      <c r="N51" s="550"/>
      <c r="O51" s="550"/>
      <c r="P51" s="550"/>
      <c r="Q51" s="550"/>
      <c r="R51" s="171"/>
      <c r="S51" s="171"/>
      <c r="T51" s="171"/>
      <c r="U51" s="171"/>
      <c r="V51" s="171"/>
      <c r="W51" s="171"/>
      <c r="X51" s="171"/>
      <c r="Y51" s="171"/>
      <c r="Z51" s="171"/>
      <c r="AA51" s="171"/>
      <c r="AB51" s="171"/>
      <c r="AC51" s="171"/>
      <c r="AD51" s="171"/>
      <c r="AE51" s="171"/>
      <c r="AF51" s="171"/>
      <c r="AG51" s="171"/>
      <c r="AH51" s="171"/>
      <c r="AI51" s="171"/>
      <c r="AJ51" s="171"/>
      <c r="AK51" s="171"/>
      <c r="AL51" s="36"/>
      <c r="AM51" s="288"/>
      <c r="AN51" s="572"/>
      <c r="AO51" s="1"/>
      <c r="AP51" s="1"/>
      <c r="AQ51" s="1"/>
    </row>
    <row r="52" spans="1:43" ht="13.5">
      <c r="A52" s="205"/>
      <c r="B52" s="163"/>
      <c r="C52" s="163"/>
      <c r="D52" s="163"/>
      <c r="E52" s="550"/>
      <c r="F52" s="550"/>
      <c r="G52" s="550"/>
      <c r="H52" s="550"/>
      <c r="I52" s="550"/>
      <c r="J52" s="550"/>
      <c r="K52" s="550"/>
      <c r="L52" s="550"/>
      <c r="M52" s="550"/>
      <c r="N52" s="550"/>
      <c r="O52" s="550"/>
      <c r="P52" s="550"/>
      <c r="Q52" s="550"/>
      <c r="R52" s="171"/>
      <c r="S52" s="171"/>
      <c r="T52" s="171"/>
      <c r="U52" s="171"/>
      <c r="V52" s="171"/>
      <c r="W52" s="171"/>
      <c r="X52" s="171"/>
      <c r="Y52" s="171"/>
      <c r="Z52" s="171"/>
      <c r="AA52" s="171"/>
      <c r="AB52" s="171"/>
      <c r="AC52" s="171"/>
      <c r="AD52" s="171"/>
      <c r="AE52" s="171"/>
      <c r="AF52" s="171"/>
      <c r="AG52" s="171"/>
      <c r="AH52" s="171"/>
      <c r="AI52" s="171"/>
      <c r="AJ52" s="171"/>
      <c r="AK52" s="171"/>
      <c r="AL52" s="36"/>
      <c r="AM52" s="288"/>
      <c r="AN52" s="572"/>
      <c r="AO52" s="1"/>
      <c r="AP52" s="1"/>
      <c r="AQ52" s="1"/>
    </row>
    <row r="53" spans="1:43" ht="13.5">
      <c r="A53" s="205"/>
      <c r="B53" s="163"/>
      <c r="C53" s="163"/>
      <c r="D53" s="163"/>
      <c r="E53" s="550"/>
      <c r="F53" s="550"/>
      <c r="G53" s="550"/>
      <c r="H53" s="550"/>
      <c r="I53" s="550"/>
      <c r="J53" s="550"/>
      <c r="K53" s="550"/>
      <c r="L53" s="550"/>
      <c r="M53" s="550"/>
      <c r="N53" s="550"/>
      <c r="O53" s="550"/>
      <c r="P53" s="550"/>
      <c r="Q53" s="550"/>
      <c r="R53" s="171"/>
      <c r="S53" s="171"/>
      <c r="T53" s="171"/>
      <c r="U53" s="171"/>
      <c r="V53" s="171"/>
      <c r="W53" s="171"/>
      <c r="X53" s="171"/>
      <c r="Y53" s="171"/>
      <c r="Z53" s="171"/>
      <c r="AA53" s="171"/>
      <c r="AB53" s="171"/>
      <c r="AC53" s="171"/>
      <c r="AD53" s="171"/>
      <c r="AE53" s="171"/>
      <c r="AF53" s="171"/>
      <c r="AG53" s="171"/>
      <c r="AH53" s="171"/>
      <c r="AI53" s="171"/>
      <c r="AJ53" s="171"/>
      <c r="AK53" s="171"/>
      <c r="AL53" s="36"/>
      <c r="AM53" s="288"/>
      <c r="AN53" s="572"/>
      <c r="AO53" s="1"/>
      <c r="AP53" s="1"/>
      <c r="AQ53" s="1"/>
    </row>
    <row r="54" spans="1:43" ht="13.5">
      <c r="A54" s="205"/>
      <c r="B54" s="163"/>
      <c r="C54" s="163"/>
      <c r="D54" s="163"/>
      <c r="E54" s="550"/>
      <c r="F54" s="550"/>
      <c r="G54" s="550"/>
      <c r="H54" s="550"/>
      <c r="I54" s="550"/>
      <c r="J54" s="550"/>
      <c r="K54" s="550"/>
      <c r="L54" s="550"/>
      <c r="M54" s="550"/>
      <c r="N54" s="550"/>
      <c r="O54" s="550"/>
      <c r="P54" s="550"/>
      <c r="Q54" s="550"/>
      <c r="R54" s="171"/>
      <c r="S54" s="171"/>
      <c r="T54" s="171"/>
      <c r="U54" s="171"/>
      <c r="V54" s="171"/>
      <c r="W54" s="171"/>
      <c r="X54" s="171"/>
      <c r="Y54" s="171"/>
      <c r="Z54" s="171"/>
      <c r="AA54" s="171"/>
      <c r="AB54" s="171"/>
      <c r="AC54" s="171"/>
      <c r="AD54" s="171"/>
      <c r="AE54" s="171"/>
      <c r="AF54" s="171"/>
      <c r="AG54" s="171"/>
      <c r="AH54" s="171"/>
      <c r="AI54" s="171"/>
      <c r="AJ54" s="171"/>
      <c r="AK54" s="171"/>
      <c r="AL54" s="36"/>
      <c r="AM54" s="288"/>
      <c r="AN54" s="572"/>
      <c r="AO54" s="1"/>
      <c r="AP54" s="1"/>
      <c r="AQ54" s="1"/>
    </row>
    <row r="55" spans="1:43" ht="13.5">
      <c r="A55" s="205"/>
      <c r="B55" s="163"/>
      <c r="C55" s="163"/>
      <c r="D55" s="163"/>
      <c r="E55" s="550"/>
      <c r="F55" s="550"/>
      <c r="G55" s="550"/>
      <c r="H55" s="550"/>
      <c r="I55" s="550"/>
      <c r="J55" s="550"/>
      <c r="K55" s="550"/>
      <c r="L55" s="550"/>
      <c r="M55" s="550"/>
      <c r="N55" s="550"/>
      <c r="O55" s="550"/>
      <c r="P55" s="550"/>
      <c r="Q55" s="550"/>
      <c r="R55" s="171"/>
      <c r="S55" s="171"/>
      <c r="T55" s="171"/>
      <c r="U55" s="171"/>
      <c r="V55" s="171"/>
      <c r="W55" s="171"/>
      <c r="X55" s="171"/>
      <c r="Y55" s="171"/>
      <c r="Z55" s="171"/>
      <c r="AA55" s="171"/>
      <c r="AB55" s="171"/>
      <c r="AC55" s="171"/>
      <c r="AD55" s="171"/>
      <c r="AE55" s="171"/>
      <c r="AF55" s="171"/>
      <c r="AG55" s="171"/>
      <c r="AH55" s="171"/>
      <c r="AI55" s="171"/>
      <c r="AJ55" s="171"/>
      <c r="AK55" s="171"/>
      <c r="AL55" s="36"/>
      <c r="AM55" s="288"/>
      <c r="AN55" s="572"/>
      <c r="AO55" s="1"/>
      <c r="AP55" s="1"/>
      <c r="AQ55" s="1"/>
    </row>
    <row r="56" spans="1:43" ht="13.5">
      <c r="A56" s="205"/>
      <c r="B56" s="163"/>
      <c r="C56" s="163"/>
      <c r="D56" s="163"/>
      <c r="E56" s="550"/>
      <c r="F56" s="550"/>
      <c r="G56" s="550"/>
      <c r="H56" s="550"/>
      <c r="I56" s="550"/>
      <c r="J56" s="550"/>
      <c r="K56" s="550"/>
      <c r="L56" s="550"/>
      <c r="M56" s="550"/>
      <c r="N56" s="550"/>
      <c r="O56" s="550"/>
      <c r="P56" s="550"/>
      <c r="Q56" s="550"/>
      <c r="R56" s="171"/>
      <c r="S56" s="171"/>
      <c r="T56" s="171"/>
      <c r="U56" s="171"/>
      <c r="V56" s="171"/>
      <c r="W56" s="171"/>
      <c r="X56" s="171"/>
      <c r="Y56" s="171"/>
      <c r="Z56" s="171"/>
      <c r="AA56" s="171"/>
      <c r="AB56" s="171"/>
      <c r="AC56" s="171"/>
      <c r="AD56" s="171"/>
      <c r="AE56" s="171"/>
      <c r="AF56" s="171"/>
      <c r="AG56" s="171"/>
      <c r="AH56" s="171"/>
      <c r="AI56" s="171"/>
      <c r="AJ56" s="171"/>
      <c r="AK56" s="171"/>
      <c r="AL56" s="36"/>
      <c r="AM56" s="288"/>
      <c r="AN56" s="572"/>
      <c r="AO56" s="1"/>
      <c r="AP56" s="1"/>
      <c r="AQ56" s="1"/>
    </row>
    <row r="57" spans="1:43" ht="13.5">
      <c r="A57" s="205"/>
      <c r="B57" s="163"/>
      <c r="C57" s="163"/>
      <c r="D57" s="163"/>
      <c r="E57" s="550"/>
      <c r="F57" s="550"/>
      <c r="G57" s="550"/>
      <c r="H57" s="550"/>
      <c r="I57" s="550"/>
      <c r="J57" s="550"/>
      <c r="K57" s="550"/>
      <c r="L57" s="550"/>
      <c r="M57" s="550"/>
      <c r="N57" s="550"/>
      <c r="O57" s="550"/>
      <c r="P57" s="550"/>
      <c r="Q57" s="550"/>
      <c r="R57" s="171"/>
      <c r="S57" s="171"/>
      <c r="T57" s="171"/>
      <c r="U57" s="171"/>
      <c r="V57" s="171"/>
      <c r="W57" s="171"/>
      <c r="X57" s="171"/>
      <c r="Y57" s="171"/>
      <c r="Z57" s="171"/>
      <c r="AA57" s="171"/>
      <c r="AB57" s="171"/>
      <c r="AC57" s="171"/>
      <c r="AD57" s="171"/>
      <c r="AE57" s="171"/>
      <c r="AF57" s="171"/>
      <c r="AG57" s="171"/>
      <c r="AH57" s="171"/>
      <c r="AI57" s="171"/>
      <c r="AJ57" s="171"/>
      <c r="AK57" s="171"/>
      <c r="AL57" s="36"/>
      <c r="AM57" s="288"/>
      <c r="AN57" s="572"/>
      <c r="AO57" s="1"/>
      <c r="AP57" s="1"/>
      <c r="AQ57" s="1"/>
    </row>
    <row r="58" spans="1:43" ht="13.5">
      <c r="A58" s="205"/>
      <c r="B58" s="163"/>
      <c r="C58" s="163"/>
      <c r="D58" s="163"/>
      <c r="E58" s="550"/>
      <c r="F58" s="550"/>
      <c r="G58" s="550"/>
      <c r="H58" s="550"/>
      <c r="I58" s="550"/>
      <c r="J58" s="550"/>
      <c r="K58" s="550"/>
      <c r="L58" s="550"/>
      <c r="M58" s="550"/>
      <c r="N58" s="550"/>
      <c r="O58" s="550"/>
      <c r="P58" s="550"/>
      <c r="Q58" s="550"/>
      <c r="R58" s="171"/>
      <c r="S58" s="171"/>
      <c r="T58" s="171"/>
      <c r="U58" s="171"/>
      <c r="V58" s="171"/>
      <c r="W58" s="171"/>
      <c r="X58" s="171"/>
      <c r="Y58" s="171"/>
      <c r="Z58" s="171"/>
      <c r="AA58" s="171"/>
      <c r="AB58" s="171"/>
      <c r="AC58" s="171"/>
      <c r="AD58" s="171"/>
      <c r="AE58" s="171"/>
      <c r="AF58" s="171"/>
      <c r="AG58" s="171"/>
      <c r="AH58" s="171"/>
      <c r="AI58" s="171"/>
      <c r="AJ58" s="171"/>
      <c r="AK58" s="171"/>
      <c r="AL58" s="36"/>
      <c r="AM58" s="288"/>
      <c r="AN58" s="572"/>
      <c r="AO58" s="1"/>
      <c r="AP58" s="1"/>
      <c r="AQ58" s="1"/>
    </row>
    <row r="59" spans="1:43" ht="13.5">
      <c r="A59" s="205"/>
      <c r="B59" s="163"/>
      <c r="C59" s="163"/>
      <c r="D59" s="163"/>
      <c r="E59" s="550"/>
      <c r="F59" s="550"/>
      <c r="G59" s="550"/>
      <c r="H59" s="550"/>
      <c r="I59" s="550"/>
      <c r="J59" s="550"/>
      <c r="K59" s="550"/>
      <c r="L59" s="550"/>
      <c r="M59" s="550"/>
      <c r="N59" s="550"/>
      <c r="O59" s="550"/>
      <c r="P59" s="550"/>
      <c r="Q59" s="550"/>
      <c r="R59" s="171"/>
      <c r="S59" s="171"/>
      <c r="T59" s="171"/>
      <c r="U59" s="171"/>
      <c r="V59" s="171"/>
      <c r="W59" s="171"/>
      <c r="X59" s="171"/>
      <c r="Y59" s="171"/>
      <c r="Z59" s="171"/>
      <c r="AA59" s="171"/>
      <c r="AB59" s="171"/>
      <c r="AC59" s="171"/>
      <c r="AD59" s="171"/>
      <c r="AE59" s="171"/>
      <c r="AF59" s="171"/>
      <c r="AG59" s="171"/>
      <c r="AH59" s="171"/>
      <c r="AI59" s="171"/>
      <c r="AJ59" s="171"/>
      <c r="AK59" s="171"/>
      <c r="AL59" s="36"/>
      <c r="AM59" s="288"/>
      <c r="AN59" s="572"/>
      <c r="AO59" s="1"/>
      <c r="AP59" s="1"/>
      <c r="AQ59" s="1"/>
    </row>
    <row r="60" spans="1:43" ht="14.25" thickBot="1">
      <c r="A60" s="477"/>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4"/>
      <c r="AO60" s="1"/>
      <c r="AP60" s="1"/>
      <c r="AQ60" s="1"/>
    </row>
    <row r="61" spans="1:43"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8" ht="13.5">
      <c r="AT68" s="166"/>
    </row>
  </sheetData>
  <sheetProtection password="9350" sheet="1" scenarios="1" formatCells="0" selectLockedCells="1"/>
  <mergeCells count="142">
    <mergeCell ref="C1:AM1"/>
    <mergeCell ref="C3:AM3"/>
    <mergeCell ref="C4:AM4"/>
    <mergeCell ref="R45:AA45"/>
    <mergeCell ref="AB45:AK45"/>
    <mergeCell ref="J41:Q41"/>
    <mergeCell ref="R41:AA41"/>
    <mergeCell ref="AB41:AK41"/>
    <mergeCell ref="J42:Q42"/>
    <mergeCell ref="R42:AA42"/>
    <mergeCell ref="E47:Q47"/>
    <mergeCell ref="R46:AA46"/>
    <mergeCell ref="AB46:AK46"/>
    <mergeCell ref="J43:Q43"/>
    <mergeCell ref="R43:AA43"/>
    <mergeCell ref="AB43:AK43"/>
    <mergeCell ref="S44:T44"/>
    <mergeCell ref="V44:X44"/>
    <mergeCell ref="Z44:AA44"/>
    <mergeCell ref="AC44:AD44"/>
    <mergeCell ref="J39:Q39"/>
    <mergeCell ref="R39:AA39"/>
    <mergeCell ref="AB39:AK39"/>
    <mergeCell ref="J40:Q40"/>
    <mergeCell ref="R40:AK40"/>
    <mergeCell ref="R36:AA36"/>
    <mergeCell ref="AB36:AK36"/>
    <mergeCell ref="C37:D47"/>
    <mergeCell ref="E37:I38"/>
    <mergeCell ref="J37:Q37"/>
    <mergeCell ref="R37:AA37"/>
    <mergeCell ref="AB37:AK37"/>
    <mergeCell ref="J38:Q38"/>
    <mergeCell ref="R38:AA38"/>
    <mergeCell ref="AB38:AK38"/>
    <mergeCell ref="R33:V33"/>
    <mergeCell ref="W33:AA33"/>
    <mergeCell ref="N35:Q35"/>
    <mergeCell ref="AB33:AF33"/>
    <mergeCell ref="N34:Q34"/>
    <mergeCell ref="R34:V34"/>
    <mergeCell ref="W34:AA34"/>
    <mergeCell ref="AB34:AF34"/>
    <mergeCell ref="U35:W35"/>
    <mergeCell ref="Y35:Z35"/>
    <mergeCell ref="AG30:AK30"/>
    <mergeCell ref="N31:Q31"/>
    <mergeCell ref="R31:V31"/>
    <mergeCell ref="W31:AA31"/>
    <mergeCell ref="AB31:AF31"/>
    <mergeCell ref="AG31:AK31"/>
    <mergeCell ref="AB28:AF28"/>
    <mergeCell ref="J30:M32"/>
    <mergeCell ref="N30:Q30"/>
    <mergeCell ref="R30:V30"/>
    <mergeCell ref="W30:AA30"/>
    <mergeCell ref="N32:Q32"/>
    <mergeCell ref="Y32:Z32"/>
    <mergeCell ref="AB30:AF30"/>
    <mergeCell ref="AD32:AF32"/>
    <mergeCell ref="E48:Q48"/>
    <mergeCell ref="AG28:AK28"/>
    <mergeCell ref="J29:Q29"/>
    <mergeCell ref="R29:V29"/>
    <mergeCell ref="W29:AA29"/>
    <mergeCell ref="AB29:AF29"/>
    <mergeCell ref="AG29:AK29"/>
    <mergeCell ref="J28:Q28"/>
    <mergeCell ref="R28:V28"/>
    <mergeCell ref="W28:AA28"/>
    <mergeCell ref="A28:B47"/>
    <mergeCell ref="C28:C36"/>
    <mergeCell ref="D28:D36"/>
    <mergeCell ref="E28:I29"/>
    <mergeCell ref="E30:I35"/>
    <mergeCell ref="E39:I40"/>
    <mergeCell ref="E41:I43"/>
    <mergeCell ref="E46:Q46"/>
    <mergeCell ref="J33:M35"/>
    <mergeCell ref="N33:Q33"/>
    <mergeCell ref="AB26:AK26"/>
    <mergeCell ref="R27:V27"/>
    <mergeCell ref="W27:AA27"/>
    <mergeCell ref="AB27:AF27"/>
    <mergeCell ref="AG27:AK27"/>
    <mergeCell ref="I21:L21"/>
    <mergeCell ref="N21:Q21"/>
    <mergeCell ref="T21:T22"/>
    <mergeCell ref="R26:AA26"/>
    <mergeCell ref="F17:F18"/>
    <mergeCell ref="AD17:AE17"/>
    <mergeCell ref="AG17:AI17"/>
    <mergeCell ref="T18:T20"/>
    <mergeCell ref="V18:V20"/>
    <mergeCell ref="I19:J19"/>
    <mergeCell ref="K19:M19"/>
    <mergeCell ref="N19:Q19"/>
    <mergeCell ref="AE19:AH19"/>
    <mergeCell ref="B13:B16"/>
    <mergeCell ref="D13:D16"/>
    <mergeCell ref="W13:W16"/>
    <mergeCell ref="F14:F16"/>
    <mergeCell ref="D9:D11"/>
    <mergeCell ref="K9:M9"/>
    <mergeCell ref="N9:Q9"/>
    <mergeCell ref="V9:V11"/>
    <mergeCell ref="T10:T11"/>
    <mergeCell ref="L6:O6"/>
    <mergeCell ref="I7:K7"/>
    <mergeCell ref="T7:T9"/>
    <mergeCell ref="I8:J8"/>
    <mergeCell ref="K8:M8"/>
    <mergeCell ref="N8:Q8"/>
    <mergeCell ref="AL26:AN26"/>
    <mergeCell ref="E44:I45"/>
    <mergeCell ref="J44:Q44"/>
    <mergeCell ref="J45:Q45"/>
    <mergeCell ref="AN28:AN31"/>
    <mergeCell ref="AL32:AN32"/>
    <mergeCell ref="AN33:AN34"/>
    <mergeCell ref="AL35:AN35"/>
    <mergeCell ref="AN37:AN43"/>
    <mergeCell ref="U32:W32"/>
    <mergeCell ref="AN46:AN48"/>
    <mergeCell ref="R47:AA47"/>
    <mergeCell ref="AB47:AK47"/>
    <mergeCell ref="R48:AA48"/>
    <mergeCell ref="AB48:AK48"/>
    <mergeCell ref="AB42:AK42"/>
    <mergeCell ref="AD35:AF35"/>
    <mergeCell ref="AH35:AI35"/>
    <mergeCell ref="AF44:AH44"/>
    <mergeCell ref="AJ44:AK44"/>
    <mergeCell ref="AM39:AM40"/>
    <mergeCell ref="AM41:AM45"/>
    <mergeCell ref="AM28:AM29"/>
    <mergeCell ref="AM30:AM31"/>
    <mergeCell ref="AM33:AM34"/>
    <mergeCell ref="AH32:AI32"/>
    <mergeCell ref="AG33:AK33"/>
    <mergeCell ref="AG34:AK34"/>
    <mergeCell ref="AM37:AM38"/>
  </mergeCells>
  <printOptions/>
  <pageMargins left="0.7874015748031497" right="0.3937007874015748" top="0.71" bottom="0.17" header="0.5118110236220472" footer="0.31"/>
  <pageSetup horizontalDpi="600" verticalDpi="600" orientation="portrait" paperSize="9" r:id="rId2"/>
  <headerFooter alignWithMargins="0">
    <oddHeader>&amp;L&amp;8H24-110</oddHeader>
  </headerFooter>
  <drawing r:id="rId1"/>
</worksheet>
</file>

<file path=xl/worksheets/sheet9.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R10" sqref="R10:X10"/>
    </sheetView>
  </sheetViews>
  <sheetFormatPr defaultColWidth="9.00390625" defaultRowHeight="13.5"/>
  <cols>
    <col min="1" max="12" width="2.25390625" style="0" customWidth="1"/>
    <col min="13" max="13" width="1.37890625" style="0" customWidth="1"/>
    <col min="14" max="38" width="2.25390625" style="0" customWidth="1"/>
    <col min="39" max="39" width="4.125" style="0" customWidth="1"/>
    <col min="40" max="45" width="2.25390625" style="0" customWidth="1"/>
  </cols>
  <sheetData>
    <row r="1" spans="1:43" ht="17.25">
      <c r="A1" s="983" t="s">
        <v>214</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7"/>
      <c r="AM1" s="7"/>
      <c r="AN1" s="794"/>
      <c r="AO1" s="5"/>
      <c r="AP1" s="1"/>
      <c r="AQ1" s="1"/>
    </row>
    <row r="2" spans="1:43" ht="13.5">
      <c r="A2" s="773"/>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94"/>
      <c r="AO2" s="5"/>
      <c r="AP2" s="1"/>
      <c r="AQ2" s="1"/>
    </row>
    <row r="3" spans="1:43" ht="14.25">
      <c r="A3" s="980" t="s">
        <v>619</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980"/>
      <c r="AK3" s="980"/>
      <c r="AL3" s="9"/>
      <c r="AM3" s="9"/>
      <c r="AN3" s="794"/>
      <c r="AO3" s="5"/>
      <c r="AP3" s="1"/>
      <c r="AQ3" s="1"/>
    </row>
    <row r="4" spans="1:43" ht="15" thickBot="1">
      <c r="A4" s="984" t="s">
        <v>50</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10"/>
      <c r="AM4" s="10"/>
      <c r="AN4" s="795"/>
      <c r="AO4" s="5"/>
      <c r="AP4" s="1"/>
      <c r="AQ4" s="1"/>
    </row>
    <row r="5" spans="1:43" ht="13.5">
      <c r="A5" s="840"/>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794"/>
      <c r="AM5" s="794"/>
      <c r="AN5" s="842"/>
      <c r="AO5" s="6"/>
      <c r="AP5" s="1"/>
      <c r="AQ5" s="1"/>
    </row>
    <row r="6" spans="1:43" ht="13.5">
      <c r="A6" s="796"/>
      <c r="B6" s="843"/>
      <c r="C6" s="843"/>
      <c r="D6" s="843"/>
      <c r="E6" s="844" t="s">
        <v>51</v>
      </c>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5"/>
      <c r="AO6" s="6"/>
      <c r="AP6" s="1"/>
      <c r="AQ6" s="1"/>
    </row>
    <row r="7" spans="1:43" ht="13.5">
      <c r="A7" s="54"/>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356"/>
      <c r="AM7" s="357"/>
      <c r="AN7" s="358"/>
      <c r="AO7" s="1"/>
      <c r="AP7" s="1"/>
      <c r="AQ7" s="1"/>
    </row>
    <row r="8" spans="1:43" ht="13.5">
      <c r="A8" s="54"/>
      <c r="B8" s="168"/>
      <c r="C8" s="359"/>
      <c r="D8" s="359"/>
      <c r="E8" s="359"/>
      <c r="F8" s="359"/>
      <c r="G8" s="359"/>
      <c r="H8" s="359"/>
      <c r="I8" s="359"/>
      <c r="J8" s="359"/>
      <c r="K8" s="88"/>
      <c r="L8" s="88"/>
      <c r="M8" s="359"/>
      <c r="N8" s="359"/>
      <c r="O8" s="242"/>
      <c r="P8" s="242"/>
      <c r="Q8" s="359"/>
      <c r="R8" s="359"/>
      <c r="S8" s="242"/>
      <c r="T8" s="242"/>
      <c r="U8" s="359"/>
      <c r="V8" s="359"/>
      <c r="W8" s="242"/>
      <c r="X8" s="242"/>
      <c r="Y8" s="359"/>
      <c r="Z8" s="359"/>
      <c r="AA8" s="242"/>
      <c r="AB8" s="242"/>
      <c r="AC8" s="359"/>
      <c r="AD8" s="359" t="s">
        <v>52</v>
      </c>
      <c r="AE8" s="242"/>
      <c r="AF8" s="242"/>
      <c r="AG8" s="359"/>
      <c r="AH8" s="359"/>
      <c r="AI8" s="242"/>
      <c r="AJ8" s="242"/>
      <c r="AK8" s="360"/>
      <c r="AL8" s="1010" t="s">
        <v>297</v>
      </c>
      <c r="AM8" s="1450"/>
      <c r="AN8" s="1490"/>
      <c r="AO8" s="1"/>
      <c r="AP8" s="1"/>
      <c r="AQ8" s="1"/>
    </row>
    <row r="9" spans="1:43" ht="13.5">
      <c r="A9" s="361"/>
      <c r="B9" s="309"/>
      <c r="C9" s="362"/>
      <c r="D9" s="242"/>
      <c r="E9" s="242"/>
      <c r="F9" s="242"/>
      <c r="G9" s="363"/>
      <c r="H9" s="356"/>
      <c r="I9" s="364"/>
      <c r="J9" s="364"/>
      <c r="K9" s="364"/>
      <c r="L9" s="365"/>
      <c r="M9" s="824"/>
      <c r="N9" s="824"/>
      <c r="O9" s="824"/>
      <c r="P9" s="824"/>
      <c r="Q9" s="825"/>
      <c r="R9" s="1676" t="s">
        <v>722</v>
      </c>
      <c r="S9" s="1677"/>
      <c r="T9" s="1677"/>
      <c r="U9" s="1677"/>
      <c r="V9" s="1677"/>
      <c r="W9" s="1677"/>
      <c r="X9" s="1678"/>
      <c r="Y9" s="1676" t="s">
        <v>723</v>
      </c>
      <c r="Z9" s="1677"/>
      <c r="AA9" s="1677"/>
      <c r="AB9" s="1677"/>
      <c r="AC9" s="1677"/>
      <c r="AD9" s="1677"/>
      <c r="AE9" s="1678"/>
      <c r="AF9" s="1655" t="s">
        <v>594</v>
      </c>
      <c r="AG9" s="1656"/>
      <c r="AH9" s="1656"/>
      <c r="AI9" s="1656"/>
      <c r="AJ9" s="1656"/>
      <c r="AK9" s="1657"/>
      <c r="AL9" s="77" t="s">
        <v>261</v>
      </c>
      <c r="AM9" s="77" t="s">
        <v>546</v>
      </c>
      <c r="AN9" s="78" t="s">
        <v>262</v>
      </c>
      <c r="AO9" s="1"/>
      <c r="AP9" s="1"/>
      <c r="AQ9" s="1"/>
    </row>
    <row r="10" spans="1:43" ht="13.5" customHeight="1">
      <c r="A10" s="366"/>
      <c r="B10" s="1679" t="s">
        <v>593</v>
      </c>
      <c r="C10" s="1680"/>
      <c r="D10" s="1134" t="s">
        <v>53</v>
      </c>
      <c r="E10" s="1135"/>
      <c r="F10" s="1135"/>
      <c r="G10" s="1135"/>
      <c r="H10" s="1135"/>
      <c r="I10" s="1135"/>
      <c r="J10" s="1135"/>
      <c r="K10" s="1135"/>
      <c r="L10" s="1135"/>
      <c r="M10" s="1135"/>
      <c r="N10" s="1135"/>
      <c r="O10" s="1135"/>
      <c r="P10" s="1135"/>
      <c r="Q10" s="1136"/>
      <c r="R10" s="1690">
        <v>0</v>
      </c>
      <c r="S10" s="1691"/>
      <c r="T10" s="1691"/>
      <c r="U10" s="1691"/>
      <c r="V10" s="1691"/>
      <c r="W10" s="1691"/>
      <c r="X10" s="1692"/>
      <c r="Y10" s="1690">
        <v>0</v>
      </c>
      <c r="Z10" s="1691"/>
      <c r="AA10" s="1691"/>
      <c r="AB10" s="1691"/>
      <c r="AC10" s="1691"/>
      <c r="AD10" s="1691"/>
      <c r="AE10" s="1692"/>
      <c r="AF10" s="1432"/>
      <c r="AG10" s="1433"/>
      <c r="AH10" s="1433"/>
      <c r="AI10" s="1433"/>
      <c r="AJ10" s="1433"/>
      <c r="AK10" s="1434"/>
      <c r="AL10" s="635"/>
      <c r="AM10" s="1491"/>
      <c r="AN10" s="1563" t="s">
        <v>724</v>
      </c>
      <c r="AO10" s="1"/>
      <c r="AP10" s="1"/>
      <c r="AQ10" s="1"/>
    </row>
    <row r="11" spans="1:43" ht="13.5">
      <c r="A11" s="366"/>
      <c r="B11" s="1650"/>
      <c r="C11" s="1681"/>
      <c r="D11" s="1134" t="s">
        <v>402</v>
      </c>
      <c r="E11" s="1135"/>
      <c r="F11" s="1135"/>
      <c r="G11" s="1135"/>
      <c r="H11" s="1135"/>
      <c r="I11" s="1135"/>
      <c r="J11" s="1135"/>
      <c r="K11" s="1135"/>
      <c r="L11" s="1135"/>
      <c r="M11" s="1135"/>
      <c r="N11" s="1135"/>
      <c r="O11" s="1135"/>
      <c r="P11" s="1135"/>
      <c r="Q11" s="1136"/>
      <c r="R11" s="1690">
        <v>0</v>
      </c>
      <c r="S11" s="1691"/>
      <c r="T11" s="1691"/>
      <c r="U11" s="1691"/>
      <c r="V11" s="1691"/>
      <c r="W11" s="1691"/>
      <c r="X11" s="1692"/>
      <c r="Y11" s="1690">
        <v>0</v>
      </c>
      <c r="Z11" s="1691"/>
      <c r="AA11" s="1691"/>
      <c r="AB11" s="1691"/>
      <c r="AC11" s="1691"/>
      <c r="AD11" s="1691"/>
      <c r="AE11" s="1692"/>
      <c r="AF11" s="1432"/>
      <c r="AG11" s="1433"/>
      <c r="AH11" s="1433"/>
      <c r="AI11" s="1433"/>
      <c r="AJ11" s="1433"/>
      <c r="AK11" s="1434"/>
      <c r="AL11" s="635"/>
      <c r="AM11" s="1057"/>
      <c r="AN11" s="1063"/>
      <c r="AO11" s="1"/>
      <c r="AP11" s="1"/>
      <c r="AQ11" s="1"/>
    </row>
    <row r="12" spans="1:43" ht="13.5">
      <c r="A12" s="366"/>
      <c r="B12" s="1650"/>
      <c r="C12" s="1681"/>
      <c r="D12" s="1134"/>
      <c r="E12" s="1135"/>
      <c r="F12" s="1135"/>
      <c r="G12" s="1135"/>
      <c r="H12" s="1135"/>
      <c r="I12" s="1135"/>
      <c r="J12" s="1135"/>
      <c r="K12" s="1135"/>
      <c r="L12" s="1135"/>
      <c r="M12" s="1135"/>
      <c r="N12" s="1135"/>
      <c r="O12" s="1135"/>
      <c r="P12" s="1135"/>
      <c r="Q12" s="1136"/>
      <c r="R12" s="1690">
        <v>0</v>
      </c>
      <c r="S12" s="1691"/>
      <c r="T12" s="1691"/>
      <c r="U12" s="1691"/>
      <c r="V12" s="1691"/>
      <c r="W12" s="1691"/>
      <c r="X12" s="1692"/>
      <c r="Y12" s="1690">
        <v>0</v>
      </c>
      <c r="Z12" s="1691"/>
      <c r="AA12" s="1691"/>
      <c r="AB12" s="1691"/>
      <c r="AC12" s="1691"/>
      <c r="AD12" s="1691"/>
      <c r="AE12" s="1692"/>
      <c r="AF12" s="1432"/>
      <c r="AG12" s="1433"/>
      <c r="AH12" s="1433"/>
      <c r="AI12" s="1433"/>
      <c r="AJ12" s="1433"/>
      <c r="AK12" s="1434"/>
      <c r="AL12" s="635"/>
      <c r="AM12" s="1058"/>
      <c r="AN12" s="1063"/>
      <c r="AO12" s="1"/>
      <c r="AP12" s="1"/>
      <c r="AQ12" s="1"/>
    </row>
    <row r="13" spans="1:43" ht="13.5">
      <c r="A13" s="1654" t="s">
        <v>51</v>
      </c>
      <c r="B13" s="1650"/>
      <c r="C13" s="1681"/>
      <c r="D13" s="1655" t="s">
        <v>245</v>
      </c>
      <c r="E13" s="1656"/>
      <c r="F13" s="1656"/>
      <c r="G13" s="1657"/>
      <c r="H13" s="1655" t="s">
        <v>54</v>
      </c>
      <c r="I13" s="1656"/>
      <c r="J13" s="1656"/>
      <c r="K13" s="1656"/>
      <c r="L13" s="1657"/>
      <c r="M13" s="1687" t="s">
        <v>484</v>
      </c>
      <c r="N13" s="1688"/>
      <c r="O13" s="1688"/>
      <c r="P13" s="1688"/>
      <c r="Q13" s="1689"/>
      <c r="R13" s="1690">
        <v>0</v>
      </c>
      <c r="S13" s="1691"/>
      <c r="T13" s="1691"/>
      <c r="U13" s="1691"/>
      <c r="V13" s="1691"/>
      <c r="W13" s="1691"/>
      <c r="X13" s="1692"/>
      <c r="Y13" s="1690">
        <v>0</v>
      </c>
      <c r="Z13" s="1691"/>
      <c r="AA13" s="1691"/>
      <c r="AB13" s="1691"/>
      <c r="AC13" s="1691"/>
      <c r="AD13" s="1691"/>
      <c r="AE13" s="1692"/>
      <c r="AF13" s="1432"/>
      <c r="AG13" s="1433"/>
      <c r="AH13" s="1433"/>
      <c r="AI13" s="1433"/>
      <c r="AJ13" s="1433"/>
      <c r="AK13" s="1434"/>
      <c r="AL13" s="635"/>
      <c r="AM13" s="1491"/>
      <c r="AN13" s="1063"/>
      <c r="AO13" s="1"/>
      <c r="AP13" s="1"/>
      <c r="AQ13" s="1"/>
    </row>
    <row r="14" spans="1:43" ht="13.5">
      <c r="A14" s="1654"/>
      <c r="B14" s="1650"/>
      <c r="C14" s="1681"/>
      <c r="D14" s="1436"/>
      <c r="E14" s="1437"/>
      <c r="F14" s="1437"/>
      <c r="G14" s="1663"/>
      <c r="H14" s="1661"/>
      <c r="I14" s="1467"/>
      <c r="J14" s="1467"/>
      <c r="K14" s="1467"/>
      <c r="L14" s="1662"/>
      <c r="M14" s="1687" t="s">
        <v>485</v>
      </c>
      <c r="N14" s="1688"/>
      <c r="O14" s="1688"/>
      <c r="P14" s="1688"/>
      <c r="Q14" s="1689"/>
      <c r="R14" s="1690">
        <v>0</v>
      </c>
      <c r="S14" s="1691"/>
      <c r="T14" s="1691"/>
      <c r="U14" s="1691"/>
      <c r="V14" s="1691"/>
      <c r="W14" s="1691"/>
      <c r="X14" s="1692"/>
      <c r="Y14" s="1690">
        <v>0</v>
      </c>
      <c r="Z14" s="1691"/>
      <c r="AA14" s="1691"/>
      <c r="AB14" s="1691"/>
      <c r="AC14" s="1691"/>
      <c r="AD14" s="1691"/>
      <c r="AE14" s="1692"/>
      <c r="AF14" s="1432"/>
      <c r="AG14" s="1433"/>
      <c r="AH14" s="1433"/>
      <c r="AI14" s="1433"/>
      <c r="AJ14" s="1433"/>
      <c r="AK14" s="1434"/>
      <c r="AL14" s="635"/>
      <c r="AM14" s="1057"/>
      <c r="AN14" s="1063"/>
      <c r="AO14" s="1"/>
      <c r="AP14" s="1"/>
      <c r="AQ14" s="1"/>
    </row>
    <row r="15" spans="1:43" ht="13.5">
      <c r="A15" s="1654"/>
      <c r="B15" s="1650"/>
      <c r="C15" s="1681"/>
      <c r="D15" s="1436"/>
      <c r="E15" s="1437"/>
      <c r="F15" s="1437"/>
      <c r="G15" s="1663"/>
      <c r="H15" s="1655" t="s">
        <v>55</v>
      </c>
      <c r="I15" s="1656"/>
      <c r="J15" s="1656"/>
      <c r="K15" s="1656"/>
      <c r="L15" s="1657"/>
      <c r="M15" s="1687" t="s">
        <v>484</v>
      </c>
      <c r="N15" s="1688"/>
      <c r="O15" s="1688"/>
      <c r="P15" s="1688"/>
      <c r="Q15" s="1689"/>
      <c r="R15" s="1690">
        <v>0</v>
      </c>
      <c r="S15" s="1691"/>
      <c r="T15" s="1691"/>
      <c r="U15" s="1691"/>
      <c r="V15" s="1691"/>
      <c r="W15" s="1691"/>
      <c r="X15" s="1692"/>
      <c r="Y15" s="1690">
        <v>0</v>
      </c>
      <c r="Z15" s="1691"/>
      <c r="AA15" s="1691"/>
      <c r="AB15" s="1691"/>
      <c r="AC15" s="1691"/>
      <c r="AD15" s="1691"/>
      <c r="AE15" s="1692"/>
      <c r="AF15" s="1432"/>
      <c r="AG15" s="1433"/>
      <c r="AH15" s="1433"/>
      <c r="AI15" s="1433"/>
      <c r="AJ15" s="1433"/>
      <c r="AK15" s="1434"/>
      <c r="AL15" s="635"/>
      <c r="AM15" s="1057"/>
      <c r="AN15" s="1063"/>
      <c r="AO15" s="1"/>
      <c r="AP15" s="1"/>
      <c r="AQ15" s="1"/>
    </row>
    <row r="16" spans="1:43" ht="14.25" thickBot="1">
      <c r="A16" s="1654"/>
      <c r="B16" s="1682"/>
      <c r="C16" s="1683"/>
      <c r="D16" s="1658"/>
      <c r="E16" s="1659"/>
      <c r="F16" s="1659"/>
      <c r="G16" s="1660"/>
      <c r="H16" s="1658"/>
      <c r="I16" s="1659"/>
      <c r="J16" s="1659"/>
      <c r="K16" s="1659"/>
      <c r="L16" s="1660"/>
      <c r="M16" s="1684" t="s">
        <v>485</v>
      </c>
      <c r="N16" s="1685"/>
      <c r="O16" s="1685"/>
      <c r="P16" s="1685"/>
      <c r="Q16" s="1686"/>
      <c r="R16" s="1693">
        <v>0</v>
      </c>
      <c r="S16" s="1694"/>
      <c r="T16" s="1694"/>
      <c r="U16" s="1694"/>
      <c r="V16" s="1694"/>
      <c r="W16" s="1694"/>
      <c r="X16" s="1695"/>
      <c r="Y16" s="1693">
        <v>0</v>
      </c>
      <c r="Z16" s="1694"/>
      <c r="AA16" s="1694"/>
      <c r="AB16" s="1694"/>
      <c r="AC16" s="1694"/>
      <c r="AD16" s="1694"/>
      <c r="AE16" s="1695"/>
      <c r="AF16" s="1701"/>
      <c r="AG16" s="1702"/>
      <c r="AH16" s="1702"/>
      <c r="AI16" s="1702"/>
      <c r="AJ16" s="1702"/>
      <c r="AK16" s="1703"/>
      <c r="AL16" s="650"/>
      <c r="AM16" s="1700"/>
      <c r="AN16" s="1699"/>
      <c r="AO16" s="1"/>
      <c r="AP16" s="1"/>
      <c r="AQ16" s="1"/>
    </row>
    <row r="17" spans="1:43" ht="14.25" thickTop="1">
      <c r="A17" s="1654"/>
      <c r="B17" s="1648" t="s">
        <v>595</v>
      </c>
      <c r="C17" s="1649"/>
      <c r="D17" s="1673" t="s">
        <v>303</v>
      </c>
      <c r="E17" s="1674"/>
      <c r="F17" s="1674"/>
      <c r="G17" s="1674"/>
      <c r="H17" s="1674"/>
      <c r="I17" s="1674"/>
      <c r="J17" s="1674"/>
      <c r="K17" s="1674"/>
      <c r="L17" s="1674"/>
      <c r="M17" s="1674"/>
      <c r="N17" s="1674"/>
      <c r="O17" s="1674"/>
      <c r="P17" s="1674"/>
      <c r="Q17" s="1675"/>
      <c r="R17" s="1696">
        <v>0</v>
      </c>
      <c r="S17" s="1697"/>
      <c r="T17" s="1697"/>
      <c r="U17" s="1697"/>
      <c r="V17" s="1697"/>
      <c r="W17" s="1697"/>
      <c r="X17" s="1698"/>
      <c r="Y17" s="1696">
        <v>0</v>
      </c>
      <c r="Z17" s="1697"/>
      <c r="AA17" s="1697"/>
      <c r="AB17" s="1697"/>
      <c r="AC17" s="1697"/>
      <c r="AD17" s="1697"/>
      <c r="AE17" s="1698"/>
      <c r="AF17" s="1704"/>
      <c r="AG17" s="1705"/>
      <c r="AH17" s="1705"/>
      <c r="AI17" s="1705"/>
      <c r="AJ17" s="1705"/>
      <c r="AK17" s="1706"/>
      <c r="AL17" s="642"/>
      <c r="AM17" s="1056"/>
      <c r="AN17" s="1707" t="s">
        <v>724</v>
      </c>
      <c r="AO17" s="1"/>
      <c r="AP17" s="1"/>
      <c r="AQ17" s="1"/>
    </row>
    <row r="18" spans="1:47" ht="13.5">
      <c r="A18" s="1654"/>
      <c r="B18" s="1650"/>
      <c r="C18" s="1651"/>
      <c r="D18" s="1664" t="s">
        <v>277</v>
      </c>
      <c r="E18" s="1665"/>
      <c r="F18" s="1665"/>
      <c r="G18" s="1666"/>
      <c r="H18" s="1655" t="s">
        <v>54</v>
      </c>
      <c r="I18" s="1656"/>
      <c r="J18" s="1656"/>
      <c r="K18" s="1656"/>
      <c r="L18" s="1657"/>
      <c r="M18" s="1687" t="s">
        <v>484</v>
      </c>
      <c r="N18" s="1688"/>
      <c r="O18" s="1688"/>
      <c r="P18" s="1688"/>
      <c r="Q18" s="1689"/>
      <c r="R18" s="1690">
        <v>0</v>
      </c>
      <c r="S18" s="1691"/>
      <c r="T18" s="1691"/>
      <c r="U18" s="1691"/>
      <c r="V18" s="1691"/>
      <c r="W18" s="1691"/>
      <c r="X18" s="1692"/>
      <c r="Y18" s="1690">
        <v>0</v>
      </c>
      <c r="Z18" s="1691"/>
      <c r="AA18" s="1691"/>
      <c r="AB18" s="1691"/>
      <c r="AC18" s="1691"/>
      <c r="AD18" s="1691"/>
      <c r="AE18" s="1692"/>
      <c r="AF18" s="1432"/>
      <c r="AG18" s="1433"/>
      <c r="AH18" s="1433"/>
      <c r="AI18" s="1433"/>
      <c r="AJ18" s="1433"/>
      <c r="AK18" s="1434"/>
      <c r="AL18" s="635"/>
      <c r="AM18" s="1056"/>
      <c r="AN18" s="1063"/>
      <c r="AO18" s="1"/>
      <c r="AP18" s="1"/>
      <c r="AQ18" s="1"/>
      <c r="AU18" s="641"/>
    </row>
    <row r="19" spans="1:43" ht="13.5">
      <c r="A19" s="1654"/>
      <c r="B19" s="1650"/>
      <c r="C19" s="1651"/>
      <c r="D19" s="1667"/>
      <c r="E19" s="1668"/>
      <c r="F19" s="1668"/>
      <c r="G19" s="1669"/>
      <c r="H19" s="1661"/>
      <c r="I19" s="1467"/>
      <c r="J19" s="1467"/>
      <c r="K19" s="1467"/>
      <c r="L19" s="1662"/>
      <c r="M19" s="1687" t="s">
        <v>485</v>
      </c>
      <c r="N19" s="1688"/>
      <c r="O19" s="1688"/>
      <c r="P19" s="1688"/>
      <c r="Q19" s="1689"/>
      <c r="R19" s="1690">
        <v>0</v>
      </c>
      <c r="S19" s="1691"/>
      <c r="T19" s="1691"/>
      <c r="U19" s="1691"/>
      <c r="V19" s="1691"/>
      <c r="W19" s="1691"/>
      <c r="X19" s="1692"/>
      <c r="Y19" s="1690">
        <v>0</v>
      </c>
      <c r="Z19" s="1691"/>
      <c r="AA19" s="1691"/>
      <c r="AB19" s="1691"/>
      <c r="AC19" s="1691"/>
      <c r="AD19" s="1691"/>
      <c r="AE19" s="1692"/>
      <c r="AF19" s="1432"/>
      <c r="AG19" s="1433"/>
      <c r="AH19" s="1433"/>
      <c r="AI19" s="1433"/>
      <c r="AJ19" s="1433"/>
      <c r="AK19" s="1434"/>
      <c r="AL19" s="635"/>
      <c r="AM19" s="1056"/>
      <c r="AN19" s="1063"/>
      <c r="AO19" s="1"/>
      <c r="AP19" s="1"/>
      <c r="AQ19" s="1"/>
    </row>
    <row r="20" spans="1:43" ht="13.5">
      <c r="A20" s="1654"/>
      <c r="B20" s="1650"/>
      <c r="C20" s="1651"/>
      <c r="D20" s="1667"/>
      <c r="E20" s="1668"/>
      <c r="F20" s="1668"/>
      <c r="G20" s="1669"/>
      <c r="H20" s="1655" t="s">
        <v>55</v>
      </c>
      <c r="I20" s="1656"/>
      <c r="J20" s="1656"/>
      <c r="K20" s="1656"/>
      <c r="L20" s="1657"/>
      <c r="M20" s="1687" t="s">
        <v>484</v>
      </c>
      <c r="N20" s="1688"/>
      <c r="O20" s="1688"/>
      <c r="P20" s="1688"/>
      <c r="Q20" s="1689"/>
      <c r="R20" s="1690">
        <v>0</v>
      </c>
      <c r="S20" s="1691"/>
      <c r="T20" s="1691"/>
      <c r="U20" s="1691"/>
      <c r="V20" s="1691"/>
      <c r="W20" s="1691"/>
      <c r="X20" s="1692"/>
      <c r="Y20" s="1690">
        <v>0</v>
      </c>
      <c r="Z20" s="1691"/>
      <c r="AA20" s="1691"/>
      <c r="AB20" s="1691"/>
      <c r="AC20" s="1691"/>
      <c r="AD20" s="1691"/>
      <c r="AE20" s="1692"/>
      <c r="AF20" s="1432"/>
      <c r="AG20" s="1433"/>
      <c r="AH20" s="1433"/>
      <c r="AI20" s="1433"/>
      <c r="AJ20" s="1433"/>
      <c r="AK20" s="1434"/>
      <c r="AL20" s="635"/>
      <c r="AM20" s="1056"/>
      <c r="AN20" s="1063"/>
      <c r="AO20" s="1"/>
      <c r="AP20" s="1"/>
      <c r="AQ20" s="1"/>
    </row>
    <row r="21" spans="1:43" ht="13.5">
      <c r="A21" s="372"/>
      <c r="B21" s="1652"/>
      <c r="C21" s="1653"/>
      <c r="D21" s="1670"/>
      <c r="E21" s="1671"/>
      <c r="F21" s="1671"/>
      <c r="G21" s="1672"/>
      <c r="H21" s="1661"/>
      <c r="I21" s="1467"/>
      <c r="J21" s="1467"/>
      <c r="K21" s="1467"/>
      <c r="L21" s="1662"/>
      <c r="M21" s="1687" t="s">
        <v>485</v>
      </c>
      <c r="N21" s="1688"/>
      <c r="O21" s="1688"/>
      <c r="P21" s="1688"/>
      <c r="Q21" s="1689"/>
      <c r="R21" s="1690">
        <v>0</v>
      </c>
      <c r="S21" s="1691"/>
      <c r="T21" s="1691"/>
      <c r="U21" s="1691"/>
      <c r="V21" s="1691"/>
      <c r="W21" s="1691"/>
      <c r="X21" s="1692"/>
      <c r="Y21" s="1690">
        <v>0</v>
      </c>
      <c r="Z21" s="1691"/>
      <c r="AA21" s="1691"/>
      <c r="AB21" s="1691"/>
      <c r="AC21" s="1691"/>
      <c r="AD21" s="1691"/>
      <c r="AE21" s="1692"/>
      <c r="AF21" s="1432"/>
      <c r="AG21" s="1433"/>
      <c r="AH21" s="1433"/>
      <c r="AI21" s="1433"/>
      <c r="AJ21" s="1433"/>
      <c r="AK21" s="1434"/>
      <c r="AL21" s="637"/>
      <c r="AM21" s="1204"/>
      <c r="AN21" s="1564"/>
      <c r="AO21" s="1"/>
      <c r="AP21" s="1"/>
      <c r="AQ21" s="1"/>
    </row>
    <row r="22" spans="1:43" ht="13.5">
      <c r="A22" s="374"/>
      <c r="B22" s="373"/>
      <c r="C22" s="373"/>
      <c r="D22" s="373"/>
      <c r="E22" s="373"/>
      <c r="F22" s="242"/>
      <c r="G22" s="242"/>
      <c r="H22" s="242"/>
      <c r="I22" s="242"/>
      <c r="J22" s="375"/>
      <c r="K22" s="846"/>
      <c r="L22" s="846"/>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7"/>
      <c r="AM22" s="88"/>
      <c r="AN22" s="376"/>
      <c r="AO22" s="1"/>
      <c r="AP22" s="1"/>
      <c r="AQ22" s="1"/>
    </row>
    <row r="23" spans="1:43" ht="13.5">
      <c r="A23" s="377"/>
      <c r="B23" s="362"/>
      <c r="C23" s="847" t="s">
        <v>56</v>
      </c>
      <c r="D23" s="378"/>
      <c r="E23" s="818"/>
      <c r="F23" s="818"/>
      <c r="G23" s="818"/>
      <c r="H23" s="818"/>
      <c r="I23" s="818"/>
      <c r="J23" s="818"/>
      <c r="K23" s="818"/>
      <c r="L23" s="818"/>
      <c r="M23" s="818"/>
      <c r="N23" s="818"/>
      <c r="O23" s="818"/>
      <c r="P23" s="242"/>
      <c r="Q23" s="364"/>
      <c r="R23" s="379"/>
      <c r="S23" s="364"/>
      <c r="T23" s="364"/>
      <c r="U23" s="364"/>
      <c r="V23" s="379"/>
      <c r="W23" s="364"/>
      <c r="X23" s="364"/>
      <c r="Y23" s="364"/>
      <c r="Z23" s="379"/>
      <c r="AA23" s="364"/>
      <c r="AB23" s="364"/>
      <c r="AC23" s="364"/>
      <c r="AD23" s="379"/>
      <c r="AE23" s="364"/>
      <c r="AF23" s="364"/>
      <c r="AG23" s="364"/>
      <c r="AH23" s="379"/>
      <c r="AI23" s="364"/>
      <c r="AJ23" s="364"/>
      <c r="AK23" s="364"/>
      <c r="AL23" s="88"/>
      <c r="AM23" s="88"/>
      <c r="AN23" s="380"/>
      <c r="AO23" s="1"/>
      <c r="AP23" s="1"/>
      <c r="AQ23" s="1"/>
    </row>
    <row r="24" spans="1:43" ht="13.5">
      <c r="A24" s="381"/>
      <c r="B24" s="382"/>
      <c r="C24" s="80"/>
      <c r="D24" s="824"/>
      <c r="E24" s="824" t="s">
        <v>57</v>
      </c>
      <c r="F24" s="824"/>
      <c r="G24" s="824"/>
      <c r="H24" s="824"/>
      <c r="I24" s="824"/>
      <c r="J24" s="824"/>
      <c r="K24" s="824"/>
      <c r="L24" s="824"/>
      <c r="M24" s="824"/>
      <c r="N24" s="824"/>
      <c r="O24" s="824"/>
      <c r="P24" s="80"/>
      <c r="Q24" s="824"/>
      <c r="R24" s="824"/>
      <c r="S24" s="824"/>
      <c r="T24" s="825"/>
      <c r="U24" s="824"/>
      <c r="V24" s="824"/>
      <c r="W24" s="824"/>
      <c r="X24" s="824" t="s">
        <v>58</v>
      </c>
      <c r="Y24" s="824"/>
      <c r="Z24" s="824"/>
      <c r="AA24" s="824"/>
      <c r="AB24" s="824"/>
      <c r="AC24" s="824"/>
      <c r="AD24" s="824"/>
      <c r="AE24" s="824"/>
      <c r="AF24" s="824"/>
      <c r="AG24" s="824"/>
      <c r="AH24" s="824"/>
      <c r="AI24" s="365"/>
      <c r="AJ24" s="365"/>
      <c r="AK24" s="365"/>
      <c r="AL24" s="79"/>
      <c r="AM24" s="80"/>
      <c r="AN24" s="383"/>
      <c r="AO24" s="1"/>
      <c r="AP24" s="1"/>
      <c r="AQ24" s="1"/>
    </row>
    <row r="25" spans="1:43" ht="13.5">
      <c r="A25" s="54"/>
      <c r="B25" s="384"/>
      <c r="C25" s="308"/>
      <c r="D25" s="786"/>
      <c r="E25" s="786"/>
      <c r="F25" s="786"/>
      <c r="G25" s="786"/>
      <c r="H25" s="786"/>
      <c r="I25" s="831"/>
      <c r="J25" s="831"/>
      <c r="K25" s="831"/>
      <c r="L25" s="786"/>
      <c r="M25" s="786"/>
      <c r="N25" s="786"/>
      <c r="O25" s="786"/>
      <c r="P25" s="308"/>
      <c r="Q25" s="786"/>
      <c r="R25" s="786"/>
      <c r="S25" s="786"/>
      <c r="T25" s="820"/>
      <c r="U25" s="786"/>
      <c r="V25" s="786"/>
      <c r="W25" s="786"/>
      <c r="X25" s="786"/>
      <c r="Y25" s="786"/>
      <c r="Z25" s="786"/>
      <c r="AA25" s="786"/>
      <c r="AB25" s="786"/>
      <c r="AC25" s="786"/>
      <c r="AD25" s="786"/>
      <c r="AE25" s="786"/>
      <c r="AF25" s="786"/>
      <c r="AG25" s="786"/>
      <c r="AH25" s="786"/>
      <c r="AI25" s="385"/>
      <c r="AJ25" s="385"/>
      <c r="AK25" s="385"/>
      <c r="AL25" s="171"/>
      <c r="AM25" s="308"/>
      <c r="AN25" s="307"/>
      <c r="AO25" s="1"/>
      <c r="AP25" s="1"/>
      <c r="AQ25" s="1"/>
    </row>
    <row r="26" spans="1:43" ht="13.5">
      <c r="A26" s="112"/>
      <c r="B26" s="384"/>
      <c r="C26" s="308"/>
      <c r="D26" s="790"/>
      <c r="E26" s="790"/>
      <c r="F26" s="790"/>
      <c r="G26" s="790"/>
      <c r="H26" s="790"/>
      <c r="I26" s="848"/>
      <c r="J26" s="848"/>
      <c r="K26" s="848"/>
      <c r="L26" s="790"/>
      <c r="M26" s="790"/>
      <c r="N26" s="790"/>
      <c r="O26" s="790"/>
      <c r="P26" s="308"/>
      <c r="Q26" s="385"/>
      <c r="R26" s="152"/>
      <c r="S26" s="385"/>
      <c r="T26" s="386"/>
      <c r="U26" s="166" t="s">
        <v>626</v>
      </c>
      <c r="V26" s="790"/>
      <c r="W26" s="790"/>
      <c r="X26" s="790"/>
      <c r="Y26" s="790"/>
      <c r="Z26" s="790"/>
      <c r="AA26" s="790"/>
      <c r="AB26" s="790"/>
      <c r="AC26" s="790"/>
      <c r="AD26" s="790"/>
      <c r="AE26" s="790"/>
      <c r="AF26" s="790"/>
      <c r="AG26" s="790"/>
      <c r="AH26" s="790"/>
      <c r="AI26" s="385"/>
      <c r="AJ26" s="385"/>
      <c r="AK26" s="385"/>
      <c r="AL26" s="171"/>
      <c r="AM26" s="171"/>
      <c r="AN26" s="387"/>
      <c r="AO26" s="1"/>
      <c r="AP26" s="1"/>
      <c r="AQ26" s="1"/>
    </row>
    <row r="27" spans="1:43" ht="13.5">
      <c r="A27" s="112"/>
      <c r="B27" s="384"/>
      <c r="C27" s="308"/>
      <c r="D27" s="790"/>
      <c r="E27" s="848"/>
      <c r="F27" s="388"/>
      <c r="G27" s="389"/>
      <c r="H27" s="390"/>
      <c r="I27" s="1426"/>
      <c r="J27" s="1426"/>
      <c r="K27" s="1708"/>
      <c r="L27" s="213"/>
      <c r="M27" s="213"/>
      <c r="N27" s="213"/>
      <c r="O27" s="213"/>
      <c r="P27" s="308" t="s">
        <v>405</v>
      </c>
      <c r="Q27" s="308"/>
      <c r="R27" s="152"/>
      <c r="S27" s="385"/>
      <c r="T27" s="386"/>
      <c r="U27" s="790"/>
      <c r="V27" s="790"/>
      <c r="W27" s="790"/>
      <c r="X27" s="790"/>
      <c r="Y27" s="790"/>
      <c r="Z27" s="790"/>
      <c r="AA27" s="790"/>
      <c r="AB27" s="790"/>
      <c r="AC27" s="790"/>
      <c r="AD27" s="95" t="s">
        <v>59</v>
      </c>
      <c r="AE27" s="790"/>
      <c r="AF27" s="790"/>
      <c r="AG27" s="790"/>
      <c r="AH27" s="790"/>
      <c r="AI27" s="385"/>
      <c r="AJ27" s="385"/>
      <c r="AK27" s="385"/>
      <c r="AL27" s="171"/>
      <c r="AM27" s="308"/>
      <c r="AN27" s="307"/>
      <c r="AO27" s="1"/>
      <c r="AP27" s="1"/>
      <c r="AQ27" s="1"/>
    </row>
    <row r="28" spans="1:43" ht="13.5">
      <c r="A28" s="112"/>
      <c r="B28" s="114"/>
      <c r="C28" s="161"/>
      <c r="D28" s="849"/>
      <c r="E28" s="1426"/>
      <c r="F28" s="1426"/>
      <c r="G28" s="1708"/>
      <c r="H28" s="391"/>
      <c r="I28" s="1436" t="s">
        <v>725</v>
      </c>
      <c r="J28" s="1709"/>
      <c r="K28" s="1362"/>
      <c r="L28" s="1363"/>
      <c r="M28" s="1363"/>
      <c r="N28" s="1379"/>
      <c r="O28" s="392"/>
      <c r="P28" s="370"/>
      <c r="Q28" s="308"/>
      <c r="R28" s="152"/>
      <c r="S28" s="385"/>
      <c r="T28" s="386"/>
      <c r="U28" s="790"/>
      <c r="V28" s="166" t="s">
        <v>513</v>
      </c>
      <c r="W28" s="790"/>
      <c r="X28" s="790"/>
      <c r="Y28" s="790"/>
      <c r="Z28" s="790"/>
      <c r="AA28" s="790"/>
      <c r="AB28" s="790"/>
      <c r="AC28" s="790"/>
      <c r="AD28" s="786"/>
      <c r="AE28" s="790"/>
      <c r="AF28" s="790"/>
      <c r="AG28" s="790"/>
      <c r="AH28" s="790"/>
      <c r="AI28" s="160"/>
      <c r="AJ28" s="1710"/>
      <c r="AK28" s="1711"/>
      <c r="AL28" s="1712"/>
      <c r="AM28" s="165" t="s">
        <v>726</v>
      </c>
      <c r="AN28" s="113"/>
      <c r="AO28" s="1"/>
      <c r="AP28" s="1"/>
      <c r="AQ28" s="1"/>
    </row>
    <row r="29" spans="1:43" ht="13.5">
      <c r="A29" s="112"/>
      <c r="B29" s="165"/>
      <c r="C29" s="165"/>
      <c r="D29" s="790"/>
      <c r="E29" s="850"/>
      <c r="F29" s="393"/>
      <c r="G29" s="370"/>
      <c r="H29" s="371"/>
      <c r="I29" s="370"/>
      <c r="J29" s="394"/>
      <c r="K29" s="1713" t="s">
        <v>727</v>
      </c>
      <c r="L29" s="1714"/>
      <c r="M29" s="308"/>
      <c r="N29" s="308"/>
      <c r="O29" s="308"/>
      <c r="P29" s="308"/>
      <c r="Q29" s="308"/>
      <c r="R29" s="161"/>
      <c r="S29" s="161"/>
      <c r="T29" s="55"/>
      <c r="U29" s="790"/>
      <c r="V29" s="790"/>
      <c r="W29" s="790"/>
      <c r="X29" s="790"/>
      <c r="Y29" s="790"/>
      <c r="Z29" s="790"/>
      <c r="AA29" s="790"/>
      <c r="AB29" s="152"/>
      <c r="AC29" s="385"/>
      <c r="AD29" s="385"/>
      <c r="AE29" s="385"/>
      <c r="AF29" s="152"/>
      <c r="AG29" s="385"/>
      <c r="AH29" s="385"/>
      <c r="AI29" s="385"/>
      <c r="AJ29" s="1710"/>
      <c r="AK29" s="1711"/>
      <c r="AL29" s="1712"/>
      <c r="AM29" s="165" t="s">
        <v>728</v>
      </c>
      <c r="AN29" s="113"/>
      <c r="AO29" s="1"/>
      <c r="AP29" s="1"/>
      <c r="AQ29" s="1"/>
    </row>
    <row r="30" spans="1:43" ht="13.5">
      <c r="A30" s="91"/>
      <c r="B30" s="95"/>
      <c r="C30" s="95"/>
      <c r="D30" s="790"/>
      <c r="E30" s="790"/>
      <c r="F30" s="161"/>
      <c r="G30" s="308"/>
      <c r="H30" s="371"/>
      <c r="I30" s="395"/>
      <c r="J30" s="1426"/>
      <c r="K30" s="1426"/>
      <c r="L30" s="1427"/>
      <c r="M30" s="385"/>
      <c r="N30" s="385"/>
      <c r="O30" s="385"/>
      <c r="P30" s="152"/>
      <c r="Q30" s="385"/>
      <c r="R30" s="165"/>
      <c r="S30" s="114"/>
      <c r="T30" s="72"/>
      <c r="U30" s="790"/>
      <c r="V30" s="790"/>
      <c r="W30" s="385"/>
      <c r="X30" s="152"/>
      <c r="Y30" s="385"/>
      <c r="Z30" s="385"/>
      <c r="AA30" s="385"/>
      <c r="AB30" s="152"/>
      <c r="AC30" s="385"/>
      <c r="AD30" s="385"/>
      <c r="AE30" s="385"/>
      <c r="AF30" s="152"/>
      <c r="AG30" s="385"/>
      <c r="AH30" s="385"/>
      <c r="AI30" s="385"/>
      <c r="AJ30" s="152"/>
      <c r="AK30" s="95"/>
      <c r="AL30" s="95"/>
      <c r="AM30" s="95"/>
      <c r="AN30" s="26"/>
      <c r="AO30" s="1"/>
      <c r="AP30" s="1"/>
      <c r="AQ30" s="1"/>
    </row>
    <row r="31" spans="1:43" ht="13.5">
      <c r="A31" s="91"/>
      <c r="B31" s="95"/>
      <c r="C31" s="95"/>
      <c r="D31" s="790"/>
      <c r="E31" s="790"/>
      <c r="F31" s="165"/>
      <c r="G31" s="790"/>
      <c r="H31" s="790"/>
      <c r="I31" s="818"/>
      <c r="J31" s="851"/>
      <c r="K31" s="852"/>
      <c r="L31" s="818"/>
      <c r="M31" s="853"/>
      <c r="N31" s="818"/>
      <c r="O31" s="818"/>
      <c r="P31" s="818"/>
      <c r="Q31" s="786"/>
      <c r="R31" s="95"/>
      <c r="S31" s="95"/>
      <c r="T31" s="92"/>
      <c r="U31" s="790"/>
      <c r="V31" s="790"/>
      <c r="W31" s="385"/>
      <c r="X31" s="152"/>
      <c r="Y31" s="385"/>
      <c r="Z31" s="385"/>
      <c r="AA31" s="385"/>
      <c r="AB31" s="152"/>
      <c r="AC31" s="385"/>
      <c r="AD31" s="385"/>
      <c r="AE31" s="385"/>
      <c r="AF31" s="152"/>
      <c r="AG31" s="385"/>
      <c r="AH31" s="385"/>
      <c r="AI31" s="385"/>
      <c r="AJ31" s="152"/>
      <c r="AK31" s="95"/>
      <c r="AL31" s="95"/>
      <c r="AM31" s="95"/>
      <c r="AN31" s="26"/>
      <c r="AO31" s="1"/>
      <c r="AP31" s="1"/>
      <c r="AQ31" s="1"/>
    </row>
    <row r="32" spans="1:43" ht="13.5">
      <c r="A32" s="91"/>
      <c r="B32" s="95"/>
      <c r="C32" s="95"/>
      <c r="D32" s="790"/>
      <c r="E32" s="790"/>
      <c r="F32" s="95"/>
      <c r="G32" s="308"/>
      <c r="H32" s="368"/>
      <c r="I32" s="397"/>
      <c r="J32" s="397"/>
      <c r="K32" s="397"/>
      <c r="L32" s="398"/>
      <c r="M32" s="399"/>
      <c r="N32" s="399"/>
      <c r="O32" s="399"/>
      <c r="P32" s="400"/>
      <c r="Q32" s="385"/>
      <c r="R32" s="95"/>
      <c r="S32" s="95"/>
      <c r="T32" s="92"/>
      <c r="U32" s="790"/>
      <c r="V32" s="790"/>
      <c r="W32" s="385"/>
      <c r="X32" s="152"/>
      <c r="Y32" s="385"/>
      <c r="Z32" s="386"/>
      <c r="AA32" s="396"/>
      <c r="AB32" s="161"/>
      <c r="AC32" s="161"/>
      <c r="AD32" s="160"/>
      <c r="AE32" s="160"/>
      <c r="AF32" s="160"/>
      <c r="AG32" s="160"/>
      <c r="AH32" s="160"/>
      <c r="AI32" s="160"/>
      <c r="AJ32" s="160"/>
      <c r="AK32" s="95"/>
      <c r="AL32" s="95"/>
      <c r="AM32" s="95"/>
      <c r="AN32" s="26"/>
      <c r="AO32" s="1"/>
      <c r="AP32" s="1"/>
      <c r="AQ32" s="1"/>
    </row>
    <row r="33" spans="1:43" ht="13.5">
      <c r="A33" s="91"/>
      <c r="B33" s="95"/>
      <c r="C33" s="95"/>
      <c r="D33" s="790"/>
      <c r="E33" s="790"/>
      <c r="F33" s="95"/>
      <c r="G33" s="308"/>
      <c r="H33" s="401"/>
      <c r="I33" s="253"/>
      <c r="J33" s="252"/>
      <c r="K33" s="252"/>
      <c r="L33" s="152"/>
      <c r="M33" s="385"/>
      <c r="N33" s="385"/>
      <c r="O33" s="385"/>
      <c r="P33" s="152"/>
      <c r="Q33" s="385"/>
      <c r="R33" s="95"/>
      <c r="S33" s="95"/>
      <c r="T33" s="92"/>
      <c r="U33" s="790"/>
      <c r="V33" s="790"/>
      <c r="W33" s="161"/>
      <c r="X33" s="161"/>
      <c r="Y33" s="161"/>
      <c r="Z33" s="55"/>
      <c r="AA33" s="402"/>
      <c r="AB33" s="165"/>
      <c r="AC33" s="165"/>
      <c r="AD33" s="502"/>
      <c r="AE33" s="854"/>
      <c r="AF33" s="165"/>
      <c r="AG33" s="165"/>
      <c r="AH33" s="165"/>
      <c r="AI33" s="165"/>
      <c r="AJ33" s="165"/>
      <c r="AK33" s="95"/>
      <c r="AL33" s="95"/>
      <c r="AM33" s="95"/>
      <c r="AN33" s="26"/>
      <c r="AO33" s="1"/>
      <c r="AP33" s="1"/>
      <c r="AQ33" s="1"/>
    </row>
    <row r="34" spans="1:43" ht="13.5">
      <c r="A34" s="91"/>
      <c r="B34" s="95"/>
      <c r="C34" s="95"/>
      <c r="D34" s="790"/>
      <c r="E34" s="790"/>
      <c r="F34" s="95"/>
      <c r="G34" s="308"/>
      <c r="H34" s="401"/>
      <c r="I34" s="253"/>
      <c r="J34" s="252"/>
      <c r="K34" s="252"/>
      <c r="L34" s="152"/>
      <c r="M34" s="385"/>
      <c r="N34" s="385"/>
      <c r="O34" s="385"/>
      <c r="P34" s="152"/>
      <c r="Q34" s="385"/>
      <c r="R34" s="95"/>
      <c r="S34" s="95"/>
      <c r="T34" s="92"/>
      <c r="U34" s="790"/>
      <c r="V34" s="790"/>
      <c r="W34" s="165"/>
      <c r="X34" s="71"/>
      <c r="Y34" s="71"/>
      <c r="Z34" s="72"/>
      <c r="AA34" s="403"/>
      <c r="AB34" s="95"/>
      <c r="AC34" s="95"/>
      <c r="AD34" s="854"/>
      <c r="AE34" s="854"/>
      <c r="AF34" s="95"/>
      <c r="AG34" s="95"/>
      <c r="AH34" s="95"/>
      <c r="AI34" s="95"/>
      <c r="AJ34" s="95"/>
      <c r="AK34" s="95"/>
      <c r="AL34" s="95"/>
      <c r="AM34" s="95"/>
      <c r="AN34" s="26"/>
      <c r="AO34" s="1"/>
      <c r="AP34" s="1"/>
      <c r="AQ34" s="1"/>
    </row>
    <row r="35" spans="1:43" ht="14.25" thickBot="1">
      <c r="A35" s="91"/>
      <c r="B35" s="95"/>
      <c r="C35" s="95"/>
      <c r="D35" s="790"/>
      <c r="E35" s="790"/>
      <c r="F35" s="95"/>
      <c r="G35" s="167"/>
      <c r="H35" s="296"/>
      <c r="I35" s="404"/>
      <c r="J35" s="167"/>
      <c r="K35" s="167"/>
      <c r="L35" s="296"/>
      <c r="M35" s="405"/>
      <c r="N35" s="297"/>
      <c r="O35" s="161"/>
      <c r="P35" s="161"/>
      <c r="Q35" s="161"/>
      <c r="R35" s="95"/>
      <c r="S35" s="95"/>
      <c r="T35" s="92"/>
      <c r="U35" s="790"/>
      <c r="V35" s="1612"/>
      <c r="W35" s="1612"/>
      <c r="X35" s="95"/>
      <c r="Y35" s="95"/>
      <c r="Z35" s="92"/>
      <c r="AA35" s="406"/>
      <c r="AB35" s="95"/>
      <c r="AC35" s="95"/>
      <c r="AD35" s="95"/>
      <c r="AE35" s="95"/>
      <c r="AF35" s="95"/>
      <c r="AG35" s="95"/>
      <c r="AH35" s="95"/>
      <c r="AI35" s="95"/>
      <c r="AJ35" s="95"/>
      <c r="AK35" s="95"/>
      <c r="AL35" s="95"/>
      <c r="AM35" s="95"/>
      <c r="AN35" s="26"/>
      <c r="AO35" s="1"/>
      <c r="AP35" s="1"/>
      <c r="AQ35" s="1"/>
    </row>
    <row r="36" spans="1:43" ht="13.5">
      <c r="A36" s="91"/>
      <c r="B36" s="95"/>
      <c r="C36" s="95"/>
      <c r="D36" s="790"/>
      <c r="E36" s="790"/>
      <c r="F36" s="95"/>
      <c r="G36" s="165"/>
      <c r="H36" s="72"/>
      <c r="I36" s="407"/>
      <c r="J36" s="165"/>
      <c r="K36" s="165"/>
      <c r="L36" s="72"/>
      <c r="M36" s="408"/>
      <c r="N36" s="165"/>
      <c r="O36" s="165"/>
      <c r="P36" s="165"/>
      <c r="Q36" s="165"/>
      <c r="R36" s="95"/>
      <c r="S36" s="95"/>
      <c r="T36" s="92"/>
      <c r="U36" s="790"/>
      <c r="V36" s="1715"/>
      <c r="W36" s="1715"/>
      <c r="X36" s="95"/>
      <c r="Y36" s="95"/>
      <c r="Z36" s="92"/>
      <c r="AA36" s="406"/>
      <c r="AB36" s="95"/>
      <c r="AC36" s="95"/>
      <c r="AD36" s="95"/>
      <c r="AE36" s="95"/>
      <c r="AF36" s="95"/>
      <c r="AG36" s="95"/>
      <c r="AH36" s="95"/>
      <c r="AI36" s="95"/>
      <c r="AJ36" s="95"/>
      <c r="AK36" s="95"/>
      <c r="AL36" s="95"/>
      <c r="AM36" s="95"/>
      <c r="AN36" s="26"/>
      <c r="AO36" s="1"/>
      <c r="AP36" s="1"/>
      <c r="AQ36" s="1"/>
    </row>
    <row r="37" spans="1:43" ht="13.5">
      <c r="A37" s="91"/>
      <c r="B37" s="95"/>
      <c r="C37" s="95"/>
      <c r="D37" s="790"/>
      <c r="E37" s="790"/>
      <c r="F37" s="95"/>
      <c r="G37" s="95"/>
      <c r="H37" s="92"/>
      <c r="I37" s="409"/>
      <c r="J37" s="95"/>
      <c r="K37" s="95"/>
      <c r="L37" s="95"/>
      <c r="M37" s="97"/>
      <c r="N37" s="95"/>
      <c r="O37" s="95"/>
      <c r="P37" s="95"/>
      <c r="Q37" s="95"/>
      <c r="R37" s="95"/>
      <c r="S37" s="95"/>
      <c r="T37" s="92"/>
      <c r="U37" s="790"/>
      <c r="V37" s="1716"/>
      <c r="W37" s="1716"/>
      <c r="X37" s="93"/>
      <c r="Y37" s="93"/>
      <c r="Z37" s="92"/>
      <c r="AA37" s="410"/>
      <c r="AB37" s="411"/>
      <c r="AC37" s="411"/>
      <c r="AD37" s="411"/>
      <c r="AE37" s="411"/>
      <c r="AF37" s="411"/>
      <c r="AG37" s="411"/>
      <c r="AH37" s="411"/>
      <c r="AI37" s="411"/>
      <c r="AJ37" s="95"/>
      <c r="AK37" s="95"/>
      <c r="AL37" s="95"/>
      <c r="AM37" s="95"/>
      <c r="AN37" s="26"/>
      <c r="AO37" s="1"/>
      <c r="AP37" s="1"/>
      <c r="AQ37" s="1"/>
    </row>
    <row r="38" spans="1:43" ht="16.5" customHeight="1">
      <c r="A38" s="91"/>
      <c r="B38" s="95"/>
      <c r="C38" s="95"/>
      <c r="D38" s="790"/>
      <c r="E38" s="790"/>
      <c r="F38" s="95"/>
      <c r="G38" s="95"/>
      <c r="H38" s="92"/>
      <c r="I38" s="409"/>
      <c r="J38" s="95"/>
      <c r="K38" s="95"/>
      <c r="L38" s="95"/>
      <c r="M38" s="95"/>
      <c r="N38" s="95"/>
      <c r="O38" s="95"/>
      <c r="P38" s="95"/>
      <c r="Q38" s="95"/>
      <c r="R38" s="95"/>
      <c r="S38" s="95"/>
      <c r="T38" s="92"/>
      <c r="U38" s="790"/>
      <c r="V38" s="1726" t="s">
        <v>726</v>
      </c>
      <c r="W38" s="1728" t="s">
        <v>728</v>
      </c>
      <c r="X38" s="1612"/>
      <c r="Y38" s="95"/>
      <c r="Z38" s="95"/>
      <c r="AA38" s="95"/>
      <c r="AB38" s="95"/>
      <c r="AC38" s="95"/>
      <c r="AD38" s="95"/>
      <c r="AE38" s="95"/>
      <c r="AF38" s="95"/>
      <c r="AG38" s="95"/>
      <c r="AH38" s="95"/>
      <c r="AI38" s="95"/>
      <c r="AJ38" s="95"/>
      <c r="AK38" s="95"/>
      <c r="AL38" s="95"/>
      <c r="AM38" s="95"/>
      <c r="AN38" s="26"/>
      <c r="AO38" s="1"/>
      <c r="AP38" s="1"/>
      <c r="AQ38" s="1"/>
    </row>
    <row r="39" spans="1:43" ht="13.5">
      <c r="A39" s="91"/>
      <c r="B39" s="95"/>
      <c r="C39" s="95"/>
      <c r="D39" s="95"/>
      <c r="E39" s="95"/>
      <c r="F39" s="95"/>
      <c r="G39" s="95"/>
      <c r="H39" s="92"/>
      <c r="I39" s="412"/>
      <c r="J39" s="412"/>
      <c r="K39" s="412"/>
      <c r="L39" s="412"/>
      <c r="M39" s="412"/>
      <c r="N39" s="412"/>
      <c r="O39" s="412"/>
      <c r="P39" s="412"/>
      <c r="Q39" s="95"/>
      <c r="R39" s="95"/>
      <c r="S39" s="95"/>
      <c r="T39" s="92"/>
      <c r="U39" s="790"/>
      <c r="V39" s="1727"/>
      <c r="W39" s="1729"/>
      <c r="X39" s="1715"/>
      <c r="Y39" s="95"/>
      <c r="Z39" s="95"/>
      <c r="AA39" s="95"/>
      <c r="AB39" s="95"/>
      <c r="AC39" s="95"/>
      <c r="AD39" s="95"/>
      <c r="AE39" s="95"/>
      <c r="AF39" s="95"/>
      <c r="AG39" s="95"/>
      <c r="AH39" s="95"/>
      <c r="AI39" s="95"/>
      <c r="AJ39" s="95"/>
      <c r="AK39" s="95"/>
      <c r="AL39" s="95"/>
      <c r="AM39" s="95"/>
      <c r="AN39" s="26"/>
      <c r="AO39" s="1"/>
      <c r="AP39" s="1"/>
      <c r="AQ39" s="1"/>
    </row>
    <row r="40" spans="1:43" ht="13.5">
      <c r="A40" s="91"/>
      <c r="B40" s="95"/>
      <c r="C40" s="95"/>
      <c r="D40" s="95"/>
      <c r="E40" s="95"/>
      <c r="F40" s="95"/>
      <c r="G40" s="95"/>
      <c r="H40" s="95"/>
      <c r="I40" s="95"/>
      <c r="J40" s="95"/>
      <c r="K40" s="95"/>
      <c r="L40" s="95"/>
      <c r="M40" s="95"/>
      <c r="N40" s="95"/>
      <c r="O40" s="95"/>
      <c r="P40" s="95"/>
      <c r="Q40" s="95"/>
      <c r="R40" s="95"/>
      <c r="S40" s="95"/>
      <c r="T40" s="92"/>
      <c r="U40" s="95"/>
      <c r="V40" s="95"/>
      <c r="W40" s="95"/>
      <c r="X40" s="1716"/>
      <c r="Y40" s="95"/>
      <c r="Z40" s="95"/>
      <c r="AA40" s="95"/>
      <c r="AB40" s="95"/>
      <c r="AC40" s="95"/>
      <c r="AD40" s="95"/>
      <c r="AE40" s="93" t="s">
        <v>60</v>
      </c>
      <c r="AF40" s="93"/>
      <c r="AG40" s="93"/>
      <c r="AH40" s="93"/>
      <c r="AI40" s="95"/>
      <c r="AJ40" s="95"/>
      <c r="AK40" s="95"/>
      <c r="AL40" s="95"/>
      <c r="AM40" s="95"/>
      <c r="AN40" s="26"/>
      <c r="AO40" s="1"/>
      <c r="AP40" s="1"/>
      <c r="AQ40" s="1"/>
    </row>
    <row r="41" spans="1:43" ht="14.25">
      <c r="A41" s="91"/>
      <c r="B41" s="95"/>
      <c r="C41" s="95"/>
      <c r="D41" s="95"/>
      <c r="E41" s="95"/>
      <c r="F41" s="95"/>
      <c r="G41" s="95"/>
      <c r="H41" s="123" t="s">
        <v>61</v>
      </c>
      <c r="I41" s="123"/>
      <c r="J41" s="123"/>
      <c r="K41" s="123"/>
      <c r="L41" s="123"/>
      <c r="M41" s="93"/>
      <c r="N41" s="93"/>
      <c r="O41" s="1717"/>
      <c r="P41" s="1718"/>
      <c r="Q41" s="1718"/>
      <c r="R41" s="1718"/>
      <c r="S41" s="1718"/>
      <c r="T41" s="1719"/>
      <c r="U41" s="95"/>
      <c r="V41" s="95"/>
      <c r="W41" s="95"/>
      <c r="X41" s="95"/>
      <c r="Y41" s="95"/>
      <c r="Z41" s="95"/>
      <c r="AA41" s="95"/>
      <c r="AB41" s="95"/>
      <c r="AC41" s="95"/>
      <c r="AD41" s="95"/>
      <c r="AE41" s="95" t="s">
        <v>729</v>
      </c>
      <c r="AF41" s="95"/>
      <c r="AG41" s="95"/>
      <c r="AH41" s="95"/>
      <c r="AI41" s="1723">
        <v>0</v>
      </c>
      <c r="AJ41" s="1724"/>
      <c r="AK41" s="1724"/>
      <c r="AL41" s="1725"/>
      <c r="AM41" s="172"/>
      <c r="AN41" s="26"/>
      <c r="AO41" s="1"/>
      <c r="AP41" s="1"/>
      <c r="AQ41" s="1"/>
    </row>
    <row r="42" spans="1:43" ht="13.5">
      <c r="A42" s="91"/>
      <c r="B42" s="95"/>
      <c r="C42" s="95"/>
      <c r="D42" s="95"/>
      <c r="E42" s="95"/>
      <c r="F42" s="95"/>
      <c r="G42" s="95"/>
      <c r="H42" s="163"/>
      <c r="I42" s="163"/>
      <c r="J42" s="163"/>
      <c r="K42" s="163"/>
      <c r="L42" s="95" t="s">
        <v>62</v>
      </c>
      <c r="M42" s="95"/>
      <c r="N42" s="95"/>
      <c r="O42" s="1720">
        <v>0</v>
      </c>
      <c r="P42" s="1721"/>
      <c r="Q42" s="1722"/>
      <c r="R42" s="855"/>
      <c r="S42" s="855"/>
      <c r="T42" s="856"/>
      <c r="U42" s="95"/>
      <c r="V42" s="95"/>
      <c r="W42" s="95"/>
      <c r="X42" s="95"/>
      <c r="Y42" s="95"/>
      <c r="Z42" s="95"/>
      <c r="AA42" s="95"/>
      <c r="AB42" s="95"/>
      <c r="AC42" s="95"/>
      <c r="AD42" s="95"/>
      <c r="AE42" s="95"/>
      <c r="AF42" s="95"/>
      <c r="AG42" s="95"/>
      <c r="AH42" s="95"/>
      <c r="AI42" s="590"/>
      <c r="AJ42" s="590"/>
      <c r="AK42" s="590"/>
      <c r="AL42" s="590"/>
      <c r="AM42" s="170"/>
      <c r="AN42" s="26"/>
      <c r="AO42" s="1"/>
      <c r="AP42" s="1"/>
      <c r="AQ42" s="1"/>
    </row>
    <row r="43" spans="1:47" ht="13.5">
      <c r="A43" s="91"/>
      <c r="B43" s="95"/>
      <c r="C43" s="95"/>
      <c r="D43" s="95"/>
      <c r="E43" s="95"/>
      <c r="F43" s="95"/>
      <c r="G43" s="95"/>
      <c r="H43" s="95"/>
      <c r="I43" s="95"/>
      <c r="J43" s="790"/>
      <c r="K43" s="95"/>
      <c r="L43" s="790"/>
      <c r="M43" s="790"/>
      <c r="N43" s="790"/>
      <c r="O43" s="790"/>
      <c r="P43" s="790"/>
      <c r="Q43" s="790"/>
      <c r="R43" s="95"/>
      <c r="S43" s="95"/>
      <c r="T43" s="92"/>
      <c r="U43" s="95"/>
      <c r="V43" s="95"/>
      <c r="W43" s="95"/>
      <c r="X43" s="95"/>
      <c r="Y43" s="95"/>
      <c r="Z43" s="95"/>
      <c r="AA43" s="95"/>
      <c r="AB43" s="95"/>
      <c r="AC43" s="95"/>
      <c r="AD43" s="95"/>
      <c r="AE43" s="95"/>
      <c r="AF43" s="95"/>
      <c r="AG43" s="95"/>
      <c r="AH43" s="95"/>
      <c r="AI43" s="95"/>
      <c r="AJ43" s="95"/>
      <c r="AK43" s="95"/>
      <c r="AL43" s="95"/>
      <c r="AM43" s="93"/>
      <c r="AN43" s="26"/>
      <c r="AO43" s="1"/>
      <c r="AP43" s="1"/>
      <c r="AQ43" s="1"/>
      <c r="AU43" s="651"/>
    </row>
    <row r="44" spans="1:43" ht="13.5">
      <c r="A44" s="1730" t="s">
        <v>63</v>
      </c>
      <c r="B44" s="1731"/>
      <c r="C44" s="97"/>
      <c r="D44" s="97"/>
      <c r="E44" s="97"/>
      <c r="F44" s="97"/>
      <c r="G44" s="1734" t="s">
        <v>730</v>
      </c>
      <c r="H44" s="1735"/>
      <c r="I44" s="1736" t="s">
        <v>731</v>
      </c>
      <c r="J44" s="1737"/>
      <c r="K44" s="1737"/>
      <c r="L44" s="1737"/>
      <c r="M44" s="1737"/>
      <c r="N44" s="1738"/>
      <c r="O44" s="1736" t="s">
        <v>732</v>
      </c>
      <c r="P44" s="1737"/>
      <c r="Q44" s="1737"/>
      <c r="R44" s="1737"/>
      <c r="S44" s="1737"/>
      <c r="T44" s="1738"/>
      <c r="U44" s="97"/>
      <c r="V44" s="97"/>
      <c r="W44" s="97"/>
      <c r="X44" s="1734" t="s">
        <v>730</v>
      </c>
      <c r="Y44" s="1735"/>
      <c r="Z44" s="1736" t="s">
        <v>731</v>
      </c>
      <c r="AA44" s="1737"/>
      <c r="AB44" s="1737"/>
      <c r="AC44" s="1737"/>
      <c r="AD44" s="1737"/>
      <c r="AE44" s="1738"/>
      <c r="AF44" s="1736" t="s">
        <v>732</v>
      </c>
      <c r="AG44" s="1737"/>
      <c r="AH44" s="1737"/>
      <c r="AI44" s="1737"/>
      <c r="AJ44" s="1737"/>
      <c r="AK44" s="1738"/>
      <c r="AL44" s="1010" t="s">
        <v>297</v>
      </c>
      <c r="AM44" s="1450"/>
      <c r="AN44" s="1490"/>
      <c r="AO44" s="1"/>
      <c r="AP44" s="1"/>
      <c r="AQ44" s="1"/>
    </row>
    <row r="45" spans="1:43" ht="13.5">
      <c r="A45" s="1732"/>
      <c r="B45" s="1733"/>
      <c r="C45" s="155"/>
      <c r="D45" s="93"/>
      <c r="E45" s="93"/>
      <c r="F45" s="93"/>
      <c r="G45" s="93"/>
      <c r="H45" s="94"/>
      <c r="I45" s="1739"/>
      <c r="J45" s="1740"/>
      <c r="K45" s="1740"/>
      <c r="L45" s="1740"/>
      <c r="M45" s="1740"/>
      <c r="N45" s="1741"/>
      <c r="O45" s="1739"/>
      <c r="P45" s="1740"/>
      <c r="Q45" s="1740"/>
      <c r="R45" s="1740"/>
      <c r="S45" s="1740"/>
      <c r="T45" s="1741"/>
      <c r="U45" s="155"/>
      <c r="V45" s="93"/>
      <c r="W45" s="93"/>
      <c r="X45" s="93"/>
      <c r="Y45" s="94"/>
      <c r="Z45" s="1739"/>
      <c r="AA45" s="1740"/>
      <c r="AB45" s="1740"/>
      <c r="AC45" s="1740"/>
      <c r="AD45" s="1740"/>
      <c r="AE45" s="1741"/>
      <c r="AF45" s="1739"/>
      <c r="AG45" s="1740"/>
      <c r="AH45" s="1740"/>
      <c r="AI45" s="1740"/>
      <c r="AJ45" s="1740"/>
      <c r="AK45" s="1741"/>
      <c r="AL45" s="77" t="s">
        <v>261</v>
      </c>
      <c r="AM45" s="77" t="s">
        <v>546</v>
      </c>
      <c r="AN45" s="78" t="s">
        <v>262</v>
      </c>
      <c r="AO45" s="1"/>
      <c r="AP45" s="1"/>
      <c r="AQ45" s="1"/>
    </row>
    <row r="46" spans="1:43" ht="13.5">
      <c r="A46" s="1732"/>
      <c r="B46" s="1733"/>
      <c r="C46" s="1099" t="s">
        <v>64</v>
      </c>
      <c r="D46" s="1568"/>
      <c r="E46" s="1568"/>
      <c r="F46" s="1568"/>
      <c r="G46" s="1568"/>
      <c r="H46" s="1569"/>
      <c r="I46" s="1327">
        <f>R17</f>
        <v>0</v>
      </c>
      <c r="J46" s="1742"/>
      <c r="K46" s="1742"/>
      <c r="L46" s="1742"/>
      <c r="M46" s="1742"/>
      <c r="N46" s="1743"/>
      <c r="O46" s="1327">
        <f>Y17</f>
        <v>0</v>
      </c>
      <c r="P46" s="1742"/>
      <c r="Q46" s="1742"/>
      <c r="R46" s="1742"/>
      <c r="S46" s="1742"/>
      <c r="T46" s="1743"/>
      <c r="U46" s="1750" t="s">
        <v>512</v>
      </c>
      <c r="V46" s="1751"/>
      <c r="W46" s="1751"/>
      <c r="X46" s="1751"/>
      <c r="Y46" s="1752"/>
      <c r="Z46" s="1047">
        <v>0</v>
      </c>
      <c r="AA46" s="1048"/>
      <c r="AB46" s="1048"/>
      <c r="AC46" s="1048"/>
      <c r="AD46" s="1048"/>
      <c r="AE46" s="1107"/>
      <c r="AF46" s="1047"/>
      <c r="AG46" s="1048"/>
      <c r="AH46" s="1048"/>
      <c r="AI46" s="1048"/>
      <c r="AJ46" s="1048"/>
      <c r="AK46" s="1107"/>
      <c r="AL46" s="635"/>
      <c r="AM46" s="1106"/>
      <c r="AN46" s="1176" t="s">
        <v>733</v>
      </c>
      <c r="AO46" s="1"/>
      <c r="AP46" s="1"/>
      <c r="AQ46" s="1"/>
    </row>
    <row r="47" spans="1:43" ht="13.5">
      <c r="A47" s="1732"/>
      <c r="B47" s="1733"/>
      <c r="C47" s="1753" t="s">
        <v>65</v>
      </c>
      <c r="D47" s="1754"/>
      <c r="E47" s="1754"/>
      <c r="F47" s="1754"/>
      <c r="G47" s="1754"/>
      <c r="H47" s="1755"/>
      <c r="I47" s="1759" t="e">
        <f>I46*1.5/O42</f>
        <v>#DIV/0!</v>
      </c>
      <c r="J47" s="1760"/>
      <c r="K47" s="1760"/>
      <c r="L47" s="1760"/>
      <c r="M47" s="1760"/>
      <c r="N47" s="1761"/>
      <c r="O47" s="1759" t="e">
        <f>O46*1.5/O42</f>
        <v>#DIV/0!</v>
      </c>
      <c r="P47" s="1760"/>
      <c r="Q47" s="1760"/>
      <c r="R47" s="1760"/>
      <c r="S47" s="1760"/>
      <c r="T47" s="1761"/>
      <c r="U47" s="1765" t="s">
        <v>66</v>
      </c>
      <c r="V47" s="1766"/>
      <c r="W47" s="1766"/>
      <c r="X47" s="1766"/>
      <c r="Y47" s="1767"/>
      <c r="Z47" s="1759">
        <f>((AJ28+V35)*V35+1.414*V35*V35)*1000000</f>
        <v>0</v>
      </c>
      <c r="AA47" s="1760"/>
      <c r="AB47" s="1760"/>
      <c r="AC47" s="1760"/>
      <c r="AD47" s="1760"/>
      <c r="AE47" s="1761"/>
      <c r="AF47" s="1759">
        <f>((AJ29+W35)*W35+1.414*W35*W35)*1000000</f>
        <v>0</v>
      </c>
      <c r="AG47" s="1760"/>
      <c r="AH47" s="1760"/>
      <c r="AI47" s="1760"/>
      <c r="AJ47" s="1760"/>
      <c r="AK47" s="1761"/>
      <c r="AL47" s="1545"/>
      <c r="AM47" s="1056"/>
      <c r="AN47" s="1062"/>
      <c r="AO47" s="1"/>
      <c r="AP47" s="1"/>
      <c r="AQ47" s="1"/>
    </row>
    <row r="48" spans="1:43" ht="13.5">
      <c r="A48" s="1732"/>
      <c r="B48" s="1733"/>
      <c r="C48" s="1756"/>
      <c r="D48" s="1757"/>
      <c r="E48" s="1757"/>
      <c r="F48" s="1757"/>
      <c r="G48" s="1757"/>
      <c r="H48" s="1758"/>
      <c r="I48" s="1762"/>
      <c r="J48" s="1763"/>
      <c r="K48" s="1763"/>
      <c r="L48" s="1763"/>
      <c r="M48" s="1763"/>
      <c r="N48" s="1764"/>
      <c r="O48" s="1762"/>
      <c r="P48" s="1763"/>
      <c r="Q48" s="1763"/>
      <c r="R48" s="1763"/>
      <c r="S48" s="1763"/>
      <c r="T48" s="1764"/>
      <c r="U48" s="1768"/>
      <c r="V48" s="1769"/>
      <c r="W48" s="1769"/>
      <c r="X48" s="1769"/>
      <c r="Y48" s="1770"/>
      <c r="Z48" s="1762"/>
      <c r="AA48" s="1763"/>
      <c r="AB48" s="1763"/>
      <c r="AC48" s="1763"/>
      <c r="AD48" s="1763"/>
      <c r="AE48" s="1764"/>
      <c r="AF48" s="1762"/>
      <c r="AG48" s="1763"/>
      <c r="AH48" s="1763"/>
      <c r="AI48" s="1763"/>
      <c r="AJ48" s="1763"/>
      <c r="AK48" s="1764"/>
      <c r="AL48" s="1546"/>
      <c r="AM48" s="1056"/>
      <c r="AN48" s="1062"/>
      <c r="AO48" s="1"/>
      <c r="AP48" s="1"/>
      <c r="AQ48" s="1"/>
    </row>
    <row r="49" spans="1:43" ht="13.5">
      <c r="A49" s="1732"/>
      <c r="B49" s="1733"/>
      <c r="C49" s="1143" t="s">
        <v>67</v>
      </c>
      <c r="D49" s="1144"/>
      <c r="E49" s="1144"/>
      <c r="F49" s="1144"/>
      <c r="G49" s="1144"/>
      <c r="H49" s="1145"/>
      <c r="I49" s="1744">
        <v>0</v>
      </c>
      <c r="J49" s="1745"/>
      <c r="K49" s="1745"/>
      <c r="L49" s="1745"/>
      <c r="M49" s="1745"/>
      <c r="N49" s="1746"/>
      <c r="O49" s="1744"/>
      <c r="P49" s="1745"/>
      <c r="Q49" s="1745"/>
      <c r="R49" s="1745"/>
      <c r="S49" s="1745"/>
      <c r="T49" s="1746"/>
      <c r="U49" s="1073" t="s">
        <v>734</v>
      </c>
      <c r="V49" s="1074"/>
      <c r="W49" s="1074"/>
      <c r="X49" s="1074"/>
      <c r="Y49" s="1075"/>
      <c r="Z49" s="1047">
        <v>0</v>
      </c>
      <c r="AA49" s="1048"/>
      <c r="AB49" s="1048"/>
      <c r="AC49" s="1048"/>
      <c r="AD49" s="1048"/>
      <c r="AE49" s="1107"/>
      <c r="AF49" s="1047"/>
      <c r="AG49" s="1048"/>
      <c r="AH49" s="1048"/>
      <c r="AI49" s="1048"/>
      <c r="AJ49" s="1048"/>
      <c r="AK49" s="1107"/>
      <c r="AL49" s="635"/>
      <c r="AM49" s="1056"/>
      <c r="AN49" s="1062"/>
      <c r="AO49" s="1"/>
      <c r="AP49" s="1"/>
      <c r="AQ49" s="1"/>
    </row>
    <row r="50" spans="1:43" ht="13.5">
      <c r="A50" s="1732"/>
      <c r="B50" s="1733"/>
      <c r="C50" s="1110"/>
      <c r="D50" s="1111"/>
      <c r="E50" s="1111"/>
      <c r="F50" s="1111"/>
      <c r="G50" s="1111"/>
      <c r="H50" s="1112"/>
      <c r="I50" s="1747"/>
      <c r="J50" s="1748"/>
      <c r="K50" s="1748"/>
      <c r="L50" s="1748"/>
      <c r="M50" s="1748"/>
      <c r="N50" s="1749"/>
      <c r="O50" s="1747"/>
      <c r="P50" s="1748"/>
      <c r="Q50" s="1748"/>
      <c r="R50" s="1748"/>
      <c r="S50" s="1748"/>
      <c r="T50" s="1749"/>
      <c r="U50" s="1073" t="s">
        <v>735</v>
      </c>
      <c r="V50" s="1074"/>
      <c r="W50" s="1074"/>
      <c r="X50" s="1074"/>
      <c r="Y50" s="1075"/>
      <c r="Z50" s="1047"/>
      <c r="AA50" s="1048"/>
      <c r="AB50" s="1048"/>
      <c r="AC50" s="1048"/>
      <c r="AD50" s="1048"/>
      <c r="AE50" s="1107"/>
      <c r="AF50" s="1047"/>
      <c r="AG50" s="1048"/>
      <c r="AH50" s="1048"/>
      <c r="AI50" s="1048"/>
      <c r="AJ50" s="1048"/>
      <c r="AK50" s="1107"/>
      <c r="AL50" s="635"/>
      <c r="AM50" s="1056"/>
      <c r="AN50" s="1062"/>
      <c r="AO50" s="1"/>
      <c r="AP50" s="1"/>
      <c r="AQ50" s="1"/>
    </row>
    <row r="51" spans="1:43" ht="13.5">
      <c r="A51" s="1732"/>
      <c r="B51" s="1733"/>
      <c r="C51" s="964" t="s">
        <v>607</v>
      </c>
      <c r="D51" s="962"/>
      <c r="E51" s="962"/>
      <c r="F51" s="962"/>
      <c r="G51" s="962"/>
      <c r="H51" s="963"/>
      <c r="I51" s="1047">
        <v>0</v>
      </c>
      <c r="J51" s="1048"/>
      <c r="K51" s="1048"/>
      <c r="L51" s="1048"/>
      <c r="M51" s="1048"/>
      <c r="N51" s="1107"/>
      <c r="O51" s="1047"/>
      <c r="P51" s="1048"/>
      <c r="Q51" s="1048"/>
      <c r="R51" s="1048"/>
      <c r="S51" s="1048"/>
      <c r="T51" s="1107"/>
      <c r="U51" s="964" t="s">
        <v>68</v>
      </c>
      <c r="V51" s="962"/>
      <c r="W51" s="962"/>
      <c r="X51" s="962"/>
      <c r="Y51" s="963"/>
      <c r="Z51" s="1327">
        <f>Z49+Z50</f>
        <v>0</v>
      </c>
      <c r="AA51" s="1742"/>
      <c r="AB51" s="1742"/>
      <c r="AC51" s="1742"/>
      <c r="AD51" s="1742"/>
      <c r="AE51" s="1743"/>
      <c r="AF51" s="1327">
        <f>AF49+AF50</f>
        <v>0</v>
      </c>
      <c r="AG51" s="1742"/>
      <c r="AH51" s="1742"/>
      <c r="AI51" s="1742"/>
      <c r="AJ51" s="1742"/>
      <c r="AK51" s="1743"/>
      <c r="AL51" s="635"/>
      <c r="AM51" s="1204"/>
      <c r="AN51" s="1177"/>
      <c r="AO51" s="1"/>
      <c r="AP51" s="1"/>
      <c r="AQ51" s="1"/>
    </row>
    <row r="52" spans="1:43" ht="13.5">
      <c r="A52" s="858"/>
      <c r="B52" s="859"/>
      <c r="C52" s="964" t="s">
        <v>69</v>
      </c>
      <c r="D52" s="962"/>
      <c r="E52" s="962"/>
      <c r="F52" s="962"/>
      <c r="G52" s="962"/>
      <c r="H52" s="963"/>
      <c r="I52" s="1327" t="e">
        <f>IF(I51&gt;I47,"OK","NG")</f>
        <v>#DIV/0!</v>
      </c>
      <c r="J52" s="1328"/>
      <c r="K52" s="1328"/>
      <c r="L52" s="1328"/>
      <c r="M52" s="1328"/>
      <c r="N52" s="1328"/>
      <c r="O52" s="1327" t="e">
        <f>IF(O51&gt;O47,"OK","NG")</f>
        <v>#DIV/0!</v>
      </c>
      <c r="P52" s="1328"/>
      <c r="Q52" s="1328"/>
      <c r="R52" s="1328"/>
      <c r="S52" s="1328"/>
      <c r="T52" s="1328"/>
      <c r="U52" s="1026" t="s">
        <v>69</v>
      </c>
      <c r="V52" s="1027"/>
      <c r="W52" s="1027"/>
      <c r="X52" s="1027"/>
      <c r="Y52" s="1028"/>
      <c r="Z52" s="1327" t="str">
        <f>IF(Z51&gt;Z46,"OK","NG")</f>
        <v>NG</v>
      </c>
      <c r="AA52" s="1328"/>
      <c r="AB52" s="1328"/>
      <c r="AC52" s="1328"/>
      <c r="AD52" s="1328"/>
      <c r="AE52" s="1328"/>
      <c r="AF52" s="1327" t="str">
        <f>IF(AF51&gt;AF46,"OK","NG")</f>
        <v>NG</v>
      </c>
      <c r="AG52" s="1328"/>
      <c r="AH52" s="1328"/>
      <c r="AI52" s="1328"/>
      <c r="AJ52" s="1328"/>
      <c r="AK52" s="1328"/>
      <c r="AL52" s="652"/>
      <c r="AM52" s="691" t="s">
        <v>736</v>
      </c>
      <c r="AN52" s="653" t="s">
        <v>736</v>
      </c>
      <c r="AO52" s="1"/>
      <c r="AP52" s="1"/>
      <c r="AQ52" s="1"/>
    </row>
    <row r="53" spans="1:43" ht="13.5">
      <c r="A53" s="860"/>
      <c r="B53" s="861"/>
      <c r="C53" s="367"/>
      <c r="D53" s="367"/>
      <c r="E53" s="367"/>
      <c r="F53" s="367"/>
      <c r="G53" s="367"/>
      <c r="H53" s="367"/>
      <c r="I53" s="498"/>
      <c r="J53" s="498"/>
      <c r="K53" s="498"/>
      <c r="L53" s="498"/>
      <c r="M53" s="498"/>
      <c r="N53" s="498"/>
      <c r="O53" s="498"/>
      <c r="P53" s="498"/>
      <c r="Q53" s="498"/>
      <c r="R53" s="498"/>
      <c r="S53" s="498"/>
      <c r="T53" s="498"/>
      <c r="U53" s="578"/>
      <c r="V53" s="578"/>
      <c r="W53" s="578"/>
      <c r="X53" s="578"/>
      <c r="Y53" s="578"/>
      <c r="Z53" s="498"/>
      <c r="AA53" s="498"/>
      <c r="AB53" s="498"/>
      <c r="AC53" s="498"/>
      <c r="AD53" s="498"/>
      <c r="AE53" s="498"/>
      <c r="AF53" s="498"/>
      <c r="AG53" s="498"/>
      <c r="AH53" s="498"/>
      <c r="AI53" s="498"/>
      <c r="AJ53" s="498"/>
      <c r="AK53" s="498"/>
      <c r="AL53" s="367"/>
      <c r="AM53" s="573"/>
      <c r="AN53" s="588"/>
      <c r="AO53" s="1"/>
      <c r="AP53" s="1"/>
      <c r="AQ53" s="1"/>
    </row>
    <row r="54" spans="1:43" ht="13.5">
      <c r="A54" s="862"/>
      <c r="B54" s="863"/>
      <c r="C54" s="308"/>
      <c r="D54" s="308"/>
      <c r="E54" s="308"/>
      <c r="F54" s="308"/>
      <c r="G54" s="308"/>
      <c r="H54" s="308"/>
      <c r="I54" s="587"/>
      <c r="J54" s="587"/>
      <c r="K54" s="587"/>
      <c r="L54" s="587"/>
      <c r="M54" s="587"/>
      <c r="N54" s="587"/>
      <c r="O54" s="587"/>
      <c r="P54" s="587"/>
      <c r="Q54" s="587"/>
      <c r="R54" s="587"/>
      <c r="S54" s="587"/>
      <c r="T54" s="587"/>
      <c r="U54" s="370"/>
      <c r="V54" s="370"/>
      <c r="W54" s="370"/>
      <c r="X54" s="370"/>
      <c r="Y54" s="370"/>
      <c r="Z54" s="587"/>
      <c r="AA54" s="587"/>
      <c r="AB54" s="587"/>
      <c r="AC54" s="587"/>
      <c r="AD54" s="587"/>
      <c r="AE54" s="587"/>
      <c r="AF54" s="587"/>
      <c r="AG54" s="587"/>
      <c r="AH54" s="587"/>
      <c r="AI54" s="587"/>
      <c r="AJ54" s="587"/>
      <c r="AK54" s="587"/>
      <c r="AL54" s="308"/>
      <c r="AM54" s="171"/>
      <c r="AN54" s="387"/>
      <c r="AO54" s="1"/>
      <c r="AP54" s="1"/>
      <c r="AQ54" s="1"/>
    </row>
    <row r="55" spans="1:43" ht="13.5">
      <c r="A55" s="862"/>
      <c r="B55" s="863"/>
      <c r="C55" s="308"/>
      <c r="D55" s="308"/>
      <c r="E55" s="308"/>
      <c r="F55" s="308"/>
      <c r="G55" s="308"/>
      <c r="H55" s="308"/>
      <c r="I55" s="587"/>
      <c r="J55" s="587"/>
      <c r="K55" s="587"/>
      <c r="L55" s="587"/>
      <c r="M55" s="587"/>
      <c r="N55" s="587"/>
      <c r="O55" s="587"/>
      <c r="P55" s="587"/>
      <c r="Q55" s="587"/>
      <c r="R55" s="587"/>
      <c r="S55" s="587"/>
      <c r="T55" s="587"/>
      <c r="U55" s="370"/>
      <c r="V55" s="370"/>
      <c r="W55" s="370"/>
      <c r="X55" s="370"/>
      <c r="Y55" s="370"/>
      <c r="Z55" s="587"/>
      <c r="AA55" s="587"/>
      <c r="AB55" s="587"/>
      <c r="AC55" s="587"/>
      <c r="AD55" s="587"/>
      <c r="AE55" s="587"/>
      <c r="AF55" s="587"/>
      <c r="AG55" s="587"/>
      <c r="AH55" s="587"/>
      <c r="AI55" s="587"/>
      <c r="AJ55" s="587"/>
      <c r="AK55" s="587"/>
      <c r="AL55" s="308"/>
      <c r="AM55" s="171"/>
      <c r="AN55" s="387"/>
      <c r="AO55" s="1"/>
      <c r="AP55" s="1"/>
      <c r="AQ55" s="1"/>
    </row>
    <row r="56" spans="1:43" ht="13.5">
      <c r="A56" s="862"/>
      <c r="B56" s="863"/>
      <c r="C56" s="308"/>
      <c r="D56" s="308"/>
      <c r="E56" s="308"/>
      <c r="F56" s="308"/>
      <c r="G56" s="308"/>
      <c r="H56" s="308"/>
      <c r="I56" s="587"/>
      <c r="J56" s="587"/>
      <c r="K56" s="587"/>
      <c r="L56" s="587"/>
      <c r="M56" s="587"/>
      <c r="N56" s="587"/>
      <c r="O56" s="587"/>
      <c r="P56" s="587"/>
      <c r="Q56" s="587"/>
      <c r="R56" s="587"/>
      <c r="S56" s="587"/>
      <c r="T56" s="587"/>
      <c r="U56" s="370"/>
      <c r="V56" s="370"/>
      <c r="W56" s="370"/>
      <c r="X56" s="370"/>
      <c r="Y56" s="370"/>
      <c r="Z56" s="587"/>
      <c r="AA56" s="587"/>
      <c r="AB56" s="587"/>
      <c r="AC56" s="587"/>
      <c r="AD56" s="587"/>
      <c r="AE56" s="587"/>
      <c r="AF56" s="587"/>
      <c r="AG56" s="587"/>
      <c r="AH56" s="587"/>
      <c r="AI56" s="587"/>
      <c r="AJ56" s="587"/>
      <c r="AK56" s="587"/>
      <c r="AL56" s="308"/>
      <c r="AM56" s="171"/>
      <c r="AN56" s="387"/>
      <c r="AO56" s="1"/>
      <c r="AP56" s="1"/>
      <c r="AQ56" s="1"/>
    </row>
    <row r="57" spans="1:43" ht="13.5">
      <c r="A57" s="862"/>
      <c r="B57" s="863"/>
      <c r="C57" s="308"/>
      <c r="D57" s="308"/>
      <c r="E57" s="308"/>
      <c r="F57" s="308"/>
      <c r="G57" s="308"/>
      <c r="H57" s="308"/>
      <c r="I57" s="587"/>
      <c r="J57" s="587"/>
      <c r="K57" s="587"/>
      <c r="L57" s="587"/>
      <c r="M57" s="587"/>
      <c r="N57" s="587"/>
      <c r="O57" s="587"/>
      <c r="P57" s="587"/>
      <c r="Q57" s="587"/>
      <c r="R57" s="587"/>
      <c r="S57" s="587"/>
      <c r="T57" s="587"/>
      <c r="U57" s="370"/>
      <c r="V57" s="370"/>
      <c r="W57" s="370"/>
      <c r="X57" s="370"/>
      <c r="Y57" s="370"/>
      <c r="Z57" s="587"/>
      <c r="AA57" s="587"/>
      <c r="AB57" s="587"/>
      <c r="AC57" s="587"/>
      <c r="AD57" s="587"/>
      <c r="AE57" s="587"/>
      <c r="AF57" s="587"/>
      <c r="AG57" s="587"/>
      <c r="AH57" s="587"/>
      <c r="AI57" s="587"/>
      <c r="AJ57" s="587"/>
      <c r="AK57" s="587"/>
      <c r="AL57" s="308"/>
      <c r="AM57" s="171"/>
      <c r="AN57" s="387"/>
      <c r="AO57" s="1"/>
      <c r="AP57" s="1"/>
      <c r="AQ57" s="1"/>
    </row>
    <row r="58" spans="1:43" ht="13.5">
      <c r="A58" s="857"/>
      <c r="B58" s="864"/>
      <c r="C58" s="36"/>
      <c r="D58" s="36"/>
      <c r="E58" s="36"/>
      <c r="F58" s="36"/>
      <c r="G58" s="36"/>
      <c r="H58" s="36"/>
      <c r="I58" s="587"/>
      <c r="J58" s="587"/>
      <c r="K58" s="587"/>
      <c r="L58" s="587"/>
      <c r="M58" s="587"/>
      <c r="N58" s="587"/>
      <c r="O58" s="587"/>
      <c r="P58" s="587"/>
      <c r="Q58" s="587"/>
      <c r="R58" s="587"/>
      <c r="S58" s="587"/>
      <c r="T58" s="587"/>
      <c r="U58" s="34"/>
      <c r="V58" s="34"/>
      <c r="W58" s="34"/>
      <c r="X58" s="34"/>
      <c r="Y58" s="34"/>
      <c r="Z58" s="587"/>
      <c r="AA58" s="587"/>
      <c r="AB58" s="587"/>
      <c r="AC58" s="587"/>
      <c r="AD58" s="587"/>
      <c r="AE58" s="587"/>
      <c r="AF58" s="587"/>
      <c r="AG58" s="587"/>
      <c r="AH58" s="587"/>
      <c r="AI58" s="587"/>
      <c r="AJ58" s="587"/>
      <c r="AK58" s="587"/>
      <c r="AL58" s="36"/>
      <c r="AM58" s="90"/>
      <c r="AN58" s="98"/>
      <c r="AO58" s="1"/>
      <c r="AP58" s="1"/>
      <c r="AQ58" s="1"/>
    </row>
    <row r="59" spans="1:43" ht="13.5" customHeight="1" thickBot="1">
      <c r="A59" s="865"/>
      <c r="B59" s="866"/>
      <c r="C59" s="473"/>
      <c r="D59" s="473"/>
      <c r="E59" s="473"/>
      <c r="F59" s="473"/>
      <c r="G59" s="473"/>
      <c r="H59" s="473"/>
      <c r="I59" s="499"/>
      <c r="J59" s="867"/>
      <c r="K59" s="867"/>
      <c r="L59" s="867"/>
      <c r="M59" s="867"/>
      <c r="N59" s="867"/>
      <c r="O59" s="499"/>
      <c r="P59" s="867"/>
      <c r="Q59" s="867"/>
      <c r="R59" s="867"/>
      <c r="S59" s="867"/>
      <c r="T59" s="867"/>
      <c r="U59" s="473"/>
      <c r="V59" s="473"/>
      <c r="W59" s="473"/>
      <c r="X59" s="473"/>
      <c r="Y59" s="473"/>
      <c r="Z59" s="499"/>
      <c r="AA59" s="867"/>
      <c r="AB59" s="867"/>
      <c r="AC59" s="867"/>
      <c r="AD59" s="867"/>
      <c r="AE59" s="867"/>
      <c r="AF59" s="499"/>
      <c r="AG59" s="867"/>
      <c r="AH59" s="867"/>
      <c r="AI59" s="867"/>
      <c r="AJ59" s="867"/>
      <c r="AK59" s="867"/>
      <c r="AL59" s="473"/>
      <c r="AM59" s="500"/>
      <c r="AN59" s="501"/>
      <c r="AO59" s="1"/>
      <c r="AP59" s="1"/>
      <c r="AQ59" s="1"/>
    </row>
    <row r="60" spans="1:43" ht="13.5">
      <c r="A60" s="413"/>
      <c r="B60" s="414"/>
      <c r="C60" s="36"/>
      <c r="D60" s="36"/>
      <c r="E60" s="36"/>
      <c r="F60" s="36"/>
      <c r="G60" s="36"/>
      <c r="H60" s="36"/>
      <c r="I60" s="415"/>
      <c r="J60" s="416"/>
      <c r="K60" s="416"/>
      <c r="L60" s="416"/>
      <c r="M60" s="416"/>
      <c r="N60" s="416"/>
      <c r="O60" s="415"/>
      <c r="P60" s="416"/>
      <c r="Q60" s="416"/>
      <c r="R60" s="416"/>
      <c r="S60" s="416"/>
      <c r="T60" s="416"/>
      <c r="U60" s="36"/>
      <c r="V60" s="36"/>
      <c r="W60" s="36"/>
      <c r="X60" s="36"/>
      <c r="Y60" s="36"/>
      <c r="Z60" s="415"/>
      <c r="AA60" s="416"/>
      <c r="AB60" s="416"/>
      <c r="AC60" s="416"/>
      <c r="AD60" s="416"/>
      <c r="AE60" s="416"/>
      <c r="AF60" s="415"/>
      <c r="AG60" s="416"/>
      <c r="AH60" s="416"/>
      <c r="AI60" s="416"/>
      <c r="AJ60" s="416"/>
      <c r="AK60" s="416"/>
      <c r="AL60" s="36"/>
      <c r="AM60" s="90"/>
      <c r="AN60" s="481"/>
      <c r="AO60" s="1"/>
      <c r="AP60" s="1"/>
      <c r="AQ60" s="1"/>
    </row>
    <row r="61" spans="1:43" ht="13.5">
      <c r="A61" s="413"/>
      <c r="B61" s="414"/>
      <c r="C61" s="36"/>
      <c r="D61" s="36"/>
      <c r="E61" s="36"/>
      <c r="F61" s="36"/>
      <c r="G61" s="36"/>
      <c r="H61" s="36"/>
      <c r="I61" s="415"/>
      <c r="J61" s="416"/>
      <c r="K61" s="416"/>
      <c r="L61" s="416"/>
      <c r="M61" s="416"/>
      <c r="N61" s="416"/>
      <c r="O61" s="415"/>
      <c r="P61" s="416"/>
      <c r="Q61" s="416"/>
      <c r="R61" s="416"/>
      <c r="S61" s="416"/>
      <c r="T61" s="416"/>
      <c r="U61" s="36"/>
      <c r="V61" s="36"/>
      <c r="W61" s="36"/>
      <c r="X61" s="36"/>
      <c r="Y61" s="36"/>
      <c r="Z61" s="415"/>
      <c r="AA61" s="416"/>
      <c r="AB61" s="416"/>
      <c r="AC61" s="416"/>
      <c r="AD61" s="416"/>
      <c r="AE61" s="416"/>
      <c r="AF61" s="415"/>
      <c r="AG61" s="416"/>
      <c r="AH61" s="416"/>
      <c r="AI61" s="416"/>
      <c r="AJ61" s="416"/>
      <c r="AK61" s="416"/>
      <c r="AL61" s="36"/>
      <c r="AM61" s="90"/>
      <c r="AN61" s="90"/>
      <c r="AO61" s="1"/>
      <c r="AP61" s="1"/>
      <c r="AQ61" s="1"/>
    </row>
    <row r="62" spans="1:43" ht="13.5">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5"/>
      <c r="AP62" s="1"/>
      <c r="AQ62" s="1"/>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129">
    <mergeCell ref="Z52:AE52"/>
    <mergeCell ref="AF52:AK52"/>
    <mergeCell ref="C52:H52"/>
    <mergeCell ref="I52:N52"/>
    <mergeCell ref="O52:T52"/>
    <mergeCell ref="U52:Y52"/>
    <mergeCell ref="O51:T51"/>
    <mergeCell ref="U51:Y51"/>
    <mergeCell ref="Z51:AE51"/>
    <mergeCell ref="AF51:AK51"/>
    <mergeCell ref="AN46:AN51"/>
    <mergeCell ref="C47:H48"/>
    <mergeCell ref="I47:N48"/>
    <mergeCell ref="O47:T48"/>
    <mergeCell ref="U47:Y48"/>
    <mergeCell ref="Z47:AE48"/>
    <mergeCell ref="AF47:AK48"/>
    <mergeCell ref="AL47:AL48"/>
    <mergeCell ref="C49:H50"/>
    <mergeCell ref="I49:N50"/>
    <mergeCell ref="U46:Y46"/>
    <mergeCell ref="Z46:AE46"/>
    <mergeCell ref="AF46:AK46"/>
    <mergeCell ref="AM46:AM51"/>
    <mergeCell ref="U49:Y49"/>
    <mergeCell ref="Z49:AE49"/>
    <mergeCell ref="AF49:AK49"/>
    <mergeCell ref="U50:Y50"/>
    <mergeCell ref="Z50:AE50"/>
    <mergeCell ref="AF50:AK50"/>
    <mergeCell ref="X44:Y44"/>
    <mergeCell ref="Z44:AE45"/>
    <mergeCell ref="AF44:AK45"/>
    <mergeCell ref="AL44:AN44"/>
    <mergeCell ref="A44:B51"/>
    <mergeCell ref="G44:H44"/>
    <mergeCell ref="I44:N45"/>
    <mergeCell ref="O44:T45"/>
    <mergeCell ref="C46:H46"/>
    <mergeCell ref="I46:N46"/>
    <mergeCell ref="O46:T46"/>
    <mergeCell ref="O49:T50"/>
    <mergeCell ref="C51:H51"/>
    <mergeCell ref="I51:N51"/>
    <mergeCell ref="X38:X40"/>
    <mergeCell ref="O41:T41"/>
    <mergeCell ref="O42:Q42"/>
    <mergeCell ref="AI41:AL41"/>
    <mergeCell ref="V38:V39"/>
    <mergeCell ref="W38:W39"/>
    <mergeCell ref="AJ28:AL28"/>
    <mergeCell ref="K29:L29"/>
    <mergeCell ref="J30:L30"/>
    <mergeCell ref="W35:W37"/>
    <mergeCell ref="AJ29:AL29"/>
    <mergeCell ref="V35:V37"/>
    <mergeCell ref="I27:K27"/>
    <mergeCell ref="E28:G28"/>
    <mergeCell ref="I28:J28"/>
    <mergeCell ref="K28:N28"/>
    <mergeCell ref="Y20:AE20"/>
    <mergeCell ref="Y21:AE21"/>
    <mergeCell ref="AM17:AM21"/>
    <mergeCell ref="AN17:AN21"/>
    <mergeCell ref="AF18:AK18"/>
    <mergeCell ref="AF19:AK19"/>
    <mergeCell ref="AF20:AK20"/>
    <mergeCell ref="AF21:AK21"/>
    <mergeCell ref="Y18:AE18"/>
    <mergeCell ref="Y19:AE19"/>
    <mergeCell ref="AM13:AM16"/>
    <mergeCell ref="AF16:AK16"/>
    <mergeCell ref="AF17:AK17"/>
    <mergeCell ref="Y17:AE17"/>
    <mergeCell ref="AF14:AK14"/>
    <mergeCell ref="AF15:AK15"/>
    <mergeCell ref="Y14:AE14"/>
    <mergeCell ref="Y15:AE15"/>
    <mergeCell ref="Y16:AE16"/>
    <mergeCell ref="AN10:AN16"/>
    <mergeCell ref="AM10:AM12"/>
    <mergeCell ref="Y10:AE10"/>
    <mergeCell ref="Y11:AE11"/>
    <mergeCell ref="Y12:AE12"/>
    <mergeCell ref="Y13:AE13"/>
    <mergeCell ref="AF10:AK10"/>
    <mergeCell ref="AF11:AK11"/>
    <mergeCell ref="AF12:AK12"/>
    <mergeCell ref="AF13:AK13"/>
    <mergeCell ref="AL8:AN8"/>
    <mergeCell ref="M21:Q21"/>
    <mergeCell ref="M20:Q20"/>
    <mergeCell ref="R15:X15"/>
    <mergeCell ref="R16:X16"/>
    <mergeCell ref="R17:X17"/>
    <mergeCell ref="R18:X18"/>
    <mergeCell ref="R19:X19"/>
    <mergeCell ref="R20:X20"/>
    <mergeCell ref="R21:X21"/>
    <mergeCell ref="A1:AK1"/>
    <mergeCell ref="A3:AK3"/>
    <mergeCell ref="A4:AK4"/>
    <mergeCell ref="H18:L19"/>
    <mergeCell ref="M19:Q19"/>
    <mergeCell ref="M18:Q18"/>
    <mergeCell ref="R11:X11"/>
    <mergeCell ref="R12:X12"/>
    <mergeCell ref="R13:X13"/>
    <mergeCell ref="R14:X14"/>
    <mergeCell ref="R9:X9"/>
    <mergeCell ref="Y9:AE9"/>
    <mergeCell ref="AF9:AK9"/>
    <mergeCell ref="B10:C16"/>
    <mergeCell ref="D10:Q10"/>
    <mergeCell ref="M16:Q16"/>
    <mergeCell ref="M15:Q15"/>
    <mergeCell ref="M14:Q14"/>
    <mergeCell ref="M13:Q13"/>
    <mergeCell ref="R10:X10"/>
    <mergeCell ref="B17:C21"/>
    <mergeCell ref="A13:A20"/>
    <mergeCell ref="D12:Q12"/>
    <mergeCell ref="D11:Q11"/>
    <mergeCell ref="H15:L16"/>
    <mergeCell ref="H13:L14"/>
    <mergeCell ref="D13:G16"/>
    <mergeCell ref="D18:G21"/>
    <mergeCell ref="D17:Q17"/>
    <mergeCell ref="H20:L21"/>
  </mergeCells>
  <printOptions/>
  <pageMargins left="0.7874015748031497" right="0.3937007874015748" top="0.71" bottom="0.17" header="0.5118110236220472" footer="0.31"/>
  <pageSetup horizontalDpi="600" verticalDpi="600" orientation="portrait" paperSize="9" r:id="rId2"/>
  <headerFooter alignWithMargins="0">
    <oddHeader>&amp;L&amp;8H24-110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2012-02-09T11:26:48Z</cp:lastPrinted>
  <dcterms:created xsi:type="dcterms:W3CDTF">2008-09-10T00:00:00Z</dcterms:created>
  <dcterms:modified xsi:type="dcterms:W3CDTF">2012-03-22T07:01:09Z</dcterms:modified>
  <cp:category/>
  <cp:version/>
  <cp:contentType/>
  <cp:contentStatus/>
</cp:coreProperties>
</file>