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tabRatio="651" activeTab="0"/>
  </bookViews>
  <sheets>
    <sheet name="フロー（記載不要）" sheetId="1" r:id="rId1"/>
    <sheet name="条件" sheetId="2" r:id="rId2"/>
    <sheet name="橋面" sheetId="3" r:id="rId3"/>
    <sheet name="プレ" sheetId="4" r:id="rId4"/>
    <sheet name="曲・せ照" sheetId="5" r:id="rId5"/>
    <sheet name="斜材" sheetId="6" r:id="rId6"/>
    <sheet name="鉛直材" sheetId="7" r:id="rId7"/>
    <sheet name="床・横方" sheetId="8" r:id="rId8"/>
    <sheet name="橋脚" sheetId="9" r:id="rId9"/>
    <sheet name="耐震" sheetId="10" r:id="rId10"/>
    <sheet name="基礎" sheetId="11" r:id="rId11"/>
    <sheet name="コメ" sheetId="12" r:id="rId12"/>
    <sheet name="一覧表（自動計算）" sheetId="13" r:id="rId13"/>
  </sheets>
  <definedNames>
    <definedName name="_xlnm.Print_Area" localSheetId="11">'コメ'!$A$1:$AM$60</definedName>
    <definedName name="_xlnm.Print_Area" localSheetId="3">'プレ'!$A$1:$AN$58</definedName>
    <definedName name="_xlnm.Print_Area" localSheetId="0">'フロー（記載不要）'!$A$1:$AN$60</definedName>
    <definedName name="_xlnm.Print_Area" localSheetId="12">'一覧表（自動計算）'!$A$1:$CJ$60</definedName>
    <definedName name="_xlnm.Print_Area" localSheetId="6">'鉛直材'!$A$1:$AM$60</definedName>
    <definedName name="_xlnm.Print_Area" localSheetId="10">'基礎'!$A$1:$AK$58</definedName>
    <definedName name="_xlnm.Print_Area" localSheetId="8">'橋脚'!$A$1:$AM$61</definedName>
    <definedName name="_xlnm.Print_Area" localSheetId="2">'橋面'!$A$1:$AN$62</definedName>
    <definedName name="_xlnm.Print_Area" localSheetId="4">'曲・せ照'!$A$1:$AM$59</definedName>
    <definedName name="_xlnm.Print_Area" localSheetId="5">'斜材'!$A$1:$AM$60</definedName>
    <definedName name="_xlnm.Print_Area" localSheetId="7">'床・横方'!$A$1:$AN$60</definedName>
    <definedName name="_xlnm.Print_Area" localSheetId="1">'条件'!$A$1:$AO$60</definedName>
    <definedName name="_xlnm.Print_Area" localSheetId="9">'耐震'!$A$1:$AM$61</definedName>
  </definedNames>
  <calcPr fullCalcOnLoad="1"/>
</workbook>
</file>

<file path=xl/sharedStrings.xml><?xml version="1.0" encoding="utf-8"?>
<sst xmlns="http://schemas.openxmlformats.org/spreadsheetml/2006/main" count="1585" uniqueCount="694">
  <si>
    <t>床版の断面力のバランス（張り出し付け根と固定床版支点上）は良いか。・・・・・・・・・・・・・</t>
  </si>
  <si>
    <t>張出床版端部の鉄筋量は標準区間の2倍の量が配筋されているか。・・・・・・・・・・・・・・・・・</t>
  </si>
  <si>
    <t>①</t>
  </si>
  <si>
    <t>②</t>
  </si>
  <si>
    <t>③</t>
  </si>
  <si>
    <t>④</t>
  </si>
  <si>
    <t>⑤</t>
  </si>
  <si>
    <t>⑥</t>
  </si>
  <si>
    <t>（ｋN・ｍ）</t>
  </si>
  <si>
    <t>②</t>
  </si>
  <si>
    <t>⑥</t>
  </si>
  <si>
    <t>―</t>
  </si>
  <si>
    <t>①</t>
  </si>
  <si>
    <r>
      <t>（N/mm</t>
    </r>
    <r>
      <rPr>
        <vertAlign val="superscript"/>
        <sz val="10"/>
        <rFont val="ＭＳ Ｐ明朝"/>
        <family val="1"/>
      </rPr>
      <t>2</t>
    </r>
    <r>
      <rPr>
        <sz val="10"/>
        <rFont val="ＭＳ Ｐ明朝"/>
        <family val="1"/>
      </rPr>
      <t>)</t>
    </r>
  </si>
  <si>
    <t>＠</t>
  </si>
  <si>
    <t>―</t>
  </si>
  <si>
    <t>M　（ｋN・ｍ）</t>
  </si>
  <si>
    <t>―</t>
  </si>
  <si>
    <t>S　（ｋN)</t>
  </si>
  <si>
    <t>N　（ｋN)</t>
  </si>
  <si>
    <t>コンクリ
ートσｃ</t>
  </si>
  <si>
    <t>D</t>
  </si>
  <si>
    <t>@</t>
  </si>
  <si>
    <t>As=</t>
  </si>
  <si>
    <r>
      <t>cm</t>
    </r>
    <r>
      <rPr>
        <vertAlign val="superscript"/>
        <sz val="10"/>
        <rFont val="ＭＳ Ｐ明朝"/>
        <family val="1"/>
      </rPr>
      <t>2</t>
    </r>
  </si>
  <si>
    <t>―</t>
  </si>
  <si>
    <t>D</t>
  </si>
  <si>
    <t>@</t>
  </si>
  <si>
    <t>Sh'=Sｈ-Sca(kN)</t>
  </si>
  <si>
    <t>D</t>
  </si>
  <si>
    <t>As=</t>
  </si>
  <si>
    <r>
      <t>cm</t>
    </r>
    <r>
      <rPr>
        <vertAlign val="superscript"/>
        <sz val="10"/>
        <rFont val="ＭＳ Ｐ明朝"/>
        <family val="1"/>
      </rPr>
      <t>2</t>
    </r>
  </si>
  <si>
    <t>D</t>
  </si>
  <si>
    <t>@</t>
  </si>
  <si>
    <t>･･････････････････・・・・・・・・・・・・・・・・・・・・・・・・</t>
  </si>
  <si>
    <t>…</t>
  </si>
  <si>
    <t>･･････････････････・・・・・・・・・・・・・・・・・・・・・・・・</t>
  </si>
  <si>
    <t>スターラップ間隔　ｓ（ｍｍ）</t>
  </si>
  <si>
    <t>-</t>
  </si>
  <si>
    <t>-</t>
  </si>
  <si>
    <t>-</t>
  </si>
  <si>
    <t>Type２</t>
  </si>
  <si>
    <t>Type1</t>
  </si>
  <si>
    <t>Type2</t>
  </si>
  <si>
    <t>D</t>
  </si>
  <si>
    <t>@</t>
  </si>
  <si>
    <t>P1</t>
  </si>
  <si>
    <t>P2</t>
  </si>
  <si>
    <t>V　　（ｋN)</t>
  </si>
  <si>
    <t>―</t>
  </si>
  <si>
    <t>H　　(kN)</t>
  </si>
  <si>
    <t>M　(kN・ｍ）</t>
  </si>
  <si>
    <t>qa=</t>
  </si>
  <si>
    <t>―</t>
  </si>
  <si>
    <t>σｃ</t>
  </si>
  <si>
    <t>σｓ</t>
  </si>
  <si>
    <t>σｓ</t>
  </si>
  <si>
    <t>―</t>
  </si>
  <si>
    <t>D</t>
  </si>
  <si>
    <t>＠</t>
  </si>
  <si>
    <t>D</t>
  </si>
  <si>
    <t>＠</t>
  </si>
  <si>
    <t>D</t>
  </si>
  <si>
    <t>＠</t>
  </si>
  <si>
    <t>×</t>
  </si>
  <si>
    <t>D</t>
  </si>
  <si>
    <t>＠</t>
  </si>
  <si>
    <t>×</t>
  </si>
  <si>
    <t>P1</t>
  </si>
  <si>
    <t>P2</t>
  </si>
  <si>
    <r>
      <t>N/mm</t>
    </r>
    <r>
      <rPr>
        <vertAlign val="superscript"/>
        <sz val="10"/>
        <rFont val="ＭＳ Ｐ明朝"/>
        <family val="1"/>
      </rPr>
      <t>2</t>
    </r>
  </si>
  <si>
    <t>①</t>
  </si>
  <si>
    <t>②</t>
  </si>
  <si>
    <t>③</t>
  </si>
  <si>
    <t>σｃ</t>
  </si>
  <si>
    <t>σｓ</t>
  </si>
  <si>
    <r>
      <t>As(cm</t>
    </r>
    <r>
      <rPr>
        <vertAlign val="superscript"/>
        <sz val="10"/>
        <rFont val="ＭＳ Ｐ明朝"/>
        <family val="1"/>
      </rPr>
      <t>2</t>
    </r>
    <r>
      <rPr>
        <sz val="10"/>
        <rFont val="ＭＳ Ｐ明朝"/>
        <family val="1"/>
      </rPr>
      <t>)</t>
    </r>
  </si>
  <si>
    <r>
      <t>As(cm</t>
    </r>
    <r>
      <rPr>
        <vertAlign val="superscript"/>
        <sz val="10"/>
        <rFont val="ＭＳ Ｐ明朝"/>
        <family val="1"/>
      </rPr>
      <t>2</t>
    </r>
    <r>
      <rPr>
        <sz val="10"/>
        <rFont val="ＭＳ Ｐ明朝"/>
        <family val="1"/>
      </rPr>
      <t>)</t>
    </r>
  </si>
  <si>
    <t>①</t>
  </si>
  <si>
    <t>③</t>
  </si>
  <si>
    <t>⑤</t>
  </si>
  <si>
    <t>④</t>
  </si>
  <si>
    <t>⑤</t>
  </si>
  <si>
    <t>⑥</t>
  </si>
  <si>
    <t>σｃ</t>
  </si>
  <si>
    <t>σｓ</t>
  </si>
  <si>
    <t>…</t>
  </si>
  <si>
    <t>コンクリートσｃ</t>
  </si>
  <si>
    <t>スター
ラップ</t>
  </si>
  <si>
    <t>＠</t>
  </si>
  <si>
    <t>○</t>
  </si>
  <si>
    <t>；</t>
  </si>
  <si>
    <t>△</t>
  </si>
  <si>
    <t>；</t>
  </si>
  <si>
    <t>スター
ラップ</t>
  </si>
  <si>
    <t>×</t>
  </si>
  <si>
    <t>････････････････････････････････････････････････････</t>
  </si>
  <si>
    <t>コメント欄</t>
  </si>
  <si>
    <t>設計業務等のチェックシート</t>
  </si>
  <si>
    <t>設計条件･材料強度・許容応力度</t>
  </si>
  <si>
    <t>対象工事名</t>
  </si>
  <si>
    <t>対象業務</t>
  </si>
  <si>
    <t>業　務　等　の　名　称</t>
  </si>
  <si>
    <t>受　託　者　名</t>
  </si>
  <si>
    <t>業　務　の　実　施　期　間</t>
  </si>
  <si>
    <t>照査工種</t>
  </si>
  <si>
    <t>構　造　形　式　等</t>
  </si>
  <si>
    <t>適　　用　　示　　方　　書　　等</t>
  </si>
  <si>
    <t>PC上部工</t>
  </si>
  <si>
    <t>道路橋示方書・同解説Ⅰ～Ⅴ　 　Ｈ14.3</t>
  </si>
  <si>
    <t>ＰＣ設計施工指針　土木学会　Ｈ20.8.5</t>
  </si>
  <si>
    <t>①　設計条件</t>
  </si>
  <si>
    <t>重　要　度　区　分</t>
  </si>
  <si>
    <t>活荷重</t>
  </si>
  <si>
    <t>設計水平震度</t>
  </si>
  <si>
    <t>舗装厚
（材料名）</t>
  </si>
  <si>
    <t>車道部</t>
  </si>
  <si>
    <t>歩道部</t>
  </si>
  <si>
    <t>高欄形式</t>
  </si>
  <si>
    <t>有効幅員</t>
  </si>
  <si>
    <t>縦断勾配</t>
  </si>
  <si>
    <t>支間長</t>
  </si>
  <si>
    <t>落下物防止柵</t>
  </si>
  <si>
    <t>プレストレス導入直後</t>
  </si>
  <si>
    <t>導入直後</t>
  </si>
  <si>
    <t>設計基準強度</t>
  </si>
  <si>
    <t>その他</t>
  </si>
  <si>
    <t>コンクリートが負担できる平均せん断応力度</t>
  </si>
  <si>
    <t>せん断又はねじり</t>
  </si>
  <si>
    <t>せん断＋ねじり</t>
  </si>
  <si>
    <t>ヤング係数</t>
  </si>
  <si>
    <t>設計荷重時</t>
  </si>
  <si>
    <t>プレストレス導入直後～</t>
  </si>
  <si>
    <t>プレストレス導入時</t>
  </si>
  <si>
    <t>不静定力算出時</t>
  </si>
  <si>
    <t>鋼材種別</t>
  </si>
  <si>
    <t>引張強度</t>
  </si>
  <si>
    <t>降伏点応力度</t>
  </si>
  <si>
    <t>緊張作業時</t>
  </si>
  <si>
    <t>セット量</t>
  </si>
  <si>
    <t>鉄筋種類</t>
  </si>
  <si>
    <t>一般の場合</t>
  </si>
  <si>
    <t>床版</t>
  </si>
  <si>
    <t>死荷重時</t>
  </si>
  <si>
    <t>許容
引張
応力度</t>
  </si>
  <si>
    <t>許容圧縮応力度</t>
  </si>
  <si>
    <t>衝突時基本値</t>
  </si>
  <si>
    <t>許容
斜引張
応力度</t>
  </si>
  <si>
    <t>橋面荷重施工後～</t>
  </si>
  <si>
    <t>判定</t>
  </si>
  <si>
    <t>架設工法</t>
  </si>
  <si>
    <t>判定の評価</t>
  </si>
  <si>
    <t>適切</t>
  </si>
  <si>
    <t>要検討</t>
  </si>
  <si>
    <t>設計の手順</t>
  </si>
  <si>
    <t>照査のポイント</t>
  </si>
  <si>
    <t>NO</t>
  </si>
  <si>
    <t>YES</t>
  </si>
  <si>
    <t>不適切</t>
  </si>
  <si>
    <t>許容曲げ
引張応力度</t>
  </si>
  <si>
    <t>許容曲げ
圧縮応力度</t>
  </si>
  <si>
    <t>主方向ＰＣ工法</t>
  </si>
  <si>
    <t>使用プログラム</t>
  </si>
  <si>
    <t>プログラム名</t>
  </si>
  <si>
    <t>開発会社</t>
  </si>
  <si>
    <t>適用示方書</t>
  </si>
  <si>
    <t>計算</t>
  </si>
  <si>
    <t>設図</t>
  </si>
  <si>
    <t>シース内径</t>
  </si>
  <si>
    <t>種の橋</t>
  </si>
  <si>
    <t>橋梁名</t>
  </si>
  <si>
    <t>許容引張
応力度</t>
  </si>
  <si>
    <t>主方向</t>
  </si>
  <si>
    <t>斜材</t>
  </si>
  <si>
    <t>断面積</t>
  </si>
  <si>
    <t>クリープ係数</t>
  </si>
  <si>
    <t>乾燥収縮度</t>
  </si>
  <si>
    <t>曲げ圧縮応力度</t>
  </si>
  <si>
    <t>橋　面　荷　重</t>
  </si>
  <si>
    <t>　荷重図</t>
  </si>
  <si>
    <t>単位：ｍ</t>
  </si>
  <si>
    <t>総幅員：</t>
  </si>
  <si>
    <t>有効幅員：</t>
  </si>
  <si>
    <t>Ｂ１＝</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</si>
  <si>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</si>
  <si>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</si>
  <si>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</si>
  <si>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</si>
  <si>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</si>
  <si>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</si>
  <si>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</si>
  <si>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</si>
  <si>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</si>
  <si>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</si>
  <si>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</si>
  <si>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</si>
  <si>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</si>
  <si>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</si>
  <si>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</si>
  <si>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部に寸法を記入してください。</t>
  </si>
  <si>
    <t>歩道中詰材厚（ｍ）</t>
  </si>
  <si>
    <r>
      <t>添加物</t>
    </r>
    <r>
      <rPr>
        <b/>
        <sz val="10"/>
        <rFont val="ＭＳ Ｐゴシック"/>
        <family val="3"/>
      </rPr>
      <t>ｐ８</t>
    </r>
  </si>
  <si>
    <t>車道部舗装厚（ｍ）</t>
  </si>
  <si>
    <r>
      <t>平均厚</t>
    </r>
    <r>
      <rPr>
        <b/>
        <sz val="10"/>
        <rFont val="ＭＳ Ｐ明朝"/>
        <family val="1"/>
      </rPr>
      <t>ｈ３４</t>
    </r>
  </si>
  <si>
    <r>
      <t>平均厚</t>
    </r>
    <r>
      <rPr>
        <b/>
        <sz val="10"/>
        <rFont val="ＭＳ Ｐ明朝"/>
        <family val="1"/>
      </rPr>
      <t>ｈ１２※</t>
    </r>
  </si>
  <si>
    <t>荷重強度　ｗｄ（ｋＮ/ｍ）</t>
  </si>
  <si>
    <t>載荷長（桁長）</t>
  </si>
  <si>
    <t>Ｌ（ｍ）</t>
  </si>
  <si>
    <t>頁</t>
  </si>
  <si>
    <t>舗装</t>
  </si>
  <si>
    <t>―</t>
  </si>
  <si>
    <t>高欄</t>
  </si>
  <si>
    <t>地覆</t>
  </si>
  <si>
    <t>縁石</t>
  </si>
  <si>
    <t>添加物</t>
  </si>
  <si>
    <t>雪</t>
  </si>
  <si>
    <t>合計</t>
  </si>
  <si>
    <t>Σｗｄ＝</t>
  </si>
  <si>
    <t>―</t>
  </si>
  <si>
    <t>②設計計算書の橋面荷重反力の合計　Rd</t>
  </si>
  <si>
    <t>ページ</t>
  </si>
  <si>
    <t>PC鋼材種別</t>
  </si>
  <si>
    <t>本数</t>
  </si>
  <si>
    <t>①</t>
  </si>
  <si>
    <t>②</t>
  </si>
  <si>
    <t>③</t>
  </si>
  <si>
    <t>照査のチェックポイントボックス</t>
  </si>
  <si>
    <r>
      <t>②</t>
    </r>
    <r>
      <rPr>
        <sz val="10"/>
        <rFont val="ＭＳ Ｐゴシック"/>
        <family val="3"/>
      </rPr>
      <t>又は</t>
    </r>
    <r>
      <rPr>
        <sz val="14"/>
        <rFont val="ＭＳ Ｐゴシック"/>
        <family val="3"/>
      </rPr>
      <t>⑥</t>
    </r>
  </si>
  <si>
    <t>全死荷重</t>
  </si>
  <si>
    <t>温度時</t>
  </si>
  <si>
    <t>桁上縁</t>
  </si>
  <si>
    <t>桁下縁</t>
  </si>
  <si>
    <t>許容応力度</t>
  </si>
  <si>
    <t>設計曲げモーメント
（kN･m）</t>
  </si>
  <si>
    <t>上縁</t>
  </si>
  <si>
    <t>下縁</t>
  </si>
  <si>
    <t>必要鉄筋量</t>
  </si>
  <si>
    <t>最小鉄筋量</t>
  </si>
  <si>
    <t>配置鉄筋</t>
  </si>
  <si>
    <t>増加後の応力度</t>
  </si>
  <si>
    <t>終局荷重時</t>
  </si>
  <si>
    <t>終局
荷重時</t>
  </si>
  <si>
    <t>終局時曲げモーメント M(kN・m)</t>
  </si>
  <si>
    <t>破壊抵抗曲げモーメントMu(kN・m)</t>
  </si>
  <si>
    <t>曲げ破壊安全度　Mu/M</t>
  </si>
  <si>
    <t>コンクリートが負担する平均せん断応力度</t>
  </si>
  <si>
    <t>設計荷重作用時</t>
  </si>
  <si>
    <t>せん断力（ｋN)</t>
  </si>
  <si>
    <r>
      <t>平均せん断応力度　τｍ（N/mm</t>
    </r>
    <r>
      <rPr>
        <vertAlign val="superscript"/>
        <sz val="10"/>
        <rFont val="ＭＳ Ｐ明朝"/>
        <family val="1"/>
      </rPr>
      <t>2)</t>
    </r>
  </si>
  <si>
    <t>ウエブ圧壊に対する耐力 Suc(kN)</t>
  </si>
  <si>
    <r>
      <t>許容斜引張応力度 σⅠa(N/mm</t>
    </r>
    <r>
      <rPr>
        <vertAlign val="superscript"/>
        <sz val="10"/>
        <rFont val="ＭＳ Ｐ明朝"/>
        <family val="1"/>
      </rPr>
      <t>2)</t>
    </r>
  </si>
  <si>
    <r>
      <t>斜引張応力度 σⅠ(N/mm</t>
    </r>
    <r>
      <rPr>
        <vertAlign val="superscript"/>
        <sz val="10"/>
        <rFont val="ＭＳ Ｐ明朝"/>
        <family val="1"/>
      </rPr>
      <t>2）</t>
    </r>
  </si>
  <si>
    <t>斜引張破壊耐力 Sus(kN)</t>
  </si>
  <si>
    <t>せん断
補強鉄筋</t>
  </si>
  <si>
    <r>
      <t>曲げ引張鉄筋
(ｃm</t>
    </r>
    <r>
      <rPr>
        <vertAlign val="superscript"/>
        <sz val="10"/>
        <rFont val="ＭＳ Ｐ明朝"/>
        <family val="1"/>
      </rPr>
      <t>2</t>
    </r>
    <r>
      <rPr>
        <sz val="10"/>
        <rFont val="ＭＳ Ｐ明朝"/>
        <family val="1"/>
      </rPr>
      <t>）</t>
    </r>
  </si>
  <si>
    <t>曲げモーメントの検証</t>
  </si>
  <si>
    <t>せん断力の検証</t>
  </si>
  <si>
    <t>④</t>
  </si>
  <si>
    <t>⑤</t>
  </si>
  <si>
    <t>⑥</t>
  </si>
  <si>
    <t>⑦</t>
  </si>
  <si>
    <r>
      <t>軸方向鉄筋
(cm</t>
    </r>
    <r>
      <rPr>
        <vertAlign val="superscript"/>
        <sz val="10"/>
        <rFont val="ＭＳ Ｐ明朝"/>
        <family val="1"/>
      </rPr>
      <t>2）</t>
    </r>
  </si>
  <si>
    <t>D　本</t>
  </si>
  <si>
    <t>PC鋼材</t>
  </si>
  <si>
    <t>①　設計荷重時</t>
  </si>
  <si>
    <t>②　温度時</t>
  </si>
  <si>
    <t>③　地震時</t>
  </si>
  <si>
    <t>④　有効プレストレス力</t>
  </si>
  <si>
    <t>応力度</t>
  </si>
  <si>
    <t>補強鋼材配置図</t>
  </si>
  <si>
    <t>部材寸法：ｍ　　（B×ｈ）</t>
  </si>
  <si>
    <t>注）</t>
  </si>
  <si>
    <t>左側（P1)　斜材</t>
  </si>
  <si>
    <t>右側（P2)　斜材</t>
  </si>
  <si>
    <t>鉄筋</t>
  </si>
  <si>
    <t>鉛直材</t>
  </si>
  <si>
    <t>左側（P1)　鉛直材</t>
  </si>
  <si>
    <t>右側（P2)　鉛直材</t>
  </si>
  <si>
    <r>
      <t>地震時(N/mm</t>
    </r>
    <r>
      <rPr>
        <vertAlign val="superscript"/>
        <sz val="10"/>
        <rFont val="ＭＳ Ｐ明朝"/>
        <family val="1"/>
      </rPr>
      <t>2</t>
    </r>
    <r>
      <rPr>
        <sz val="10"/>
        <rFont val="ＭＳ Ｐ明朝"/>
        <family val="1"/>
      </rPr>
      <t>）</t>
    </r>
  </si>
  <si>
    <t>終局荷重時最大値</t>
  </si>
  <si>
    <t>左側(P1)斜材</t>
  </si>
  <si>
    <t>右側(P2)斜材</t>
  </si>
  <si>
    <t>合成断面力</t>
  </si>
  <si>
    <t>コンクリート応力度σc</t>
  </si>
  <si>
    <t>鉄筋応力度σs</t>
  </si>
  <si>
    <t>断面力
（M・N)</t>
  </si>
  <si>
    <t>曲げ・軸力に対する検証</t>
  </si>
  <si>
    <t>せん断力に対する検証</t>
  </si>
  <si>
    <t>常時</t>
  </si>
  <si>
    <t>せん断力
（ｋN)</t>
  </si>
  <si>
    <t>平均せん断応力度の判定</t>
  </si>
  <si>
    <r>
      <t>斜引張鉄筋（cm</t>
    </r>
    <r>
      <rPr>
        <vertAlign val="superscript"/>
        <sz val="10"/>
        <rFont val="ＭＳ Ｐ明朝"/>
        <family val="1"/>
      </rPr>
      <t>2</t>
    </r>
    <r>
      <rPr>
        <sz val="10"/>
        <rFont val="ＭＳ Ｐ明朝"/>
        <family val="1"/>
      </rPr>
      <t>)</t>
    </r>
  </si>
  <si>
    <t>ウエブ圧壊耐力　Suc(kN)</t>
  </si>
  <si>
    <t>斜引張破壊耐力　Sus(kN)</t>
  </si>
  <si>
    <r>
      <t>温度時(N/mm</t>
    </r>
    <r>
      <rPr>
        <vertAlign val="superscript"/>
        <sz val="10"/>
        <rFont val="ＭＳ Ｐ明朝"/>
        <family val="1"/>
      </rPr>
      <t>2</t>
    </r>
    <r>
      <rPr>
        <sz val="10"/>
        <rFont val="ＭＳ Ｐ明朝"/>
        <family val="1"/>
      </rPr>
      <t>）</t>
    </r>
  </si>
  <si>
    <t>斜材の検証</t>
  </si>
  <si>
    <t>断面力
（N・M)</t>
  </si>
  <si>
    <t>右側(P2)　鉛直材</t>
  </si>
  <si>
    <t>左側(P1)　鉛直材</t>
  </si>
  <si>
    <t>橋脚</t>
  </si>
  <si>
    <t>死荷重作用時</t>
  </si>
  <si>
    <t>風荷重時</t>
  </si>
  <si>
    <t>内風</t>
  </si>
  <si>
    <t>衝突荷重時</t>
  </si>
  <si>
    <t>（活無載荷）</t>
  </si>
  <si>
    <t>（活載荷）</t>
  </si>
  <si>
    <t>曲げモーメント</t>
  </si>
  <si>
    <t>活載荷</t>
  </si>
  <si>
    <t>橋軸方向</t>
  </si>
  <si>
    <t>許容値</t>
  </si>
  <si>
    <t>活無
載荷</t>
  </si>
  <si>
    <t>選定鉄筋量</t>
  </si>
  <si>
    <t>床版・横方向</t>
  </si>
  <si>
    <t>断面力</t>
  </si>
  <si>
    <t>軸方向</t>
  </si>
  <si>
    <t>直角方向</t>
  </si>
  <si>
    <t>橋軸方向</t>
  </si>
  <si>
    <t>地震時(レベル１）</t>
  </si>
  <si>
    <t>鉄筋σｓ</t>
  </si>
  <si>
    <t>せん断τ</t>
  </si>
  <si>
    <t>軸方向主鉄筋</t>
  </si>
  <si>
    <t>帯鉄筋</t>
  </si>
  <si>
    <t>直角方向主鉄筋</t>
  </si>
  <si>
    <t>回転角照査（脚下端）</t>
  </si>
  <si>
    <r>
      <t>慣性力作用位置の応答加速度(m/s</t>
    </r>
    <r>
      <rPr>
        <vertAlign val="superscript"/>
        <sz val="10"/>
        <rFont val="ＭＳ Ｐ明朝"/>
        <family val="1"/>
      </rPr>
      <t>2</t>
    </r>
    <r>
      <rPr>
        <sz val="10"/>
        <rFont val="ＭＳ Ｐ明朝"/>
        <family val="1"/>
      </rPr>
      <t>)</t>
    </r>
  </si>
  <si>
    <t>残留変位</t>
  </si>
  <si>
    <t>P1橋脚</t>
  </si>
  <si>
    <t>P２橋脚</t>
  </si>
  <si>
    <t>せん断力照査
(脚下端）</t>
  </si>
  <si>
    <t>応答角変化　　　（rad)</t>
  </si>
  <si>
    <t>許容回転角　　　（rad)</t>
  </si>
  <si>
    <t>最大せん断力　　（ｋN)</t>
  </si>
  <si>
    <t>せん断耐力　　（ｋN)</t>
  </si>
  <si>
    <t>残留変位　　（ｍ）</t>
  </si>
  <si>
    <t>許容残留変位　　（ｍ）</t>
  </si>
  <si>
    <t>応答角変化　　（rad)</t>
  </si>
  <si>
    <t>許容回転角　　（rad)</t>
  </si>
  <si>
    <t>残留変位　（ｍ）</t>
  </si>
  <si>
    <t>許容残留変位　（ｍ）</t>
  </si>
  <si>
    <t>動的解析より定まる鉄筋量</t>
  </si>
  <si>
    <t>動的解析</t>
  </si>
  <si>
    <t>橋脚・橋軸方向</t>
  </si>
  <si>
    <t>橋脚・直角方向</t>
  </si>
  <si>
    <t>軸方向鉄筋</t>
  </si>
  <si>
    <t>斜材・鉛直材</t>
  </si>
  <si>
    <t>斜材･鉛直材</t>
  </si>
  <si>
    <t>横方向鉄筋+スターラップ(片側当り）</t>
  </si>
  <si>
    <t>配置スターラップ</t>
  </si>
  <si>
    <t>格点座標・主桁断面寸法・横桁断面寸法・橋面荷重は正確に入力されているか。･･･・・・・</t>
  </si>
  <si>
    <t>合成応力度・斜引張応力度・終局荷重に対する安全度は適正か･･･・・・・・・・・・・・・・・・・</t>
  </si>
  <si>
    <t>断面力区分</t>
  </si>
  <si>
    <t>圧縮力最大</t>
  </si>
  <si>
    <t>せん断力最大</t>
  </si>
  <si>
    <r>
      <t>Aw：必要鉄筋量（ｃｍ</t>
    </r>
    <r>
      <rPr>
        <vertAlign val="superscript"/>
        <sz val="10"/>
        <rFont val="ＭＳ Ｐ明朝"/>
        <family val="1"/>
      </rPr>
      <t>２</t>
    </r>
    <r>
      <rPr>
        <sz val="10"/>
        <rFont val="ＭＳ Ｐ明朝"/>
        <family val="1"/>
      </rPr>
      <t>）</t>
    </r>
  </si>
  <si>
    <t>P2橋脚</t>
  </si>
  <si>
    <r>
      <t>応力度N/mm</t>
    </r>
    <r>
      <rPr>
        <vertAlign val="superscript"/>
        <sz val="10"/>
        <rFont val="ＭＳ Ｐ明朝"/>
        <family val="1"/>
      </rPr>
      <t>2</t>
    </r>
  </si>
  <si>
    <t>配置
鉄筋</t>
  </si>
  <si>
    <t>曲げ検証</t>
  </si>
  <si>
    <t>せん断検証</t>
  </si>
  <si>
    <t>部に数値・寸法を記入してください。</t>
  </si>
  <si>
    <t>地震時</t>
  </si>
  <si>
    <t>土圧考慮</t>
  </si>
  <si>
    <t>土圧無視</t>
  </si>
  <si>
    <t>作用力</t>
  </si>
  <si>
    <t>滑動</t>
  </si>
  <si>
    <t>転倒（ｍ）</t>
  </si>
  <si>
    <r>
      <t>地盤反力度（ｋN/m</t>
    </r>
    <r>
      <rPr>
        <vertAlign val="superscript"/>
        <sz val="10"/>
        <rFont val="ＭＳ Ｐ明朝"/>
        <family val="1"/>
      </rPr>
      <t>2</t>
    </r>
    <r>
      <rPr>
        <sz val="10"/>
        <rFont val="ＭＳ Ｐ明朝"/>
        <family val="1"/>
      </rPr>
      <t>)</t>
    </r>
  </si>
  <si>
    <t>計算値(最大）</t>
  </si>
  <si>
    <t>計算値(最小)</t>
  </si>
  <si>
    <t>安定計算(震度法）</t>
  </si>
  <si>
    <t>断面計算</t>
  </si>
  <si>
    <t>レベル2地震時</t>
  </si>
  <si>
    <t>地震時</t>
  </si>
  <si>
    <t>常時・レベル１地震時</t>
  </si>
  <si>
    <t>上側引張</t>
  </si>
  <si>
    <r>
      <t>応力度（N/mm</t>
    </r>
    <r>
      <rPr>
        <vertAlign val="superscript"/>
        <sz val="10"/>
        <rFont val="ＭＳ Ｐ明朝"/>
        <family val="1"/>
      </rPr>
      <t>2</t>
    </r>
    <r>
      <rPr>
        <sz val="10"/>
        <rFont val="ＭＳ Ｐ明朝"/>
        <family val="1"/>
      </rPr>
      <t>)</t>
    </r>
  </si>
  <si>
    <t>曲げモーメント(kN･m)</t>
  </si>
  <si>
    <t>下側引張</t>
  </si>
  <si>
    <t>せん断応力度</t>
  </si>
  <si>
    <r>
      <t>必要スターラップ量（ｃｍ</t>
    </r>
    <r>
      <rPr>
        <vertAlign val="superscript"/>
        <sz val="10"/>
        <rFont val="ＭＳ Ｐ明朝"/>
        <family val="1"/>
      </rPr>
      <t>２</t>
    </r>
    <r>
      <rPr>
        <sz val="10"/>
        <rFont val="ＭＳ Ｐ明朝"/>
        <family val="1"/>
      </rPr>
      <t>）</t>
    </r>
  </si>
  <si>
    <t>終局モーメント（ｋN・ｍ）</t>
  </si>
  <si>
    <t>降伏モーメントMy(kN・ｍ）</t>
  </si>
  <si>
    <t>上引張・曲げモーメント(kN･m)</t>
  </si>
  <si>
    <t>下引張曲げモーメン(kN･m)</t>
  </si>
  <si>
    <t>降伏モーメン　トMy(kN・ｍ）</t>
  </si>
  <si>
    <t>地震タイプ</t>
  </si>
  <si>
    <t>主鉄筋</t>
  </si>
  <si>
    <t>上側</t>
  </si>
  <si>
    <t>下側</t>
  </si>
  <si>
    <t>鉄筋配置</t>
  </si>
  <si>
    <t>ひび割れモーメントMc(kN･m)</t>
  </si>
  <si>
    <t>１．７×(発生モーメント）</t>
  </si>
  <si>
    <t>Mc≧1.7Mの判定</t>
  </si>
  <si>
    <r>
      <t>最小鉄筋量　　（ｃｍ</t>
    </r>
    <r>
      <rPr>
        <vertAlign val="superscript"/>
        <sz val="10"/>
        <rFont val="ＭＳ Ｐ明朝"/>
        <family val="1"/>
      </rPr>
      <t>２</t>
    </r>
    <r>
      <rPr>
        <sz val="10"/>
        <rFont val="ＭＳ Ｐ明朝"/>
        <family val="1"/>
      </rPr>
      <t>）</t>
    </r>
  </si>
  <si>
    <r>
      <t>配置鉄筋量　　（ｃｍ</t>
    </r>
    <r>
      <rPr>
        <vertAlign val="superscript"/>
        <sz val="10"/>
        <rFont val="ＭＳ Ｐ明朝"/>
        <family val="1"/>
      </rPr>
      <t>２</t>
    </r>
    <r>
      <rPr>
        <sz val="10"/>
        <rFont val="ＭＳ Ｐ明朝"/>
        <family val="1"/>
      </rPr>
      <t>）</t>
    </r>
  </si>
  <si>
    <t>せん断力  （ｋN)</t>
  </si>
  <si>
    <t>せん断耐力  （ｋN)</t>
  </si>
  <si>
    <t>安定計算</t>
  </si>
  <si>
    <t>計算値（e)</t>
  </si>
  <si>
    <t>許容値(ea)</t>
  </si>
  <si>
    <t>計算値(fs)</t>
  </si>
  <si>
    <t>許容値(fa)</t>
  </si>
  <si>
    <t>直接基礎</t>
  </si>
  <si>
    <t>設計条件</t>
  </si>
  <si>
    <t>構造形式</t>
  </si>
  <si>
    <t>橋長</t>
  </si>
  <si>
    <t>コンクリート設
計基準強度</t>
  </si>
  <si>
    <t>主桁</t>
  </si>
  <si>
    <t>σｃｋ=</t>
  </si>
  <si>
    <t>設計震度</t>
  </si>
  <si>
    <t>適用示方書等</t>
  </si>
  <si>
    <t>斜･鉛直材</t>
  </si>
  <si>
    <t>横方向鉄筋</t>
  </si>
  <si>
    <r>
      <t>必要鉄筋量（ｃｍ</t>
    </r>
    <r>
      <rPr>
        <vertAlign val="superscript"/>
        <sz val="10"/>
        <rFont val="ＭＳ Ｐ明朝"/>
        <family val="1"/>
      </rPr>
      <t>２</t>
    </r>
    <r>
      <rPr>
        <sz val="10"/>
        <rFont val="ＭＳ Ｐ明朝"/>
        <family val="1"/>
      </rPr>
      <t>）</t>
    </r>
  </si>
  <si>
    <r>
      <t>曲げ引
張鉄筋
(ｃm</t>
    </r>
    <r>
      <rPr>
        <vertAlign val="superscript"/>
        <sz val="10"/>
        <rFont val="ＭＳ Ｐ明朝"/>
        <family val="1"/>
      </rPr>
      <t>2</t>
    </r>
    <r>
      <rPr>
        <sz val="10"/>
        <rFont val="ＭＳ Ｐ明朝"/>
        <family val="1"/>
      </rPr>
      <t>）</t>
    </r>
  </si>
  <si>
    <t>凡例</t>
  </si>
  <si>
    <t>与条件</t>
  </si>
  <si>
    <t>入力値</t>
  </si>
  <si>
    <t>設計諸量</t>
  </si>
  <si>
    <t>設計照査値</t>
  </si>
  <si>
    <t>不適切</t>
  </si>
  <si>
    <t>P1橋脚配筋略図</t>
  </si>
  <si>
    <t>P1鉛直材配筋略図</t>
  </si>
  <si>
    <t>照査結果一覧表</t>
  </si>
  <si>
    <t>主桁照査結果</t>
  </si>
  <si>
    <t>直接基礎照査結果</t>
  </si>
  <si>
    <r>
      <t>設計荷重
時(N/mm</t>
    </r>
    <r>
      <rPr>
        <vertAlign val="superscript"/>
        <sz val="10"/>
        <rFont val="ＭＳ Ｐ明朝"/>
        <family val="1"/>
      </rPr>
      <t>2</t>
    </r>
    <r>
      <rPr>
        <sz val="10"/>
        <rFont val="ＭＳ Ｐ明朝"/>
        <family val="1"/>
      </rPr>
      <t>)</t>
    </r>
  </si>
  <si>
    <r>
      <t>平均せん断応力度　τm(N/mm</t>
    </r>
    <r>
      <rPr>
        <vertAlign val="superscript"/>
        <sz val="10"/>
        <rFont val="ＭＳ Ｐ明朝"/>
        <family val="1"/>
      </rPr>
      <t>2</t>
    </r>
    <r>
      <rPr>
        <sz val="10"/>
        <rFont val="ＭＳ Ｐ明朝"/>
        <family val="1"/>
      </rPr>
      <t>)</t>
    </r>
  </si>
  <si>
    <t>横方向照査結果</t>
  </si>
  <si>
    <t>橋脚照査結果</t>
  </si>
  <si>
    <t>斜材・鉛直材照査結果</t>
  </si>
  <si>
    <t>橋軸方向
鉄筋</t>
  </si>
  <si>
    <t>配筋</t>
  </si>
  <si>
    <r>
      <t>応力度
（N/mm</t>
    </r>
    <r>
      <rPr>
        <vertAlign val="superscript"/>
        <sz val="10"/>
        <rFont val="ＭＳ Ｐ明朝"/>
        <family val="1"/>
      </rPr>
      <t>2</t>
    </r>
    <r>
      <rPr>
        <sz val="10"/>
        <rFont val="ＭＳ Ｐ明朝"/>
        <family val="1"/>
      </rPr>
      <t>）</t>
    </r>
  </si>
  <si>
    <r>
      <t>ヤング係数
（Ｎ／ｍｍ</t>
    </r>
    <r>
      <rPr>
        <vertAlign val="superscript"/>
        <sz val="10"/>
        <rFont val="ＭＳ Ｐ明朝"/>
        <family val="1"/>
      </rPr>
      <t>２</t>
    </r>
    <r>
      <rPr>
        <sz val="10"/>
        <rFont val="ＭＳ Ｐ明朝"/>
        <family val="1"/>
      </rPr>
      <t>）</t>
    </r>
  </si>
  <si>
    <t>―</t>
  </si>
  <si>
    <t>計</t>
  </si>
  <si>
    <t>図</t>
  </si>
  <si>
    <t>④主桁の計算（曲げモーメントの検証）</t>
  </si>
  <si>
    <t>④主桁の計算（せん断力の検証）</t>
  </si>
  <si>
    <t>⑤　斜材の設計</t>
  </si>
  <si>
    <t>⑤鉛直材の設計</t>
  </si>
  <si>
    <t>斜材の補強鋼材配置図</t>
  </si>
  <si>
    <t>⑥　床版・横方向の設計</t>
  </si>
  <si>
    <t>⑦　橋脚の設計（P1橋脚）</t>
  </si>
  <si>
    <t>⑦　橋脚の設計（P２橋脚）</t>
  </si>
  <si>
    <t>⑩　動的解析</t>
  </si>
  <si>
    <t>⑧　直接基礎の設計</t>
  </si>
  <si>
    <t>適　切</t>
  </si>
  <si>
    <t>①　コメント欄が不足する場合や参考資料を添付する必要があるときは、別用紙とし</t>
  </si>
  <si>
    <t>　　　てＡ－４にまとめて添付する。</t>
  </si>
  <si>
    <r>
      <t>PC鋼材応力度（N/mm</t>
    </r>
    <r>
      <rPr>
        <vertAlign val="superscript"/>
        <sz val="10"/>
        <rFont val="ＭＳ Ｐ明朝"/>
        <family val="1"/>
      </rPr>
      <t>2</t>
    </r>
    <r>
      <rPr>
        <sz val="10"/>
        <rFont val="ＭＳ Ｐ明朝"/>
        <family val="1"/>
      </rPr>
      <t>)</t>
    </r>
  </si>
  <si>
    <r>
      <t>PC鋼材応力度(N/mm</t>
    </r>
    <r>
      <rPr>
        <vertAlign val="superscript"/>
        <sz val="10"/>
        <rFont val="ＭＳ Ｐ明朝"/>
        <family val="1"/>
      </rPr>
      <t>2</t>
    </r>
    <r>
      <rPr>
        <sz val="10"/>
        <rFont val="ＭＳ Ｐ明朝"/>
        <family val="1"/>
      </rPr>
      <t>)</t>
    </r>
  </si>
  <si>
    <r>
      <t>ヒンジ鉄筋の
圧縮応力度
(N/mm</t>
    </r>
    <r>
      <rPr>
        <vertAlign val="superscript"/>
        <sz val="10"/>
        <rFont val="ＭＳ Ｐ明朝"/>
        <family val="1"/>
      </rPr>
      <t>2</t>
    </r>
    <r>
      <rPr>
        <sz val="10"/>
        <rFont val="ＭＳ Ｐ明朝"/>
        <family val="1"/>
      </rPr>
      <t>)</t>
    </r>
  </si>
  <si>
    <t>○</t>
  </si>
  <si>
    <t>△</t>
  </si>
  <si>
    <t>×</t>
  </si>
  <si>
    <r>
      <t xml:space="preserve">合成
応力度
</t>
    </r>
    <r>
      <rPr>
        <sz val="9"/>
        <rFont val="ＭＳ Ｐ明朝"/>
        <family val="1"/>
      </rPr>
      <t>(N/mm</t>
    </r>
    <r>
      <rPr>
        <vertAlign val="superscript"/>
        <sz val="9"/>
        <rFont val="ＭＳ Ｐ明朝"/>
        <family val="1"/>
      </rPr>
      <t>2</t>
    </r>
    <r>
      <rPr>
        <sz val="9"/>
        <rFont val="ＭＳ Ｐ明朝"/>
        <family val="1"/>
      </rPr>
      <t>)</t>
    </r>
  </si>
  <si>
    <t>鉛直材の検証</t>
  </si>
  <si>
    <t>(但し③⑤は0.00）</t>
  </si>
  <si>
    <t>　PC鋼材</t>
  </si>
  <si>
    <t>　鉄筋（鉛直材を含む）</t>
  </si>
  <si>
    <t>平均せん断応力度の最大値</t>
  </si>
  <si>
    <t>材料強度・許容応力度</t>
  </si>
  <si>
    <t>【ＰＣ上部工　PC斜材付π型ラーメン橋　２／１３】</t>
  </si>
  <si>
    <t>【ＰＣ上部工　PC斜材付π型ラーメン橋　１／１３】</t>
  </si>
  <si>
    <t>【ＰＣ上部工　PC斜材付π型ラーメン橋　４／１３】</t>
  </si>
  <si>
    <t>【ＰＣ上部工　PC斜材付π型ラーメン橋　５／１３】</t>
  </si>
  <si>
    <t>【ＰＣ上部工　PC斜材付π型ラーメン橋　６／１３】</t>
  </si>
  <si>
    <t>【ＰＣ上部工　PC斜材付π型ラーメン橋　７／１３】</t>
  </si>
  <si>
    <t>【ＰＣ上部工　PC斜材付π型ラーメン橋　８／１３】</t>
  </si>
  <si>
    <t>【ＰＣ上部工　PC斜材付π型ラーメン橋　９／１３】</t>
  </si>
  <si>
    <t>【ＰＣ上部工　PC斜材付π型ラーメン橋　１０／１３】</t>
  </si>
  <si>
    <t>【ＰＣ上部工　PC斜材付π型ラーメン橋　１１／１３】</t>
  </si>
  <si>
    <t>【ＰＣ上部工　PC斜材付π型ラーメン橋　１２／１３】</t>
  </si>
  <si>
    <t>【ＰＣ上部工　PC斜材付π型ラーメン橋　１３／１３】</t>
  </si>
  <si>
    <t>橋長(m)</t>
  </si>
  <si>
    <t>桁長(m)</t>
  </si>
  <si>
    <t>支間長(m)</t>
  </si>
  <si>
    <t>有効幅員(m)</t>
  </si>
  <si>
    <t>縦断勾配(％)</t>
  </si>
  <si>
    <t>横断勾配(％)</t>
  </si>
  <si>
    <r>
      <t>鉛直材（RC計算を行う場合の斜材を含む）</t>
    </r>
  </si>
  <si>
    <t>注）　計算書・設図（設計図の略記）の項にはそれぞれ該当する事項が正常に実施されている場合は○、反対の場合は×、一部が誤り又は検討を要する場合等は△を記入してください。</t>
  </si>
  <si>
    <t>ページ項は代表的なページ番号を記入してください。</t>
  </si>
  <si>
    <t>記入欄・判定欄で記入が該当しない項には　―　又は「該当なし」を記入してください。</t>
  </si>
  <si>
    <t>Ｂ２＝</t>
  </si>
  <si>
    <t>③断面力の算出（橋面荷重）</t>
  </si>
  <si>
    <t>ｈ３</t>
  </si>
  <si>
    <t>ｈ１</t>
  </si>
  <si>
    <t>ｈ４</t>
  </si>
  <si>
    <t>ｈ２</t>
  </si>
  <si>
    <t>※均しコンクリートを
換算し、加算してください。</t>
  </si>
  <si>
    <t>①V=Σwd
×L（kN)</t>
  </si>
  <si>
    <t>(wd×t1×B2)　</t>
  </si>
  <si>
    <t>V=Σwd×L</t>
  </si>
  <si>
    <t>(ｗd×h12×B1)　　</t>
  </si>
  <si>
    <t>(ｗd×ｈ34×B2)</t>
  </si>
  <si>
    <t>遮音壁
(落下物防止柵）</t>
  </si>
  <si>
    <t>ｐ１</t>
  </si>
  <si>
    <t>ｐ２</t>
  </si>
  <si>
    <t>ｐ３</t>
  </si>
  <si>
    <t>ｐ4</t>
  </si>
  <si>
    <t>ｐ５</t>
  </si>
  <si>
    <t>ｐ６</t>
  </si>
  <si>
    <t>ｐ7</t>
  </si>
  <si>
    <t>ｐ８</t>
  </si>
  <si>
    <r>
      <t>(ｗｓ</t>
    </r>
    <r>
      <rPr>
        <sz val="10"/>
        <rFont val="ＭＳ Ｐ明朝"/>
        <family val="1"/>
      </rPr>
      <t>×B)</t>
    </r>
  </si>
  <si>
    <t>－</t>
  </si>
  <si>
    <t xml:space="preserve">    ①と②の反力検証（○×を記入してください。）</t>
  </si>
  <si>
    <t>○</t>
  </si>
  <si>
    <t>(床版）</t>
  </si>
  <si>
    <t>(橋面荷重）</t>
  </si>
  <si>
    <t>(主桁断面力）</t>
  </si>
  <si>
    <t>記入欄・判定欄で記入の該当しない項には―を記入してください。</t>
  </si>
  <si>
    <t>①</t>
  </si>
  <si>
    <t>②PC鋼材定着位置が明確な桁端部断面図</t>
  </si>
  <si>
    <t>―</t>
  </si>
  <si>
    <r>
      <t>PC鋼材
応力度
(N/mm</t>
    </r>
    <r>
      <rPr>
        <vertAlign val="superscript"/>
        <sz val="10"/>
        <rFont val="ＭＳ Ｐ明朝"/>
        <family val="1"/>
      </rPr>
      <t>2</t>
    </r>
    <r>
      <rPr>
        <sz val="10"/>
        <rFont val="ＭＳ Ｐ明朝"/>
        <family val="1"/>
      </rPr>
      <t>)</t>
    </r>
  </si>
  <si>
    <t>緊張作業時σpi</t>
  </si>
  <si>
    <t>許容応力度σpia</t>
  </si>
  <si>
    <t>導入直後σpt</t>
  </si>
  <si>
    <t>許容応力度σpta</t>
  </si>
  <si>
    <t>桁上縁よりPC鋼材図心までの距離(m)</t>
  </si>
  <si>
    <t>導入直後プレストレス</t>
  </si>
  <si>
    <t>有効プレストレス</t>
  </si>
  <si>
    <t>σpi</t>
  </si>
  <si>
    <t>PC鋼材配置が明確な鉛直材上端（③断面）、径間中央（④断面）の断面図</t>
  </si>
  <si>
    <t>以上3断面を添付してください。</t>
  </si>
  <si>
    <t>配置鉄筋量</t>
  </si>
  <si>
    <t>τｍ</t>
  </si>
  <si>
    <t>横方向鉄筋+スターラップ(ウエブ片側当り）</t>
  </si>
  <si>
    <t>σs</t>
  </si>
  <si>
    <t xml:space="preserve">設計
荷重時
</t>
  </si>
  <si>
    <t>×</t>
  </si>
  <si>
    <t>①＋④</t>
  </si>
  <si>
    <t>②＋④</t>
  </si>
  <si>
    <t>③+④</t>
  </si>
  <si>
    <t>応力度</t>
  </si>
  <si>
    <t>モーメント・軸力</t>
  </si>
  <si>
    <t>曲げ応力度</t>
  </si>
  <si>
    <t>負担できる平均せん断応力度（τma)</t>
  </si>
  <si>
    <t>組</t>
  </si>
  <si>
    <t>破壊に対する検証</t>
  </si>
  <si>
    <t>引張鉄筋</t>
  </si>
  <si>
    <r>
      <t>必要鉄筋量As(cm</t>
    </r>
    <r>
      <rPr>
        <vertAlign val="superscript"/>
        <sz val="10"/>
        <rFont val="ＭＳ Ｐ明朝"/>
        <family val="1"/>
      </rPr>
      <t>2</t>
    </r>
    <r>
      <rPr>
        <sz val="10"/>
        <rFont val="ＭＳ Ｐ明朝"/>
        <family val="1"/>
      </rPr>
      <t>)</t>
    </r>
  </si>
  <si>
    <t xml:space="preserve">D </t>
  </si>
  <si>
    <t>本</t>
  </si>
  <si>
    <t>段</t>
  </si>
  <si>
    <r>
      <t>曲げ応力度
(N/mm</t>
    </r>
    <r>
      <rPr>
        <vertAlign val="superscript"/>
        <sz val="10"/>
        <rFont val="ＭＳ Ｐ明朝"/>
        <family val="1"/>
      </rPr>
      <t>2</t>
    </r>
    <r>
      <rPr>
        <sz val="10"/>
        <rFont val="ＭＳ Ｐ明朝"/>
        <family val="1"/>
      </rPr>
      <t>）</t>
    </r>
  </si>
  <si>
    <t>照査のチェックポイントボックス(斜材・鉛直材）</t>
  </si>
  <si>
    <t>1段目</t>
  </si>
  <si>
    <t>2段目</t>
  </si>
  <si>
    <t>橋軸方向曲げモーメント※</t>
  </si>
  <si>
    <t>　※橋軸方向曲げモーメント</t>
  </si>
  <si>
    <t>には張出し部の活荷重載荷位置の数値を記入してください。</t>
  </si>
  <si>
    <t>活無載荷</t>
  </si>
  <si>
    <t>σｃ≦σca=</t>
  </si>
  <si>
    <t xml:space="preserve">      </t>
  </si>
  <si>
    <t>σｓ≦σsa=</t>
  </si>
  <si>
    <t>橋軸
方向</t>
  </si>
  <si>
    <t>曲げ応力度・鉄筋配置</t>
  </si>
  <si>
    <t>横方向
鉄筋</t>
  </si>
  <si>
    <r>
      <t>必要鉄筋量(㎝</t>
    </r>
    <r>
      <rPr>
        <vertAlign val="superscript"/>
        <sz val="10"/>
        <rFont val="ＭＳ Ｐ明朝"/>
        <family val="1"/>
      </rPr>
      <t>2</t>
    </r>
    <r>
      <rPr>
        <sz val="10"/>
        <rFont val="ＭＳ Ｐ明朝"/>
        <family val="1"/>
      </rPr>
      <t>/m)</t>
    </r>
  </si>
  <si>
    <t>設計
荷重時</t>
  </si>
  <si>
    <t>斜引張鉄筋間隔　ｓ（ｃｍ）</t>
  </si>
  <si>
    <t>Type1</t>
  </si>
  <si>
    <t>斜引張鉄筋</t>
  </si>
  <si>
    <t>設計フロー図</t>
  </si>
  <si>
    <t>引張応力度は負号を付けてください。</t>
  </si>
  <si>
    <t>【ＰＣ上部工　PC斜材付π型ラーメン橋　3／１３】</t>
  </si>
  <si>
    <t>（記載不要）</t>
  </si>
  <si>
    <t>添架物等</t>
  </si>
  <si>
    <t>設計便覧（案）近畿地方整備局　　Ｈ24.4</t>
  </si>
  <si>
    <t>H . .～H . .</t>
  </si>
  <si>
    <t>ｋｈ＝</t>
  </si>
  <si>
    <t>mm（ ）</t>
  </si>
  <si>
    <t>mm（ ）</t>
  </si>
  <si>
    <t>　コンクリート</t>
  </si>
  <si>
    <r>
      <t>(N/ｍｍ</t>
    </r>
    <r>
      <rPr>
        <vertAlign val="superscript"/>
        <sz val="10"/>
        <rFont val="ＭＳ Ｐ明朝"/>
        <family val="1"/>
      </rPr>
      <t>2</t>
    </r>
    <r>
      <rPr>
        <sz val="10"/>
        <rFont val="ＭＳ Ｐ明朝"/>
        <family val="1"/>
      </rPr>
      <t>)</t>
    </r>
  </si>
  <si>
    <r>
      <t>(N/ｍｍ</t>
    </r>
    <r>
      <rPr>
        <vertAlign val="superscript"/>
        <sz val="10"/>
        <rFont val="ＭＳ Ｐ明朝"/>
        <family val="1"/>
      </rPr>
      <t>2</t>
    </r>
    <r>
      <rPr>
        <sz val="10"/>
        <rFont val="ＭＳ Ｐ明朝"/>
        <family val="1"/>
      </rPr>
      <t>)</t>
    </r>
  </si>
  <si>
    <t>ＳＷＰＲ７Ｂ
１２Ｓ１2.7</t>
  </si>
  <si>
    <t>SBPR930/
1080φ32</t>
  </si>
  <si>
    <r>
      <t>N/ｍｍ</t>
    </r>
    <r>
      <rPr>
        <vertAlign val="superscript"/>
        <sz val="10"/>
        <rFont val="ＭＳ Ｐ明朝"/>
        <family val="1"/>
      </rPr>
      <t>2</t>
    </r>
  </si>
  <si>
    <r>
      <t>2.0×10</t>
    </r>
    <r>
      <rPr>
        <vertAlign val="superscript"/>
        <sz val="10"/>
        <rFont val="ＭＳ Ｐ明朝"/>
        <family val="1"/>
      </rPr>
      <t>5</t>
    </r>
  </si>
  <si>
    <t>ｍｍ</t>
  </si>
  <si>
    <t>―</t>
  </si>
  <si>
    <t>リラクセーション</t>
  </si>
  <si>
    <t>％</t>
  </si>
  <si>
    <r>
      <t>ｍｍ</t>
    </r>
    <r>
      <rPr>
        <vertAlign val="superscript"/>
        <sz val="10"/>
        <rFont val="ＭＳ Ｐ明朝"/>
        <family val="1"/>
      </rPr>
      <t>2</t>
    </r>
  </si>
  <si>
    <r>
      <t>2.98×１０</t>
    </r>
    <r>
      <rPr>
        <vertAlign val="superscript"/>
        <sz val="10"/>
        <rFont val="ＭＳ Ｐ明朝"/>
        <family val="1"/>
      </rPr>
      <t>4</t>
    </r>
  </si>
  <si>
    <t>mm</t>
  </si>
  <si>
    <r>
      <t>2.49×１０</t>
    </r>
    <r>
      <rPr>
        <vertAlign val="superscript"/>
        <sz val="10"/>
        <rFont val="ＭＳ Ｐ明朝"/>
        <family val="1"/>
      </rPr>
      <t>4</t>
    </r>
  </si>
  <si>
    <r>
      <t>N/ｍｍ</t>
    </r>
    <r>
      <rPr>
        <vertAlign val="superscript"/>
        <sz val="10"/>
        <rFont val="ＭＳ Ｐ明朝"/>
        <family val="1"/>
      </rPr>
      <t>2</t>
    </r>
  </si>
  <si>
    <t>SD345</t>
  </si>
  <si>
    <t>―</t>
  </si>
  <si>
    <r>
      <t>20.0×１０</t>
    </r>
    <r>
      <rPr>
        <vertAlign val="superscript"/>
        <sz val="10"/>
        <rFont val="ＭＳ Ｐ明朝"/>
        <family val="1"/>
      </rPr>
      <t>－５</t>
    </r>
  </si>
  <si>
    <r>
      <t>15.0×１０</t>
    </r>
    <r>
      <rPr>
        <vertAlign val="superscript"/>
        <sz val="10"/>
        <rFont val="ＭＳ Ｐ明朝"/>
        <family val="1"/>
      </rPr>
      <t>－５</t>
    </r>
  </si>
  <si>
    <r>
      <t>(N/mm</t>
    </r>
    <r>
      <rPr>
        <vertAlign val="superscript"/>
        <sz val="10"/>
        <rFont val="ＭＳ Ｐ明朝"/>
        <family val="1"/>
      </rPr>
      <t>2</t>
    </r>
    <r>
      <rPr>
        <sz val="10"/>
        <rFont val="ＭＳ Ｐ明朝"/>
        <family val="1"/>
      </rPr>
      <t>)</t>
    </r>
  </si>
  <si>
    <t>橋梁計画が交差条件・取り付け道路条件に合致しているか・・・・・・・・・・・・・・・・・・・・・</t>
  </si>
  <si>
    <t>材料の選定は適切か･･････････････････････････････････････････････････････････</t>
  </si>
  <si>
    <t>設計図に配筋が反映されているか。･･･････････････････････････････････････････</t>
  </si>
  <si>
    <t>橋面荷重は正確に入力されているか。･････････････････････････････････････････</t>
  </si>
  <si>
    <t>格点座標・主桁断面寸法・横桁（隔壁）位置・寸法は正確に入力されているか。・・・・</t>
  </si>
  <si>
    <t>②</t>
  </si>
  <si>
    <t>⑥</t>
  </si>
  <si>
    <t>①</t>
  </si>
  <si>
    <t>③</t>
  </si>
  <si>
    <t>④</t>
  </si>
  <si>
    <t>⑤</t>
  </si>
  <si>
    <t>⑦</t>
  </si>
  <si>
    <t>③</t>
  </si>
  <si>
    <t>④</t>
  </si>
  <si>
    <t>⑤</t>
  </si>
  <si>
    <t>―</t>
  </si>
  <si>
    <t>③プレストレス</t>
  </si>
  <si>
    <t>≦</t>
  </si>
  <si>
    <t>σpia＝</t>
  </si>
  <si>
    <t>σpｔ</t>
  </si>
  <si>
    <t>σpｔa＝</t>
  </si>
  <si>
    <t>③</t>
  </si>
  <si>
    <t>④</t>
  </si>
  <si>
    <t>⑤</t>
  </si>
  <si>
    <r>
      <t xml:space="preserve"> (N/mm</t>
    </r>
    <r>
      <rPr>
        <vertAlign val="superscript"/>
        <sz val="10"/>
        <rFont val="ＭＳ Ｐ明朝"/>
        <family val="1"/>
      </rPr>
      <t>2</t>
    </r>
    <r>
      <rPr>
        <sz val="10"/>
        <rFont val="ＭＳ Ｐ明朝"/>
        <family val="1"/>
      </rPr>
      <t>)</t>
    </r>
  </si>
  <si>
    <t>定着具の配置間隔・縁端距離は基準を満足しているか。･････････････････････････････････････････</t>
  </si>
  <si>
    <t>定着具の配置は伸縮装置の切欠きを考慮して決定されているか。････････････････････････････････</t>
  </si>
  <si>
    <t>定着具は支承のアンカーボルトと接触していないか。･････････････････････････････････････････････</t>
  </si>
  <si>
    <t>PC鋼材は低リラクセーション品を使用しているか。････････････････････････････････････････････････</t>
  </si>
  <si>
    <t>PC鋼材はPC鋼より線12S12.7B(25m＜L≦38m),12S15.2B(38m＜L)を使用しているか。･････････････</t>
  </si>
  <si>
    <t>最小曲げ半径　6m(12S12.7) 　8m(12S15.2)を満足しているか。････････････････････････････････････</t>
  </si>
  <si>
    <t>ケーブルのあき及びかぶりは基準を満足しているか。･････････････････････････････････････････････</t>
  </si>
  <si>
    <t>①</t>
  </si>
  <si>
    <t>②</t>
  </si>
  <si>
    <t>③</t>
  </si>
  <si>
    <t>④</t>
  </si>
  <si>
    <t>⑤</t>
  </si>
  <si>
    <t>⑥</t>
  </si>
  <si>
    <t>⑦</t>
  </si>
  <si>
    <t>P1</t>
  </si>
  <si>
    <t>P2</t>
  </si>
  <si>
    <t>③</t>
  </si>
  <si>
    <t>④</t>
  </si>
  <si>
    <t>⑤</t>
  </si>
  <si>
    <t>―</t>
  </si>
  <si>
    <t>―</t>
  </si>
  <si>
    <t>σca</t>
  </si>
  <si>
    <t>≦</t>
  </si>
  <si>
    <t>σca</t>
  </si>
  <si>
    <t>―</t>
  </si>
  <si>
    <t>―</t>
  </si>
  <si>
    <t>①</t>
  </si>
  <si>
    <t>⑦</t>
  </si>
  <si>
    <t>―</t>
  </si>
  <si>
    <t>≦</t>
  </si>
  <si>
    <t>τma=</t>
  </si>
  <si>
    <t>―</t>
  </si>
  <si>
    <r>
      <t>スターラップ
(cm</t>
    </r>
    <r>
      <rPr>
        <vertAlign val="superscript"/>
        <sz val="10"/>
        <rFont val="ＭＳ Ｐ明朝"/>
        <family val="1"/>
      </rPr>
      <t>2</t>
    </r>
    <r>
      <rPr>
        <sz val="10"/>
        <rFont val="ＭＳ Ｐ明朝"/>
        <family val="1"/>
      </rPr>
      <t>/m）</t>
    </r>
  </si>
  <si>
    <t>D　＠</t>
  </si>
  <si>
    <t>―</t>
  </si>
  <si>
    <t>M　(kN・ｍ）</t>
  </si>
  <si>
    <t>N　(kN)</t>
  </si>
  <si>
    <t>σc</t>
  </si>
  <si>
    <t>-</t>
  </si>
  <si>
    <t>σc≦σca=</t>
  </si>
  <si>
    <t>σｓ≦σsa=</t>
  </si>
  <si>
    <t>-</t>
  </si>
  <si>
    <t xml:space="preserve">D </t>
  </si>
  <si>
    <t xml:space="preserve">D </t>
  </si>
  <si>
    <t>@</t>
  </si>
  <si>
    <t xml:space="preserve">D </t>
  </si>
  <si>
    <t>@</t>
  </si>
  <si>
    <t>(mm)</t>
  </si>
  <si>
    <t>●</t>
  </si>
  <si>
    <t>M　(kN・ｍ）</t>
  </si>
  <si>
    <t>N　(kN)</t>
  </si>
  <si>
    <t>＠</t>
  </si>
  <si>
    <t xml:space="preserve">D </t>
  </si>
  <si>
    <t>＠</t>
  </si>
  <si>
    <t xml:space="preserve">D </t>
  </si>
  <si>
    <t>＠</t>
  </si>
  <si>
    <t>⑤メナーゼ</t>
  </si>
  <si>
    <t>ヒンジ</t>
  </si>
  <si>
    <t>N（ｋN)</t>
  </si>
  <si>
    <t>S(kN)</t>
  </si>
  <si>
    <r>
      <t>N・As(cm</t>
    </r>
    <r>
      <rPr>
        <vertAlign val="superscript"/>
        <sz val="10"/>
        <rFont val="ＭＳ Ｐ明朝"/>
        <family val="1"/>
      </rPr>
      <t>2</t>
    </r>
    <r>
      <rPr>
        <sz val="10"/>
        <rFont val="ＭＳ Ｐ明朝"/>
        <family val="1"/>
      </rPr>
      <t>)</t>
    </r>
  </si>
  <si>
    <t>σsc</t>
  </si>
  <si>
    <t>σsca</t>
  </si>
  <si>
    <t>P1</t>
  </si>
  <si>
    <t>P2</t>
  </si>
  <si>
    <t>設計計算結果を設計図に反映しているか。････････････････････････････････････････････････････</t>
  </si>
  <si>
    <t>曲げ・軸力により必要となる引張鉄筋量は有効断面積の２％以下であるか。・・・・・・・・・・・・・・・・・・・</t>
  </si>
  <si>
    <t>引張鉄筋が有効断面の２％以上の場合配置鉄筋は終局つり合い鋼材量の７５％以下であるか。・・</t>
  </si>
  <si>
    <t>配置鉄筋は部材断面の６％以下であるか。・・・・・・・・・・・・・・・・・・・・・・・・・・・・・・・・・・・・・・・・・・・・・</t>
  </si>
  <si>
    <t>有効高・かぶり・鉄筋径・ピッチは設計図に反映されているか。・・・・・・・・・・・・・・・・・・・・・・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</si>
</sst>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00_ "/>
    <numFmt numFmtId="180" formatCode="0_ "/>
    <numFmt numFmtId="181" formatCode="0.00000_ "/>
  </numFmts>
  <fonts count="33">
    <font>
      <sz val="11"/>
      <name val="ＭＳ Ｐゴシック"/>
      <family val="3"/>
    </font>
    <font>
      <u val="single"/>
      <sz val="11"/>
      <color indexed="12"/>
      <name val="ＭＳ Ｐゴシック"/>
      <family val="3"/>
    </font>
    <font>
      <u val="single"/>
      <sz val="11"/>
      <color indexed="36"/>
      <name val="ＭＳ Ｐゴシック"/>
      <family val="3"/>
    </font>
    <font>
      <b/>
      <sz val="14"/>
      <name val="ＪＳＰゴシック"/>
      <family val="3"/>
    </font>
    <font>
      <sz val="6"/>
      <name val="ＭＳ Ｐゴシック"/>
      <family val="3"/>
    </font>
    <font>
      <b/>
      <sz val="12"/>
      <name val="ＪＳ明朝"/>
      <family val="1"/>
    </font>
    <font>
      <b/>
      <sz val="12"/>
      <name val="ＭＳ Ｐゴシック"/>
      <family val="3"/>
    </font>
    <font>
      <sz val="10"/>
      <name val="ＪＳ明朝"/>
      <family val="1"/>
    </font>
    <font>
      <sz val="10"/>
      <name val="ＭＳ Ｐ明朝"/>
      <family val="1"/>
    </font>
    <font>
      <sz val="9"/>
      <name val="ＭＳ Ｐゴシック"/>
      <family val="3"/>
    </font>
    <font>
      <sz val="8"/>
      <name val="ＭＳ Ｐゴシック"/>
      <family val="3"/>
    </font>
    <font>
      <sz val="7"/>
      <name val="ＭＳ Ｐゴシック"/>
      <family val="3"/>
    </font>
    <font>
      <sz val="10"/>
      <name val="ＭＳ Ｐゴシック"/>
      <family val="3"/>
    </font>
    <font>
      <sz val="8"/>
      <name val="ＪＳゴシック"/>
      <family val="3"/>
    </font>
    <font>
      <u val="single"/>
      <sz val="11"/>
      <name val="ＪＳ明朝"/>
      <family val="1"/>
    </font>
    <font>
      <b/>
      <sz val="10"/>
      <name val="ＪＳゴシック"/>
      <family val="3"/>
    </font>
    <font>
      <sz val="8"/>
      <name val="ＭＳ Ｐ明朝"/>
      <family val="1"/>
    </font>
    <font>
      <b/>
      <sz val="12"/>
      <name val="ＪＳゴシック"/>
      <family val="3"/>
    </font>
    <font>
      <b/>
      <sz val="10"/>
      <name val="ＭＳ Ｐ明朝"/>
      <family val="1"/>
    </font>
    <font>
      <vertAlign val="superscript"/>
      <sz val="10"/>
      <name val="ＭＳ Ｐ明朝"/>
      <family val="1"/>
    </font>
    <font>
      <sz val="9"/>
      <name val="ＭＳ Ｐ明朝"/>
      <family val="1"/>
    </font>
    <font>
      <b/>
      <sz val="11"/>
      <name val="ＭＳ Ｐゴシック"/>
      <family val="3"/>
    </font>
    <font>
      <sz val="11"/>
      <name val="ＭＳ Ｐ明朝"/>
      <family val="1"/>
    </font>
    <font>
      <b/>
      <sz val="10"/>
      <name val="ＭＳ Ｐゴシック"/>
      <family val="3"/>
    </font>
    <font>
      <b/>
      <sz val="11"/>
      <name val="ＭＳ Ｐ明朝"/>
      <family val="1"/>
    </font>
    <font>
      <sz val="14"/>
      <name val="ＭＳ Ｐゴシック"/>
      <family val="3"/>
    </font>
    <font>
      <sz val="12"/>
      <name val="ＭＳ Ｐゴシック"/>
      <family val="3"/>
    </font>
    <font>
      <sz val="9"/>
      <name val="ＪＳゴシック"/>
      <family val="3"/>
    </font>
    <font>
      <sz val="9"/>
      <name val="ＪＳ明朝"/>
      <family val="1"/>
    </font>
    <font>
      <vertAlign val="superscript"/>
      <sz val="9"/>
      <name val="ＭＳ Ｐ明朝"/>
      <family val="1"/>
    </font>
    <font>
      <sz val="11"/>
      <color indexed="12"/>
      <name val="ＭＳ Ｐ明朝"/>
      <family val="1"/>
    </font>
    <font>
      <sz val="9"/>
      <name val="MS UI Gothic"/>
      <family val="3"/>
    </font>
    <font>
      <sz val="12"/>
      <name val="ＭＳ Ｐ明朝"/>
      <family val="1"/>
    </font>
  </fonts>
  <fills count="10">
    <fill>
      <patternFill/>
    </fill>
    <fill>
      <patternFill patternType="gray125"/>
    </fill>
    <fill>
      <patternFill patternType="solid">
        <fgColor indexed="22"/>
        <bgColor indexed="64"/>
      </patternFill>
    </fill>
    <fill>
      <patternFill patternType="gray0625">
        <fgColor indexed="26"/>
        <bgColor indexed="26"/>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lightGray"/>
    </fill>
    <fill>
      <patternFill patternType="solid">
        <fgColor indexed="26"/>
        <bgColor indexed="64"/>
      </patternFill>
    </fill>
  </fills>
  <borders count="13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thin"/>
    </border>
    <border>
      <left>
        <color indexed="63"/>
      </left>
      <right style="thin"/>
      <top style="thin"/>
      <bottom>
        <color indexed="63"/>
      </bottom>
    </border>
    <border>
      <left>
        <color indexed="63"/>
      </left>
      <right>
        <color indexed="63"/>
      </right>
      <top style="thin"/>
      <bottom style="medium"/>
    </border>
    <border>
      <left>
        <color indexed="63"/>
      </left>
      <right>
        <color indexed="63"/>
      </right>
      <top>
        <color indexed="63"/>
      </top>
      <bottom style="dashed"/>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medium"/>
      <right>
        <color indexed="63"/>
      </right>
      <top>
        <color indexed="63"/>
      </top>
      <bottom style="thin"/>
    </border>
    <border>
      <left>
        <color indexed="63"/>
      </left>
      <right style="medium"/>
      <top style="thin"/>
      <bottom style="thin"/>
    </border>
    <border>
      <left style="thin"/>
      <right style="thin"/>
      <top style="thin"/>
      <bottom>
        <color indexed="63"/>
      </bottom>
    </border>
    <border>
      <left>
        <color indexed="63"/>
      </left>
      <right>
        <color indexed="63"/>
      </right>
      <top style="medium"/>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style="dotted"/>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medium"/>
    </border>
    <border diagonalDown="1">
      <left>
        <color indexed="63"/>
      </left>
      <right>
        <color indexed="63"/>
      </right>
      <top>
        <color indexed="63"/>
      </top>
      <bottom>
        <color indexed="63"/>
      </bottom>
      <diagonal style="medium"/>
    </border>
    <border diagonalUp="1">
      <left>
        <color indexed="63"/>
      </left>
      <right>
        <color indexed="63"/>
      </right>
      <top>
        <color indexed="63"/>
      </top>
      <bottom>
        <color indexed="63"/>
      </bottom>
      <diagonal style="medium"/>
    </border>
    <border>
      <left>
        <color indexed="63"/>
      </left>
      <right style="medium"/>
      <top style="thin"/>
      <bottom style="medium"/>
    </border>
    <border>
      <left style="thin"/>
      <right>
        <color indexed="63"/>
      </right>
      <top style="medium"/>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style="medium"/>
      <right>
        <color indexed="63"/>
      </right>
      <top style="thin"/>
      <bottom style="medium"/>
    </border>
    <border>
      <left>
        <color indexed="63"/>
      </left>
      <right style="medium"/>
      <top style="medium"/>
      <bottom style="thin"/>
    </border>
    <border>
      <left style="thin"/>
      <right>
        <color indexed="63"/>
      </right>
      <top style="medium"/>
      <bottom>
        <color indexed="63"/>
      </bottom>
    </border>
    <border>
      <left>
        <color indexed="63"/>
      </left>
      <right style="dotted"/>
      <top>
        <color indexed="63"/>
      </top>
      <bottom>
        <color indexed="63"/>
      </bottom>
    </border>
    <border>
      <left>
        <color indexed="63"/>
      </left>
      <right style="dashed"/>
      <top>
        <color indexed="63"/>
      </top>
      <bottom>
        <color indexed="63"/>
      </bottom>
    </border>
    <border>
      <left style="dotted"/>
      <right>
        <color indexed="63"/>
      </right>
      <top>
        <color indexed="63"/>
      </top>
      <bottom>
        <color indexed="63"/>
      </bottom>
    </border>
    <border>
      <left style="dashed"/>
      <right>
        <color indexed="63"/>
      </right>
      <top>
        <color indexed="63"/>
      </top>
      <bottom>
        <color indexed="63"/>
      </bottom>
    </border>
    <border>
      <left style="dotted"/>
      <right>
        <color indexed="63"/>
      </right>
      <top style="thin"/>
      <bottom style="thin"/>
    </border>
    <border>
      <left style="dotted"/>
      <right style="thin"/>
      <top style="thin"/>
      <bottom style="thin"/>
    </border>
    <border>
      <left style="dashed"/>
      <right>
        <color indexed="63"/>
      </right>
      <top style="thin"/>
      <bottom style="thin"/>
    </border>
    <border>
      <left>
        <color indexed="63"/>
      </left>
      <right style="thin"/>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color indexed="63"/>
      </top>
      <bottom style="dotted"/>
    </border>
    <border>
      <left style="medium"/>
      <right>
        <color indexed="63"/>
      </right>
      <top style="thin"/>
      <bottom>
        <color indexed="63"/>
      </bottom>
    </border>
    <border>
      <left>
        <color indexed="63"/>
      </left>
      <right style="thin"/>
      <top style="medium"/>
      <bottom style="thin"/>
    </border>
    <border>
      <left>
        <color indexed="63"/>
      </left>
      <right style="dotted"/>
      <top style="dotted"/>
      <bottom>
        <color indexed="63"/>
      </bottom>
    </border>
    <border>
      <left style="dashed"/>
      <right style="dashed"/>
      <top style="thin"/>
      <bottom style="thin"/>
    </border>
    <border>
      <left style="dashed"/>
      <right style="thin"/>
      <top style="thin"/>
      <bottom style="thin"/>
    </border>
    <border>
      <left>
        <color indexed="63"/>
      </left>
      <right style="dotted"/>
      <top>
        <color indexed="63"/>
      </top>
      <bottom style="dashed"/>
    </border>
    <border>
      <left style="dashed"/>
      <right style="dotted"/>
      <top style="dotted"/>
      <bottom>
        <color indexed="63"/>
      </bottom>
    </border>
    <border>
      <left>
        <color indexed="63"/>
      </left>
      <right>
        <color indexed="63"/>
      </right>
      <top style="thin"/>
      <bottom style="dashed"/>
    </border>
    <border>
      <left style="dotted"/>
      <right style="dotted"/>
      <top style="thin"/>
      <bottom style="thin"/>
    </border>
    <border>
      <left>
        <color indexed="63"/>
      </left>
      <right>
        <color indexed="63"/>
      </right>
      <top style="thin"/>
      <bottom style="dotted"/>
    </border>
    <border>
      <left style="dotted"/>
      <right>
        <color indexed="63"/>
      </right>
      <top style="thin"/>
      <bottom>
        <color indexed="63"/>
      </bottom>
    </border>
    <border>
      <left>
        <color indexed="63"/>
      </left>
      <right style="dotted"/>
      <top style="thin"/>
      <bottom>
        <color indexed="63"/>
      </bottom>
    </border>
    <border>
      <left style="medium"/>
      <right>
        <color indexed="63"/>
      </right>
      <top style="thin"/>
      <bottom style="thin"/>
    </border>
    <border>
      <left style="medium"/>
      <right style="thin"/>
      <top>
        <color indexed="63"/>
      </top>
      <bottom style="thin"/>
    </border>
    <border>
      <left style="dotted"/>
      <right style="dotted"/>
      <top>
        <color indexed="63"/>
      </top>
      <bottom style="thin"/>
    </border>
    <border>
      <left style="dotted"/>
      <right style="dotted"/>
      <top style="dotted"/>
      <bottom style="thin"/>
    </border>
    <border>
      <left style="dotted"/>
      <right>
        <color indexed="63"/>
      </right>
      <top style="dotted"/>
      <bottom style="thin"/>
    </border>
    <border>
      <left style="dashed"/>
      <right style="dashed"/>
      <top>
        <color indexed="63"/>
      </top>
      <bottom style="thin"/>
    </border>
    <border>
      <left style="dashed"/>
      <right>
        <color indexed="63"/>
      </right>
      <top>
        <color indexed="63"/>
      </top>
      <bottom style="thin"/>
    </border>
    <border>
      <left>
        <color indexed="63"/>
      </left>
      <right style="dashed"/>
      <top style="dashed"/>
      <bottom style="thin"/>
    </border>
    <border>
      <left style="dotted"/>
      <right style="dashed"/>
      <top style="dotted"/>
      <bottom style="thin"/>
    </border>
    <border>
      <left style="dashed"/>
      <right>
        <color indexed="63"/>
      </right>
      <top style="dotted"/>
      <bottom style="thin"/>
    </border>
    <border>
      <left style="dashed"/>
      <right style="dotted"/>
      <top>
        <color indexed="63"/>
      </top>
      <bottom>
        <color indexed="63"/>
      </bottom>
    </border>
    <border>
      <left style="dashed"/>
      <right style="dotted"/>
      <top style="dotted"/>
      <bottom style="dotted"/>
    </border>
    <border>
      <left>
        <color indexed="63"/>
      </left>
      <right>
        <color indexed="63"/>
      </right>
      <top style="dotted"/>
      <bottom style="dotted"/>
    </border>
    <border>
      <left style="thin"/>
      <right style="medium"/>
      <top style="thin"/>
      <bottom>
        <color indexed="63"/>
      </bottom>
    </border>
    <border>
      <left style="thin"/>
      <right style="medium"/>
      <top>
        <color indexed="63"/>
      </top>
      <bottom>
        <color indexed="63"/>
      </bottom>
    </border>
    <border>
      <left>
        <color indexed="63"/>
      </left>
      <right style="dotted"/>
      <top style="dotted"/>
      <bottom style="dotted"/>
    </border>
    <border>
      <left style="thin"/>
      <right style="thin"/>
      <top>
        <color indexed="63"/>
      </top>
      <bottom style="thin"/>
    </border>
    <border>
      <left style="dotted"/>
      <right>
        <color indexed="63"/>
      </right>
      <top style="thin"/>
      <bottom style="dotted"/>
    </border>
    <border>
      <left>
        <color indexed="63"/>
      </left>
      <right style="dotted"/>
      <top style="thin"/>
      <bottom style="dotted"/>
    </border>
    <border>
      <left style="dotted"/>
      <right>
        <color indexed="63"/>
      </right>
      <top style="dotted"/>
      <bottom style="dotted"/>
    </border>
    <border>
      <left style="dotted"/>
      <right style="dashed"/>
      <top>
        <color indexed="63"/>
      </top>
      <bottom style="thin"/>
    </border>
    <border>
      <left style="dashed"/>
      <right style="medium"/>
      <top>
        <color indexed="63"/>
      </top>
      <bottom style="thin"/>
    </border>
    <border>
      <left style="dashed"/>
      <right style="dashed"/>
      <top style="dashed"/>
      <bottom style="thin"/>
    </border>
    <border>
      <left style="dotted"/>
      <right style="thin"/>
      <top>
        <color indexed="63"/>
      </top>
      <bottom>
        <color indexed="63"/>
      </bottom>
    </border>
    <border>
      <left style="hair"/>
      <right>
        <color indexed="63"/>
      </right>
      <top style="hair"/>
      <bottom style="thin"/>
    </border>
    <border>
      <left style="thin"/>
      <right style="medium"/>
      <top>
        <color indexed="63"/>
      </top>
      <bottom style="thin"/>
    </border>
    <border>
      <left>
        <color indexed="63"/>
      </left>
      <right style="dotted"/>
      <top style="thin"/>
      <bottom style="thin"/>
    </border>
    <border>
      <left>
        <color indexed="63"/>
      </left>
      <right style="dashed"/>
      <top>
        <color indexed="63"/>
      </top>
      <bottom style="thin"/>
    </border>
    <border>
      <left>
        <color indexed="63"/>
      </left>
      <right>
        <color indexed="63"/>
      </right>
      <top style="dashed"/>
      <bottom style="dashed"/>
    </border>
    <border>
      <left style="dotted"/>
      <right>
        <color indexed="63"/>
      </right>
      <top style="dotted"/>
      <bottom>
        <color indexed="63"/>
      </bottom>
    </border>
    <border>
      <left>
        <color indexed="63"/>
      </left>
      <right>
        <color indexed="63"/>
      </right>
      <top style="dotted"/>
      <bottom>
        <color indexed="63"/>
      </bottom>
    </border>
    <border>
      <left>
        <color indexed="63"/>
      </left>
      <right style="dashed"/>
      <top style="thin"/>
      <bottom style="thin"/>
    </border>
    <border>
      <left style="dotted"/>
      <right style="thin"/>
      <top style="dotted"/>
      <bottom>
        <color indexed="63"/>
      </bottom>
    </border>
    <border>
      <left style="dotted"/>
      <right style="thin"/>
      <top>
        <color indexed="63"/>
      </top>
      <bottom style="dott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ashed"/>
      <right>
        <color indexed="63"/>
      </right>
      <top style="dashed"/>
      <bottom style="dashed"/>
    </border>
    <border>
      <left>
        <color indexed="63"/>
      </left>
      <right style="dashed"/>
      <top style="dashed"/>
      <bottom style="dashed"/>
    </border>
    <border>
      <left style="dotted"/>
      <right style="medium"/>
      <top style="dotted"/>
      <bottom>
        <color indexed="63"/>
      </bottom>
    </border>
    <border>
      <left style="dotted"/>
      <right style="medium"/>
      <top>
        <color indexed="63"/>
      </top>
      <bottom>
        <color indexed="63"/>
      </bottom>
    </border>
    <border>
      <left style="dotted"/>
      <right style="medium"/>
      <top>
        <color indexed="63"/>
      </top>
      <bottom style="dotted"/>
    </border>
    <border>
      <left>
        <color indexed="63"/>
      </left>
      <right style="dotted"/>
      <top style="dotted"/>
      <bottom style="thin"/>
    </border>
    <border>
      <left style="dotted"/>
      <right>
        <color indexed="63"/>
      </right>
      <top>
        <color indexed="63"/>
      </top>
      <bottom style="thin"/>
    </border>
    <border>
      <left>
        <color indexed="63"/>
      </left>
      <right style="dotted"/>
      <top>
        <color indexed="63"/>
      </top>
      <bottom style="thin"/>
    </border>
    <border>
      <left>
        <color indexed="63"/>
      </left>
      <right>
        <color indexed="63"/>
      </right>
      <top style="dotted"/>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otted"/>
      <right style="dotted"/>
      <top>
        <color indexed="63"/>
      </top>
      <bottom style="dashed"/>
    </border>
    <border>
      <left style="dashed"/>
      <right>
        <color indexed="63"/>
      </right>
      <top style="dashed"/>
      <bottom style="thin"/>
    </border>
    <border>
      <left>
        <color indexed="63"/>
      </left>
      <right>
        <color indexed="63"/>
      </right>
      <top style="dashed"/>
      <bottom style="thin"/>
    </border>
    <border>
      <left style="dotted"/>
      <right style="dotted"/>
      <top style="thin"/>
      <bottom>
        <color indexed="63"/>
      </bottom>
    </border>
    <border>
      <left style="medium"/>
      <right style="thin"/>
      <top style="thin"/>
      <bottom>
        <color indexed="63"/>
      </bottom>
    </border>
    <border>
      <left style="medium"/>
      <right style="thin"/>
      <top>
        <color indexed="63"/>
      </top>
      <bottom style="medium"/>
    </border>
    <border>
      <left style="thin"/>
      <right>
        <color indexed="63"/>
      </right>
      <top style="thin"/>
      <bottom style="medium"/>
    </border>
    <border>
      <left style="medium"/>
      <right>
        <color indexed="63"/>
      </right>
      <top style="dashed"/>
      <bottom style="dashed"/>
    </border>
    <border>
      <left>
        <color indexed="63"/>
      </left>
      <right style="thin"/>
      <top style="dashed"/>
      <bottom style="dashed"/>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735">
    <xf numFmtId="0" fontId="0" fillId="0" borderId="0" xfId="0" applyAlignment="1">
      <alignment vertical="center"/>
    </xf>
    <xf numFmtId="0" fontId="3" fillId="0" borderId="0" xfId="21" applyFont="1" applyBorder="1" applyAlignment="1">
      <alignment vertical="center"/>
      <protection/>
    </xf>
    <xf numFmtId="0" fontId="0" fillId="0" borderId="0" xfId="21">
      <alignment/>
      <protection/>
    </xf>
    <xf numFmtId="0" fontId="5" fillId="0" borderId="0" xfId="21" applyFont="1" applyBorder="1" applyAlignment="1">
      <alignment vertical="center"/>
      <protection/>
    </xf>
    <xf numFmtId="0" fontId="5" fillId="0" borderId="1" xfId="21" applyFont="1" applyBorder="1" applyAlignment="1">
      <alignment vertical="center"/>
      <protection/>
    </xf>
    <xf numFmtId="0" fontId="0" fillId="0" borderId="2" xfId="21" applyBorder="1">
      <alignment/>
      <protection/>
    </xf>
    <xf numFmtId="0" fontId="0" fillId="0" borderId="3" xfId="21" applyBorder="1">
      <alignment/>
      <protection/>
    </xf>
    <xf numFmtId="0" fontId="0" fillId="0" borderId="0" xfId="21" applyBorder="1">
      <alignment/>
      <protection/>
    </xf>
    <xf numFmtId="0" fontId="0" fillId="0" borderId="4" xfId="21" applyBorder="1">
      <alignment/>
      <protection/>
    </xf>
    <xf numFmtId="0" fontId="0" fillId="0" borderId="5" xfId="21" applyBorder="1" applyAlignment="1">
      <alignment/>
      <protection/>
    </xf>
    <xf numFmtId="0" fontId="0" fillId="0" borderId="0" xfId="21" applyBorder="1" applyAlignment="1">
      <alignment/>
      <protection/>
    </xf>
    <xf numFmtId="0" fontId="0" fillId="0" borderId="6" xfId="21" applyBorder="1" applyAlignment="1">
      <alignment/>
      <protection/>
    </xf>
    <xf numFmtId="0" fontId="7" fillId="0" borderId="0" xfId="0" applyFont="1" applyBorder="1" applyAlignment="1">
      <alignment vertical="center"/>
    </xf>
    <xf numFmtId="0" fontId="0" fillId="0" borderId="0" xfId="0" applyAlignment="1">
      <alignment vertical="center"/>
    </xf>
    <xf numFmtId="0" fontId="0" fillId="0" borderId="5" xfId="21" applyBorder="1">
      <alignment/>
      <protection/>
    </xf>
    <xf numFmtId="0" fontId="7" fillId="0" borderId="0" xfId="21" applyFont="1" applyBorder="1" applyAlignment="1">
      <alignment vertical="center"/>
      <protection/>
    </xf>
    <xf numFmtId="0" fontId="8" fillId="0" borderId="6" xfId="21" applyFont="1" applyBorder="1" applyAlignment="1">
      <alignment vertical="center"/>
      <protection/>
    </xf>
    <xf numFmtId="0" fontId="8" fillId="0" borderId="7" xfId="21" applyFont="1" applyBorder="1" applyAlignment="1">
      <alignment vertical="center"/>
      <protection/>
    </xf>
    <xf numFmtId="0" fontId="7" fillId="0" borderId="2" xfId="0" applyFont="1" applyBorder="1" applyAlignment="1">
      <alignment vertical="center"/>
    </xf>
    <xf numFmtId="0" fontId="7" fillId="0" borderId="3" xfId="0" applyFont="1" applyBorder="1" applyAlignment="1">
      <alignment vertical="center"/>
    </xf>
    <xf numFmtId="0" fontId="13" fillId="0" borderId="3" xfId="0" applyFont="1" applyBorder="1" applyAlignment="1">
      <alignment vertical="center"/>
    </xf>
    <xf numFmtId="0" fontId="8" fillId="0" borderId="0" xfId="0" applyFont="1" applyAlignment="1">
      <alignment vertical="center"/>
    </xf>
    <xf numFmtId="0" fontId="7" fillId="0" borderId="5"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16" fillId="0" borderId="0"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8" fillId="0" borderId="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5" xfId="21" applyFont="1" applyBorder="1" applyAlignment="1">
      <alignment/>
      <protection/>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5" xfId="21" applyFont="1" applyBorder="1" applyAlignment="1">
      <alignment/>
      <protection/>
    </xf>
    <xf numFmtId="0" fontId="8" fillId="0" borderId="18" xfId="21" applyFont="1" applyBorder="1" applyAlignment="1">
      <alignment/>
      <protection/>
    </xf>
    <xf numFmtId="0" fontId="8" fillId="0" borderId="19" xfId="21" applyFont="1" applyBorder="1" applyAlignment="1">
      <alignment/>
      <protection/>
    </xf>
    <xf numFmtId="0" fontId="8" fillId="0" borderId="13" xfId="21" applyFont="1" applyBorder="1" applyAlignment="1">
      <alignment/>
      <protection/>
    </xf>
    <xf numFmtId="0" fontId="8" fillId="0" borderId="14" xfId="21" applyFont="1" applyBorder="1" applyAlignment="1">
      <alignment/>
      <protection/>
    </xf>
    <xf numFmtId="0" fontId="8" fillId="0" borderId="12" xfId="21" applyFont="1" applyBorder="1" applyAlignment="1">
      <alignment/>
      <protection/>
    </xf>
    <xf numFmtId="0" fontId="8" fillId="0" borderId="13" xfId="21" applyFont="1" applyBorder="1">
      <alignment/>
      <protection/>
    </xf>
    <xf numFmtId="0" fontId="8" fillId="0" borderId="14" xfId="21" applyFont="1" applyBorder="1">
      <alignment/>
      <protection/>
    </xf>
    <xf numFmtId="0" fontId="8" fillId="0" borderId="15" xfId="0" applyFont="1" applyBorder="1" applyAlignment="1">
      <alignment vertical="center"/>
    </xf>
    <xf numFmtId="0" fontId="8" fillId="0" borderId="11" xfId="21" applyFont="1" applyBorder="1">
      <alignment/>
      <protection/>
    </xf>
    <xf numFmtId="0" fontId="8" fillId="0" borderId="13" xfId="21" applyFont="1" applyFill="1" applyBorder="1" applyAlignment="1">
      <alignment vertical="center"/>
      <protection/>
    </xf>
    <xf numFmtId="0" fontId="8" fillId="0" borderId="5" xfId="21" applyFont="1" applyBorder="1" applyAlignment="1">
      <alignment vertical="center"/>
      <protection/>
    </xf>
    <xf numFmtId="0" fontId="8" fillId="0" borderId="11" xfId="21" applyFont="1" applyBorder="1" applyAlignment="1">
      <alignment vertical="center"/>
      <protection/>
    </xf>
    <xf numFmtId="0" fontId="8" fillId="0" borderId="0" xfId="21" applyFont="1" applyBorder="1" applyAlignment="1">
      <alignment vertical="center"/>
      <protection/>
    </xf>
    <xf numFmtId="0" fontId="8" fillId="0" borderId="20" xfId="21" applyFont="1" applyBorder="1" applyAlignment="1">
      <alignment vertical="center"/>
      <protection/>
    </xf>
    <xf numFmtId="0" fontId="8" fillId="0" borderId="1" xfId="21" applyFont="1" applyBorder="1" applyAlignment="1">
      <alignment vertical="center"/>
      <protection/>
    </xf>
    <xf numFmtId="0" fontId="8" fillId="0" borderId="19" xfId="0" applyFont="1" applyBorder="1" applyAlignment="1">
      <alignment vertical="center"/>
    </xf>
    <xf numFmtId="0" fontId="8" fillId="0" borderId="21" xfId="0" applyFont="1" applyBorder="1" applyAlignment="1">
      <alignment vertical="center"/>
    </xf>
    <xf numFmtId="0" fontId="8" fillId="0" borderId="15" xfId="0" applyFont="1" applyBorder="1" applyAlignment="1">
      <alignment vertical="center"/>
    </xf>
    <xf numFmtId="0" fontId="8" fillId="0" borderId="22" xfId="0" applyFont="1" applyBorder="1" applyAlignment="1">
      <alignment vertical="center"/>
    </xf>
    <xf numFmtId="0" fontId="8" fillId="0" borderId="9" xfId="21" applyFont="1" applyBorder="1" applyAlignment="1">
      <alignment vertical="center"/>
      <protection/>
    </xf>
    <xf numFmtId="0" fontId="8" fillId="0" borderId="22" xfId="21" applyFont="1" applyBorder="1" applyAlignment="1">
      <alignment vertical="center"/>
      <protection/>
    </xf>
    <xf numFmtId="0" fontId="8" fillId="0" borderId="18" xfId="21" applyFont="1" applyBorder="1" applyAlignment="1">
      <alignment vertical="center"/>
      <protection/>
    </xf>
    <xf numFmtId="0" fontId="8" fillId="0" borderId="0" xfId="21" applyFont="1" applyBorder="1" applyAlignment="1">
      <alignment vertical="center" wrapText="1"/>
      <protection/>
    </xf>
    <xf numFmtId="0" fontId="8" fillId="0" borderId="13" xfId="21" applyFont="1" applyFill="1" applyBorder="1" applyAlignment="1">
      <alignment/>
      <protection/>
    </xf>
    <xf numFmtId="0" fontId="18" fillId="0" borderId="13" xfId="21" applyFont="1" applyFill="1" applyBorder="1" applyAlignment="1">
      <alignment/>
      <protection/>
    </xf>
    <xf numFmtId="0" fontId="0" fillId="0" borderId="6" xfId="0" applyBorder="1" applyAlignment="1">
      <alignment vertical="center"/>
    </xf>
    <xf numFmtId="0" fontId="8" fillId="0" borderId="6" xfId="21" applyFont="1" applyBorder="1" applyAlignment="1">
      <alignment horizontal="center" vertical="center"/>
      <protection/>
    </xf>
    <xf numFmtId="0" fontId="12" fillId="0" borderId="0" xfId="0" applyFont="1" applyBorder="1" applyAlignment="1">
      <alignment horizontal="center" vertical="center"/>
    </xf>
    <xf numFmtId="0" fontId="7" fillId="0" borderId="0" xfId="21" applyFont="1" applyBorder="1" applyAlignment="1">
      <alignment horizontal="center" vertical="center"/>
      <protection/>
    </xf>
    <xf numFmtId="0" fontId="0" fillId="0" borderId="5" xfId="0" applyBorder="1" applyAlignment="1">
      <alignment vertical="center"/>
    </xf>
    <xf numFmtId="0" fontId="8" fillId="0" borderId="23" xfId="21" applyFont="1" applyBorder="1" applyAlignment="1">
      <alignment/>
      <protection/>
    </xf>
    <xf numFmtId="0" fontId="8" fillId="0" borderId="6" xfId="21" applyFont="1" applyBorder="1" applyAlignment="1">
      <alignment/>
      <protection/>
    </xf>
    <xf numFmtId="0" fontId="8" fillId="0" borderId="3" xfId="0" applyFont="1" applyBorder="1" applyAlignment="1">
      <alignment vertical="center"/>
    </xf>
    <xf numFmtId="0" fontId="12" fillId="0" borderId="0" xfId="21" applyFont="1" applyBorder="1" applyAlignment="1">
      <alignment horizontal="left" vertical="center"/>
      <protection/>
    </xf>
    <xf numFmtId="0" fontId="12" fillId="0" borderId="0" xfId="0" applyFont="1" applyBorder="1" applyAlignment="1">
      <alignment vertical="center"/>
    </xf>
    <xf numFmtId="0" fontId="8" fillId="0" borderId="10" xfId="0" applyFont="1" applyFill="1" applyBorder="1" applyAlignment="1">
      <alignment vertical="center"/>
    </xf>
    <xf numFmtId="0" fontId="22" fillId="0" borderId="11" xfId="0" applyFont="1" applyFill="1" applyBorder="1" applyAlignment="1">
      <alignment vertical="center"/>
    </xf>
    <xf numFmtId="0" fontId="22" fillId="0" borderId="0" xfId="0" applyFont="1" applyFill="1" applyBorder="1" applyAlignment="1">
      <alignment vertical="center"/>
    </xf>
    <xf numFmtId="0" fontId="22" fillId="0" borderId="0" xfId="0" applyFont="1" applyAlignment="1">
      <alignment horizontal="center" vertical="center" wrapText="1"/>
    </xf>
    <xf numFmtId="0" fontId="8" fillId="0" borderId="10" xfId="0" applyFont="1" applyBorder="1" applyAlignment="1">
      <alignment horizontal="center" vertical="top" textRotation="90" shrinkToFit="1"/>
    </xf>
    <xf numFmtId="0" fontId="22" fillId="0" borderId="10" xfId="0" applyFont="1" applyBorder="1" applyAlignment="1">
      <alignment horizontal="center" vertical="center" wrapText="1"/>
    </xf>
    <xf numFmtId="0" fontId="8" fillId="0" borderId="24" xfId="0" applyFont="1" applyBorder="1" applyAlignment="1">
      <alignment vertical="center"/>
    </xf>
    <xf numFmtId="0" fontId="22" fillId="0" borderId="13" xfId="0" applyFont="1" applyBorder="1" applyAlignment="1">
      <alignment horizontal="center" vertical="center" wrapText="1"/>
    </xf>
    <xf numFmtId="0" fontId="8" fillId="0" borderId="25" xfId="0" applyFont="1" applyBorder="1" applyAlignment="1">
      <alignment vertical="center"/>
    </xf>
    <xf numFmtId="0" fontId="8" fillId="0" borderId="26" xfId="0" applyFont="1" applyBorder="1" applyAlignment="1">
      <alignment vertical="center"/>
    </xf>
    <xf numFmtId="0" fontId="8" fillId="0" borderId="0" xfId="0" applyFont="1" applyFill="1" applyBorder="1" applyAlignment="1">
      <alignment vertical="center"/>
    </xf>
    <xf numFmtId="0" fontId="8" fillId="2" borderId="0" xfId="0" applyFont="1" applyFill="1" applyBorder="1" applyAlignment="1">
      <alignment vertical="center"/>
    </xf>
    <xf numFmtId="0" fontId="8" fillId="2" borderId="6" xfId="0" applyFont="1" applyFill="1" applyBorder="1" applyAlignment="1">
      <alignment vertical="center"/>
    </xf>
    <xf numFmtId="0" fontId="8" fillId="0" borderId="20" xfId="0" applyFont="1" applyBorder="1" applyAlignment="1">
      <alignment vertical="center"/>
    </xf>
    <xf numFmtId="0" fontId="8" fillId="0" borderId="1" xfId="0" applyFont="1" applyBorder="1" applyAlignment="1">
      <alignment vertical="center"/>
    </xf>
    <xf numFmtId="0" fontId="8" fillId="1" borderId="20" xfId="0" applyFont="1" applyFill="1" applyBorder="1" applyAlignment="1">
      <alignment vertical="center"/>
    </xf>
    <xf numFmtId="0" fontId="8" fillId="1" borderId="1" xfId="0" applyFont="1" applyFill="1" applyBorder="1" applyAlignment="1">
      <alignment vertical="center"/>
    </xf>
    <xf numFmtId="0" fontId="8" fillId="1" borderId="27" xfId="0" applyFont="1" applyFill="1" applyBorder="1" applyAlignment="1">
      <alignment vertical="center"/>
    </xf>
    <xf numFmtId="0" fontId="8" fillId="3" borderId="0" xfId="0" applyFont="1" applyFill="1" applyBorder="1" applyAlignment="1">
      <alignment vertical="center"/>
    </xf>
    <xf numFmtId="0" fontId="8" fillId="2" borderId="2" xfId="0" applyFont="1" applyFill="1" applyBorder="1" applyAlignment="1">
      <alignment vertical="center"/>
    </xf>
    <xf numFmtId="0" fontId="8" fillId="2" borderId="1" xfId="0" applyFont="1" applyFill="1" applyBorder="1" applyAlignment="1">
      <alignment vertical="center"/>
    </xf>
    <xf numFmtId="0" fontId="8" fillId="2" borderId="7" xfId="0" applyFont="1" applyFill="1" applyBorder="1" applyAlignment="1">
      <alignment vertical="center"/>
    </xf>
    <xf numFmtId="0" fontId="8" fillId="3" borderId="26" xfId="0" applyFont="1" applyFill="1" applyBorder="1" applyAlignment="1">
      <alignment vertical="center"/>
    </xf>
    <xf numFmtId="0" fontId="8" fillId="3" borderId="1" xfId="0" applyFont="1" applyFill="1" applyBorder="1" applyAlignment="1">
      <alignment vertical="center"/>
    </xf>
    <xf numFmtId="0" fontId="8" fillId="1" borderId="7" xfId="0" applyFont="1" applyFill="1" applyBorder="1" applyAlignment="1">
      <alignment vertical="center"/>
    </xf>
    <xf numFmtId="0" fontId="8" fillId="0" borderId="11" xfId="0" applyFont="1" applyFill="1" applyBorder="1" applyAlignment="1">
      <alignment vertical="center"/>
    </xf>
    <xf numFmtId="0" fontId="8" fillId="0" borderId="3" xfId="0" applyFont="1" applyFill="1" applyBorder="1" applyAlignment="1">
      <alignment vertical="center"/>
    </xf>
    <xf numFmtId="0" fontId="8" fillId="0" borderId="6" xfId="0" applyFont="1" applyBorder="1" applyAlignment="1">
      <alignment horizontal="right" vertical="center"/>
    </xf>
    <xf numFmtId="0" fontId="8" fillId="0" borderId="0" xfId="0" applyFont="1" applyAlignment="1">
      <alignment horizontal="right" vertical="center"/>
    </xf>
    <xf numFmtId="176" fontId="8" fillId="0" borderId="0" xfId="0" applyNumberFormat="1" applyFont="1" applyBorder="1" applyAlignment="1">
      <alignment horizontal="center" vertical="center"/>
    </xf>
    <xf numFmtId="176" fontId="8" fillId="0" borderId="9" xfId="0" applyNumberFormat="1" applyFont="1" applyBorder="1" applyAlignment="1">
      <alignment horizontal="center" vertical="center"/>
    </xf>
    <xf numFmtId="0" fontId="8" fillId="0" borderId="16" xfId="0" applyFont="1" applyBorder="1" applyAlignment="1">
      <alignment horizontal="center" vertical="center"/>
    </xf>
    <xf numFmtId="0" fontId="7" fillId="0" borderId="28" xfId="0" applyFont="1" applyBorder="1" applyAlignment="1">
      <alignment vertical="center"/>
    </xf>
    <xf numFmtId="0" fontId="8" fillId="0" borderId="0" xfId="0" applyFont="1" applyBorder="1" applyAlignment="1" quotePrefix="1">
      <alignment horizontal="center" vertical="center"/>
    </xf>
    <xf numFmtId="0" fontId="7" fillId="0" borderId="20"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6"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vertical="center"/>
    </xf>
    <xf numFmtId="0" fontId="18" fillId="0" borderId="3"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xf>
    <xf numFmtId="0" fontId="8" fillId="0" borderId="20" xfId="0" applyFont="1" applyBorder="1" applyAlignment="1">
      <alignment vertical="center"/>
    </xf>
    <xf numFmtId="0" fontId="8" fillId="0" borderId="18" xfId="21" applyFont="1" applyBorder="1" applyAlignment="1">
      <alignment horizontal="center" vertical="center"/>
      <protection/>
    </xf>
    <xf numFmtId="0" fontId="8" fillId="0" borderId="21" xfId="21" applyFont="1" applyBorder="1" applyAlignment="1">
      <alignment horizontal="center" vertical="center"/>
      <protection/>
    </xf>
    <xf numFmtId="0" fontId="8" fillId="0" borderId="18" xfId="21" applyFont="1" applyBorder="1" applyAlignment="1">
      <alignment horizontal="center"/>
      <protection/>
    </xf>
    <xf numFmtId="0" fontId="8" fillId="0" borderId="14" xfId="21" applyFont="1" applyBorder="1" applyAlignment="1">
      <alignment horizontal="center" vertical="center"/>
      <protection/>
    </xf>
    <xf numFmtId="0" fontId="8" fillId="0" borderId="0" xfId="0" applyFont="1" applyBorder="1" applyAlignment="1">
      <alignment vertical="center" wrapText="1"/>
    </xf>
    <xf numFmtId="0" fontId="18" fillId="0" borderId="1" xfId="0" applyFont="1" applyBorder="1" applyAlignment="1">
      <alignment vertical="center"/>
    </xf>
    <xf numFmtId="0" fontId="18" fillId="0" borderId="1" xfId="0" applyFont="1" applyBorder="1" applyAlignment="1">
      <alignment vertical="center"/>
    </xf>
    <xf numFmtId="0" fontId="0" fillId="0" borderId="3" xfId="0" applyBorder="1" applyAlignment="1">
      <alignment vertical="center"/>
    </xf>
    <xf numFmtId="0" fontId="8" fillId="0" borderId="5" xfId="0" applyFont="1" applyBorder="1" applyAlignment="1">
      <alignment vertical="center"/>
    </xf>
    <xf numFmtId="0" fontId="8" fillId="0" borderId="13" xfId="0" applyFont="1" applyBorder="1" applyAlignment="1">
      <alignment vertical="center" textRotation="255"/>
    </xf>
    <xf numFmtId="0" fontId="12" fillId="0" borderId="0" xfId="0" applyFont="1" applyAlignment="1">
      <alignment vertical="center"/>
    </xf>
    <xf numFmtId="0" fontId="18" fillId="0" borderId="7" xfId="0" applyFont="1" applyBorder="1" applyAlignment="1">
      <alignment vertical="center"/>
    </xf>
    <xf numFmtId="0" fontId="8" fillId="0" borderId="7" xfId="0" applyFont="1" applyBorder="1" applyAlignment="1">
      <alignment vertical="center"/>
    </xf>
    <xf numFmtId="0" fontId="8" fillId="0" borderId="11" xfId="21" applyFont="1" applyBorder="1" applyAlignment="1">
      <alignment horizontal="center" vertical="center"/>
      <protection/>
    </xf>
    <xf numFmtId="0" fontId="8" fillId="0" borderId="13" xfId="21" applyFont="1" applyBorder="1" applyAlignment="1">
      <alignment vertical="center"/>
      <protection/>
    </xf>
    <xf numFmtId="0" fontId="8" fillId="0" borderId="14" xfId="21" applyFont="1" applyBorder="1" applyAlignment="1">
      <alignment vertical="center"/>
      <protection/>
    </xf>
    <xf numFmtId="0" fontId="8" fillId="0" borderId="28" xfId="21" applyFont="1" applyBorder="1" applyAlignment="1">
      <alignment/>
      <protection/>
    </xf>
    <xf numFmtId="0" fontId="8" fillId="0" borderId="21" xfId="21" applyFont="1" applyBorder="1">
      <alignment/>
      <protection/>
    </xf>
    <xf numFmtId="0" fontId="8" fillId="0" borderId="22" xfId="21" applyFont="1" applyBorder="1" applyAlignment="1">
      <alignment/>
      <protection/>
    </xf>
    <xf numFmtId="0" fontId="8" fillId="0" borderId="19" xfId="21" applyFont="1" applyBorder="1">
      <alignment/>
      <protection/>
    </xf>
    <xf numFmtId="0" fontId="8" fillId="0" borderId="15" xfId="21" applyFont="1" applyBorder="1">
      <alignment/>
      <protection/>
    </xf>
    <xf numFmtId="0" fontId="8" fillId="0" borderId="18" xfId="21" applyFont="1" applyBorder="1">
      <alignment/>
      <protection/>
    </xf>
    <xf numFmtId="0" fontId="8" fillId="0" borderId="0" xfId="21" applyFont="1" applyBorder="1">
      <alignment/>
      <protection/>
    </xf>
    <xf numFmtId="0" fontId="8" fillId="0" borderId="0" xfId="21" applyFont="1" applyBorder="1" applyAlignment="1">
      <alignment/>
      <protection/>
    </xf>
    <xf numFmtId="0" fontId="8" fillId="0" borderId="11" xfId="21" applyFont="1" applyBorder="1" applyAlignment="1">
      <alignment/>
      <protection/>
    </xf>
    <xf numFmtId="0" fontId="8" fillId="0" borderId="6" xfId="21" applyFont="1" applyBorder="1">
      <alignment/>
      <protection/>
    </xf>
    <xf numFmtId="0" fontId="8" fillId="0" borderId="0" xfId="21" applyFont="1" applyAlignment="1">
      <alignment/>
      <protection/>
    </xf>
    <xf numFmtId="0" fontId="8" fillId="0" borderId="0" xfId="21" applyFont="1">
      <alignment/>
      <protection/>
    </xf>
    <xf numFmtId="0" fontId="8" fillId="0" borderId="5" xfId="21" applyFont="1" applyBorder="1">
      <alignment/>
      <protection/>
    </xf>
    <xf numFmtId="0" fontId="8" fillId="0" borderId="22" xfId="21" applyFont="1" applyBorder="1">
      <alignment/>
      <protection/>
    </xf>
    <xf numFmtId="0" fontId="6" fillId="0" borderId="0" xfId="21" applyFont="1" applyBorder="1" applyAlignment="1">
      <alignment horizontal="center" vertical="center"/>
      <protection/>
    </xf>
    <xf numFmtId="0" fontId="6" fillId="0" borderId="3" xfId="21" applyFont="1" applyBorder="1" applyAlignment="1">
      <alignment horizontal="center" vertical="center"/>
      <protection/>
    </xf>
    <xf numFmtId="0" fontId="8" fillId="0" borderId="9" xfId="21" applyFont="1" applyBorder="1" applyAlignment="1">
      <alignment/>
      <protection/>
    </xf>
    <xf numFmtId="0" fontId="8" fillId="0" borderId="11" xfId="21" applyFont="1" applyBorder="1" applyAlignment="1">
      <alignment horizontal="center"/>
      <protection/>
    </xf>
    <xf numFmtId="0" fontId="6" fillId="0" borderId="4" xfId="21" applyFont="1" applyBorder="1" applyAlignment="1">
      <alignment horizontal="center" vertical="center"/>
      <protection/>
    </xf>
    <xf numFmtId="0" fontId="6" fillId="0" borderId="2" xfId="21" applyFont="1" applyBorder="1" applyAlignment="1">
      <alignment horizontal="center" vertical="center"/>
      <protection/>
    </xf>
    <xf numFmtId="0" fontId="18" fillId="0" borderId="5" xfId="0" applyFont="1" applyBorder="1" applyAlignment="1">
      <alignment vertical="center"/>
    </xf>
    <xf numFmtId="0" fontId="8" fillId="0" borderId="29" xfId="21" applyFont="1" applyBorder="1" applyAlignment="1">
      <alignment horizontal="center"/>
      <protection/>
    </xf>
    <xf numFmtId="0" fontId="8" fillId="0" borderId="6" xfId="21" applyFont="1" applyBorder="1" applyAlignment="1">
      <alignment horizontal="center" vertical="center" shrinkToFit="1"/>
      <protection/>
    </xf>
    <xf numFmtId="0" fontId="8" fillId="0" borderId="22" xfId="21" applyFont="1" applyBorder="1" applyAlignment="1">
      <alignment horizontal="center" vertical="center" shrinkToFit="1"/>
      <protection/>
    </xf>
    <xf numFmtId="0" fontId="8" fillId="0" borderId="30" xfId="21" applyFont="1" applyBorder="1" applyAlignment="1">
      <alignment horizontal="center" vertical="center" shrinkToFit="1"/>
      <protection/>
    </xf>
    <xf numFmtId="0" fontId="8" fillId="0" borderId="12" xfId="21" applyFont="1" applyBorder="1">
      <alignment/>
      <protection/>
    </xf>
    <xf numFmtId="0" fontId="8" fillId="0" borderId="10" xfId="21" applyFont="1" applyBorder="1">
      <alignment/>
      <protection/>
    </xf>
    <xf numFmtId="0" fontId="8" fillId="0" borderId="9" xfId="21" applyFont="1" applyBorder="1">
      <alignment/>
      <protection/>
    </xf>
    <xf numFmtId="0" fontId="8" fillId="0" borderId="11" xfId="21" applyFont="1" applyBorder="1" applyAlignment="1">
      <alignment horizontal="right" vertical="center"/>
      <protection/>
    </xf>
    <xf numFmtId="0" fontId="16" fillId="0" borderId="0" xfId="21" applyFont="1" applyBorder="1" applyAlignment="1">
      <alignment horizontal="right" vertical="center"/>
      <protection/>
    </xf>
    <xf numFmtId="0" fontId="8" fillId="0" borderId="13" xfId="21" applyFont="1" applyBorder="1" applyAlignment="1">
      <alignment horizontal="center" vertical="center" textRotation="255"/>
      <protection/>
    </xf>
    <xf numFmtId="0" fontId="8" fillId="0" borderId="3" xfId="21" applyFont="1" applyBorder="1" applyAlignment="1">
      <alignment vertical="center"/>
      <protection/>
    </xf>
    <xf numFmtId="0" fontId="8" fillId="0" borderId="1" xfId="21" applyFont="1" applyBorder="1" applyAlignment="1">
      <alignment/>
      <protection/>
    </xf>
    <xf numFmtId="0" fontId="8" fillId="0" borderId="31" xfId="21" applyFont="1" applyBorder="1">
      <alignment/>
      <protection/>
    </xf>
    <xf numFmtId="0" fontId="8" fillId="0" borderId="32" xfId="21" applyFont="1" applyBorder="1" applyAlignment="1">
      <alignment/>
      <protection/>
    </xf>
    <xf numFmtId="0" fontId="8" fillId="0" borderId="7" xfId="21" applyFont="1" applyBorder="1" applyAlignment="1">
      <alignment/>
      <protection/>
    </xf>
    <xf numFmtId="0" fontId="8" fillId="0" borderId="16" xfId="21" applyFont="1" applyBorder="1" applyAlignment="1">
      <alignment horizontal="center" vertical="center" shrinkToFit="1"/>
      <protection/>
    </xf>
    <xf numFmtId="0" fontId="8" fillId="0" borderId="29" xfId="21" applyFont="1" applyBorder="1" applyAlignment="1">
      <alignment horizontal="center" vertical="center" shrinkToFit="1"/>
      <protection/>
    </xf>
    <xf numFmtId="0" fontId="8" fillId="0" borderId="33" xfId="21" applyFont="1" applyBorder="1" applyAlignment="1">
      <alignment/>
      <protection/>
    </xf>
    <xf numFmtId="0" fontId="8" fillId="0" borderId="10" xfId="21" applyFont="1" applyBorder="1" applyAlignment="1">
      <alignment/>
      <protection/>
    </xf>
    <xf numFmtId="0" fontId="8" fillId="0" borderId="10" xfId="21" applyFont="1" applyBorder="1" applyAlignment="1">
      <alignment vertical="center"/>
      <protection/>
    </xf>
    <xf numFmtId="0" fontId="8" fillId="0" borderId="34" xfId="21" applyFont="1" applyBorder="1" applyAlignment="1">
      <alignment vertical="center"/>
      <protection/>
    </xf>
    <xf numFmtId="0" fontId="8" fillId="0" borderId="35" xfId="21" applyFont="1" applyBorder="1" applyAlignment="1">
      <alignment horizontal="center" vertical="center"/>
      <protection/>
    </xf>
    <xf numFmtId="177" fontId="8" fillId="0" borderId="15" xfId="21" applyNumberFormat="1" applyFont="1" applyBorder="1" applyAlignment="1">
      <alignment/>
      <protection/>
    </xf>
    <xf numFmtId="0" fontId="8" fillId="0" borderId="31" xfId="0" applyFont="1" applyBorder="1" applyAlignment="1">
      <alignment vertical="center"/>
    </xf>
    <xf numFmtId="0" fontId="8" fillId="0" borderId="13" xfId="0" applyFont="1" applyBorder="1" applyAlignment="1">
      <alignment vertical="center"/>
    </xf>
    <xf numFmtId="0" fontId="8" fillId="0" borderId="28" xfId="21" applyFont="1" applyBorder="1" applyAlignment="1">
      <alignment vertical="center"/>
      <protection/>
    </xf>
    <xf numFmtId="0" fontId="8" fillId="0" borderId="21" xfId="21" applyFont="1" applyBorder="1" applyAlignment="1">
      <alignment vertical="center"/>
      <protection/>
    </xf>
    <xf numFmtId="177" fontId="8" fillId="0" borderId="13" xfId="21" applyNumberFormat="1" applyFont="1" applyBorder="1" applyAlignment="1">
      <alignment/>
      <protection/>
    </xf>
    <xf numFmtId="0" fontId="8" fillId="0" borderId="36" xfId="21" applyFont="1" applyBorder="1">
      <alignment/>
      <protection/>
    </xf>
    <xf numFmtId="0" fontId="8" fillId="0" borderId="21" xfId="0" applyFont="1" applyBorder="1" applyAlignment="1">
      <alignment vertical="center"/>
    </xf>
    <xf numFmtId="0" fontId="8" fillId="0" borderId="23" xfId="21" applyFont="1" applyBorder="1" applyAlignment="1">
      <alignment vertical="center"/>
      <protection/>
    </xf>
    <xf numFmtId="0" fontId="8" fillId="0" borderId="4" xfId="21" applyFont="1" applyBorder="1">
      <alignment/>
      <protection/>
    </xf>
    <xf numFmtId="0" fontId="12" fillId="0" borderId="9" xfId="21" applyFont="1" applyBorder="1" applyAlignment="1">
      <alignment/>
      <protection/>
    </xf>
    <xf numFmtId="0" fontId="8" fillId="0" borderId="25" xfId="21" applyFont="1" applyBorder="1" applyAlignment="1">
      <alignment/>
      <protection/>
    </xf>
    <xf numFmtId="0" fontId="8" fillId="0" borderId="2" xfId="21" applyFont="1" applyBorder="1" applyAlignment="1">
      <alignment/>
      <protection/>
    </xf>
    <xf numFmtId="0" fontId="8" fillId="0" borderId="37" xfId="21" applyFont="1" applyBorder="1" applyAlignment="1">
      <alignment/>
      <protection/>
    </xf>
    <xf numFmtId="0" fontId="8" fillId="0" borderId="4" xfId="21" applyFont="1" applyBorder="1" applyAlignment="1">
      <alignment/>
      <protection/>
    </xf>
    <xf numFmtId="0" fontId="8" fillId="0" borderId="38" xfId="21" applyFont="1" applyBorder="1" applyAlignment="1">
      <alignment/>
      <protection/>
    </xf>
    <xf numFmtId="0" fontId="8" fillId="0" borderId="39" xfId="21" applyFont="1" applyBorder="1" applyAlignment="1">
      <alignment/>
      <protection/>
    </xf>
    <xf numFmtId="0" fontId="8" fillId="0" borderId="29" xfId="0" applyFont="1" applyBorder="1" applyAlignment="1">
      <alignment horizontal="center" vertical="center"/>
    </xf>
    <xf numFmtId="0" fontId="8" fillId="0" borderId="21" xfId="0" applyFont="1" applyBorder="1" applyAlignment="1">
      <alignment horizontal="center" vertical="center"/>
    </xf>
    <xf numFmtId="0" fontId="8" fillId="0" borderId="13" xfId="21" applyFont="1" applyBorder="1" applyAlignment="1">
      <alignment horizontal="center"/>
      <protection/>
    </xf>
    <xf numFmtId="0" fontId="8" fillId="0" borderId="25" xfId="21" applyFont="1" applyBorder="1" applyAlignment="1">
      <alignment horizontal="center" vertical="center"/>
      <protection/>
    </xf>
    <xf numFmtId="0" fontId="8" fillId="0" borderId="1" xfId="21" applyFont="1" applyBorder="1" applyAlignment="1">
      <alignment horizontal="center" vertical="center"/>
      <protection/>
    </xf>
    <xf numFmtId="0" fontId="8" fillId="0" borderId="7" xfId="21" applyFont="1" applyBorder="1" applyAlignment="1">
      <alignment horizontal="center" vertical="center"/>
      <protection/>
    </xf>
    <xf numFmtId="0" fontId="8" fillId="0" borderId="13" xfId="0" applyFont="1" applyBorder="1" applyAlignment="1">
      <alignment horizontal="center" vertical="center"/>
    </xf>
    <xf numFmtId="0" fontId="8" fillId="0" borderId="12" xfId="21" applyFont="1" applyBorder="1" applyAlignment="1">
      <alignment horizontal="center" vertical="center"/>
      <protection/>
    </xf>
    <xf numFmtId="0" fontId="8" fillId="0" borderId="13" xfId="21" applyFont="1" applyBorder="1" applyAlignment="1">
      <alignment horizontal="center" vertical="center"/>
      <protection/>
    </xf>
    <xf numFmtId="0" fontId="8" fillId="0" borderId="15" xfId="21" applyFont="1" applyBorder="1" applyAlignment="1">
      <alignment horizontal="center"/>
      <protection/>
    </xf>
    <xf numFmtId="0" fontId="8" fillId="0" borderId="14" xfId="0" applyFont="1" applyBorder="1" applyAlignment="1">
      <alignment horizontal="center" vertical="center"/>
    </xf>
    <xf numFmtId="0" fontId="8" fillId="0" borderId="9" xfId="21" applyFont="1" applyBorder="1" applyAlignment="1">
      <alignment horizontal="center" vertical="center"/>
      <protection/>
    </xf>
    <xf numFmtId="0" fontId="8" fillId="0" borderId="22" xfId="21" applyFont="1" applyBorder="1" applyAlignment="1">
      <alignment horizontal="center" vertical="center"/>
      <protection/>
    </xf>
    <xf numFmtId="0" fontId="8" fillId="0" borderId="28" xfId="21" applyFont="1" applyBorder="1" applyAlignment="1">
      <alignment horizontal="center" vertical="center"/>
      <protection/>
    </xf>
    <xf numFmtId="176" fontId="8" fillId="0" borderId="15" xfId="21" applyNumberFormat="1" applyFont="1" applyBorder="1" applyAlignment="1">
      <alignment horizontal="center"/>
      <protection/>
    </xf>
    <xf numFmtId="0" fontId="8" fillId="0" borderId="0" xfId="21" applyFont="1" applyBorder="1" applyAlignment="1">
      <alignment horizontal="center" vertical="center"/>
      <protection/>
    </xf>
    <xf numFmtId="0" fontId="8" fillId="0" borderId="0" xfId="21" applyFont="1" applyAlignment="1">
      <alignment horizontal="center" vertical="center"/>
      <protection/>
    </xf>
    <xf numFmtId="0" fontId="8" fillId="0" borderId="5" xfId="21" applyFont="1" applyBorder="1" applyAlignment="1">
      <alignment horizontal="center" vertical="center"/>
      <protection/>
    </xf>
    <xf numFmtId="176" fontId="8" fillId="0" borderId="19" xfId="21" applyNumberFormat="1" applyFont="1" applyBorder="1" applyAlignment="1">
      <alignment/>
      <protection/>
    </xf>
    <xf numFmtId="176" fontId="8" fillId="0" borderId="18" xfId="21" applyNumberFormat="1" applyFont="1" applyBorder="1" applyAlignment="1">
      <alignment/>
      <protection/>
    </xf>
    <xf numFmtId="0" fontId="8" fillId="0" borderId="19" xfId="21" applyFont="1" applyBorder="1" applyAlignment="1">
      <alignment vertical="center"/>
      <protection/>
    </xf>
    <xf numFmtId="176" fontId="8" fillId="0" borderId="15" xfId="21" applyNumberFormat="1" applyFont="1" applyBorder="1" applyAlignment="1">
      <alignment/>
      <protection/>
    </xf>
    <xf numFmtId="0" fontId="0" fillId="0" borderId="22" xfId="0" applyBorder="1" applyAlignment="1">
      <alignment vertical="center"/>
    </xf>
    <xf numFmtId="0" fontId="8" fillId="0" borderId="15" xfId="21" applyFont="1" applyBorder="1" applyAlignment="1">
      <alignment vertical="center"/>
      <protection/>
    </xf>
    <xf numFmtId="0" fontId="8" fillId="0" borderId="0" xfId="21" applyFont="1" applyFill="1" applyBorder="1" applyAlignment="1">
      <alignment horizontal="center" vertical="center"/>
      <protection/>
    </xf>
    <xf numFmtId="0" fontId="8" fillId="0" borderId="0" xfId="0" applyFont="1" applyAlignment="1">
      <alignment horizontal="center" vertical="center"/>
    </xf>
    <xf numFmtId="0" fontId="0" fillId="0" borderId="0" xfId="0" applyAlignment="1">
      <alignment horizontal="center" vertical="center"/>
    </xf>
    <xf numFmtId="0" fontId="5" fillId="0" borderId="3" xfId="21" applyFont="1" applyBorder="1" applyAlignment="1">
      <alignment vertical="center"/>
      <protection/>
    </xf>
    <xf numFmtId="0" fontId="6" fillId="0" borderId="31" xfId="21" applyFont="1" applyBorder="1" applyAlignment="1">
      <alignment horizontal="center" vertical="center"/>
      <protection/>
    </xf>
    <xf numFmtId="0" fontId="8" fillId="0" borderId="10" xfId="21" applyFont="1" applyBorder="1" applyAlignment="1">
      <alignment horizontal="left" vertical="center" textRotation="255"/>
      <protection/>
    </xf>
    <xf numFmtId="0" fontId="8" fillId="0" borderId="11" xfId="21" applyFont="1" applyBorder="1" applyAlignment="1">
      <alignment horizontal="left" vertical="center" textRotation="255"/>
      <protection/>
    </xf>
    <xf numFmtId="0" fontId="8" fillId="0" borderId="8" xfId="21" applyFont="1" applyBorder="1">
      <alignment/>
      <protection/>
    </xf>
    <xf numFmtId="0" fontId="8" fillId="0" borderId="28" xfId="21" applyFont="1" applyBorder="1">
      <alignment/>
      <protection/>
    </xf>
    <xf numFmtId="0" fontId="8" fillId="0" borderId="18" xfId="21" applyFont="1" applyBorder="1" applyAlignment="1">
      <alignment horizontal="center" vertical="center" shrinkToFit="1"/>
      <protection/>
    </xf>
    <xf numFmtId="0" fontId="8" fillId="0" borderId="29" xfId="21" applyFont="1" applyBorder="1" applyAlignment="1">
      <alignment vertical="center"/>
      <protection/>
    </xf>
    <xf numFmtId="0" fontId="8" fillId="0" borderId="40" xfId="21" applyFont="1" applyBorder="1" applyAlignment="1">
      <alignment vertical="center"/>
      <protection/>
    </xf>
    <xf numFmtId="0" fontId="8" fillId="0" borderId="2" xfId="21" applyFont="1" applyBorder="1" applyAlignment="1">
      <alignment horizontal="center" vertical="center"/>
      <protection/>
    </xf>
    <xf numFmtId="0" fontId="8" fillId="0" borderId="32" xfId="21" applyFont="1" applyBorder="1" applyAlignment="1">
      <alignment horizontal="center" vertical="center"/>
      <protection/>
    </xf>
    <xf numFmtId="0" fontId="8" fillId="0" borderId="20" xfId="21" applyFont="1" applyBorder="1" applyAlignment="1">
      <alignment horizontal="center" vertical="center"/>
      <protection/>
    </xf>
    <xf numFmtId="0" fontId="8" fillId="0" borderId="3" xfId="21" applyFont="1" applyBorder="1" applyAlignment="1">
      <alignment horizontal="center" vertical="center"/>
      <protection/>
    </xf>
    <xf numFmtId="0" fontId="8" fillId="0" borderId="41" xfId="21" applyFont="1" applyBorder="1" applyAlignment="1">
      <alignment horizontal="center" vertical="center"/>
      <protection/>
    </xf>
    <xf numFmtId="0" fontId="12" fillId="0" borderId="13" xfId="21" applyFont="1" applyBorder="1" applyAlignment="1">
      <alignment horizontal="center" vertical="center"/>
      <protection/>
    </xf>
    <xf numFmtId="0" fontId="8" fillId="0" borderId="1" xfId="0" applyFont="1" applyBorder="1" applyAlignment="1">
      <alignment horizontal="right" vertical="center"/>
    </xf>
    <xf numFmtId="0" fontId="8" fillId="0" borderId="11" xfId="21" applyFont="1" applyFill="1" applyBorder="1" applyAlignment="1">
      <alignment horizontal="center" vertical="center"/>
      <protection/>
    </xf>
    <xf numFmtId="0" fontId="8" fillId="0" borderId="11" xfId="0" applyFont="1" applyFill="1" applyBorder="1" applyAlignment="1">
      <alignment horizontal="center" vertical="center"/>
    </xf>
    <xf numFmtId="0" fontId="8" fillId="0" borderId="0" xfId="21" applyFont="1" applyFill="1" applyBorder="1" applyAlignment="1">
      <alignment vertical="center"/>
      <protection/>
    </xf>
    <xf numFmtId="0" fontId="8" fillId="0" borderId="0" xfId="21" applyFont="1" applyFill="1" applyBorder="1" applyAlignment="1">
      <alignment/>
      <protection/>
    </xf>
    <xf numFmtId="0" fontId="0" fillId="0" borderId="0" xfId="0" applyFill="1" applyBorder="1" applyAlignment="1">
      <alignment vertical="center"/>
    </xf>
    <xf numFmtId="0" fontId="8" fillId="0" borderId="0" xfId="21" applyFont="1" applyFill="1" applyBorder="1" applyAlignment="1">
      <alignment vertical="center" textRotation="255"/>
      <protection/>
    </xf>
    <xf numFmtId="0" fontId="8" fillId="0" borderId="0" xfId="21" applyFont="1" applyFill="1" applyBorder="1" applyAlignment="1">
      <alignment horizontal="center"/>
      <protection/>
    </xf>
    <xf numFmtId="0" fontId="0" fillId="0" borderId="0" xfId="0" applyFill="1" applyAlignment="1">
      <alignment vertical="center"/>
    </xf>
    <xf numFmtId="0" fontId="8" fillId="0" borderId="17" xfId="21" applyFont="1" applyBorder="1" applyAlignment="1">
      <alignment horizontal="center" vertical="center" shrinkToFit="1"/>
      <protection/>
    </xf>
    <xf numFmtId="0" fontId="8" fillId="0" borderId="18" xfId="0" applyFont="1" applyBorder="1" applyAlignment="1">
      <alignment vertical="center"/>
    </xf>
    <xf numFmtId="0" fontId="8" fillId="0" borderId="33" xfId="21" applyFont="1" applyBorder="1" applyAlignment="1">
      <alignment vertical="center"/>
      <protection/>
    </xf>
    <xf numFmtId="0" fontId="12" fillId="0" borderId="13" xfId="21" applyFont="1" applyBorder="1" applyAlignment="1">
      <alignment vertical="center"/>
      <protection/>
    </xf>
    <xf numFmtId="0" fontId="8" fillId="0" borderId="0" xfId="21" applyFont="1" applyAlignment="1">
      <alignment vertical="center"/>
      <protection/>
    </xf>
    <xf numFmtId="0" fontId="8" fillId="0" borderId="13" xfId="21" applyFont="1" applyFill="1" applyBorder="1" applyAlignment="1">
      <alignment horizontal="center" vertical="center"/>
      <protection/>
    </xf>
    <xf numFmtId="0" fontId="8" fillId="0" borderId="18" xfId="0" applyFont="1" applyBorder="1" applyAlignment="1">
      <alignment horizontal="center" vertical="center" shrinkToFit="1"/>
    </xf>
    <xf numFmtId="0" fontId="8" fillId="0" borderId="18" xfId="0" applyFont="1" applyBorder="1" applyAlignment="1">
      <alignment horizontal="center" vertical="center"/>
    </xf>
    <xf numFmtId="0" fontId="8" fillId="0" borderId="15" xfId="0" applyFont="1" applyFill="1" applyBorder="1" applyAlignment="1">
      <alignment vertical="center"/>
    </xf>
    <xf numFmtId="0" fontId="8" fillId="0" borderId="15" xfId="0" applyFont="1" applyBorder="1" applyAlignment="1">
      <alignment/>
    </xf>
    <xf numFmtId="0" fontId="8" fillId="0" borderId="18" xfId="0" applyFont="1" applyBorder="1" applyAlignment="1">
      <alignment/>
    </xf>
    <xf numFmtId="0" fontId="8" fillId="0" borderId="2" xfId="21" applyFont="1" applyBorder="1">
      <alignment/>
      <protection/>
    </xf>
    <xf numFmtId="0" fontId="8" fillId="0" borderId="3" xfId="21" applyFont="1" applyFill="1" applyBorder="1" applyAlignment="1">
      <alignment/>
      <protection/>
    </xf>
    <xf numFmtId="0" fontId="6" fillId="0" borderId="3" xfId="21" applyFont="1" applyFill="1" applyBorder="1" applyAlignment="1">
      <alignment horizontal="center" vertical="center"/>
      <protection/>
    </xf>
    <xf numFmtId="0" fontId="25" fillId="0" borderId="0" xfId="0" applyFont="1" applyFill="1" applyBorder="1" applyAlignment="1">
      <alignment horizontal="center" vertical="center"/>
    </xf>
    <xf numFmtId="0" fontId="8" fillId="0" borderId="0" xfId="0" applyFont="1" applyFill="1" applyBorder="1" applyAlignment="1">
      <alignment horizontal="center"/>
    </xf>
    <xf numFmtId="177" fontId="8" fillId="0" borderId="0" xfId="21" applyNumberFormat="1" applyFont="1" applyFill="1" applyBorder="1" applyAlignment="1">
      <alignment horizontal="right"/>
      <protection/>
    </xf>
    <xf numFmtId="0" fontId="8" fillId="0" borderId="0" xfId="0" applyFont="1" applyFill="1" applyBorder="1" applyAlignment="1">
      <alignment horizontal="distributed" vertical="center"/>
    </xf>
    <xf numFmtId="0" fontId="8" fillId="0" borderId="0" xfId="0" applyFont="1" applyFill="1" applyBorder="1" applyAlignment="1">
      <alignment/>
    </xf>
    <xf numFmtId="176" fontId="8" fillId="0" borderId="0" xfId="21" applyNumberFormat="1" applyFont="1" applyFill="1" applyBorder="1" applyAlignment="1">
      <alignment horizontal="center"/>
      <protection/>
    </xf>
    <xf numFmtId="177" fontId="8" fillId="0" borderId="10" xfId="21" applyNumberFormat="1" applyFont="1" applyFill="1" applyBorder="1" applyAlignment="1">
      <alignment horizontal="right"/>
      <protection/>
    </xf>
    <xf numFmtId="177" fontId="8" fillId="0" borderId="10" xfId="21" applyNumberFormat="1" applyFont="1" applyFill="1" applyBorder="1" applyAlignment="1">
      <alignment horizontal="right" vertical="center"/>
      <protection/>
    </xf>
    <xf numFmtId="0" fontId="8" fillId="0" borderId="11" xfId="0" applyFont="1" applyBorder="1" applyAlignment="1">
      <alignment vertical="center"/>
    </xf>
    <xf numFmtId="0" fontId="8" fillId="0" borderId="13" xfId="0" applyFont="1" applyFill="1" applyBorder="1" applyAlignment="1">
      <alignment vertical="center"/>
    </xf>
    <xf numFmtId="0" fontId="8" fillId="0" borderId="9" xfId="0" applyFont="1" applyBorder="1" applyAlignment="1">
      <alignment vertical="center"/>
    </xf>
    <xf numFmtId="0" fontId="8" fillId="0" borderId="0" xfId="21" applyFont="1" applyBorder="1" applyAlignment="1">
      <alignment horizontal="center" vertical="center" textRotation="255"/>
      <protection/>
    </xf>
    <xf numFmtId="0" fontId="8" fillId="0" borderId="11" xfId="21" applyFont="1" applyFill="1" applyBorder="1" applyAlignment="1">
      <alignment/>
      <protection/>
    </xf>
    <xf numFmtId="177" fontId="8" fillId="0" borderId="35" xfId="21" applyNumberFormat="1" applyFont="1" applyFill="1" applyBorder="1" applyAlignment="1">
      <alignment horizontal="right"/>
      <protection/>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22" xfId="0" applyFont="1" applyBorder="1" applyAlignment="1">
      <alignment vertical="center"/>
    </xf>
    <xf numFmtId="0" fontId="8" fillId="0" borderId="35" xfId="21" applyFont="1" applyFill="1" applyBorder="1" applyAlignment="1">
      <alignment/>
      <protection/>
    </xf>
    <xf numFmtId="176" fontId="8" fillId="0" borderId="15" xfId="21" applyNumberFormat="1" applyFont="1" applyBorder="1" applyAlignment="1">
      <alignment vertical="center"/>
      <protection/>
    </xf>
    <xf numFmtId="176" fontId="8" fillId="0" borderId="35" xfId="21" applyNumberFormat="1" applyFont="1" applyFill="1" applyBorder="1" applyAlignment="1">
      <alignment horizontal="center"/>
      <protection/>
    </xf>
    <xf numFmtId="176" fontId="8" fillId="0" borderId="13" xfId="21" applyNumberFormat="1" applyFont="1" applyFill="1" applyBorder="1" applyAlignment="1">
      <alignment horizontal="center"/>
      <protection/>
    </xf>
    <xf numFmtId="0" fontId="8" fillId="0" borderId="14" xfId="0" applyFont="1" applyBorder="1" applyAlignment="1">
      <alignment vertical="center"/>
    </xf>
    <xf numFmtId="0" fontId="0" fillId="0" borderId="0" xfId="0" applyBorder="1" applyAlignment="1">
      <alignment vertical="center" wrapText="1"/>
    </xf>
    <xf numFmtId="0" fontId="8" fillId="0" borderId="11" xfId="21" applyFont="1" applyFill="1" applyBorder="1" applyAlignment="1">
      <alignment vertical="center"/>
      <protection/>
    </xf>
    <xf numFmtId="176" fontId="8" fillId="0" borderId="11" xfId="21" applyNumberFormat="1" applyFont="1" applyFill="1" applyBorder="1" applyAlignment="1">
      <alignment horizontal="right" vertical="center"/>
      <protection/>
    </xf>
    <xf numFmtId="0" fontId="8" fillId="0" borderId="33" xfId="21" applyFont="1" applyBorder="1">
      <alignment/>
      <protection/>
    </xf>
    <xf numFmtId="176" fontId="8" fillId="0" borderId="11"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xf>
    <xf numFmtId="177" fontId="8" fillId="0" borderId="35" xfId="21" applyNumberFormat="1" applyFont="1" applyFill="1" applyBorder="1" applyAlignment="1">
      <alignment horizontal="center"/>
      <protection/>
    </xf>
    <xf numFmtId="0" fontId="25" fillId="0" borderId="35" xfId="0" applyFont="1" applyFill="1" applyBorder="1" applyAlignment="1">
      <alignment horizontal="center" vertical="center"/>
    </xf>
    <xf numFmtId="177" fontId="8" fillId="0" borderId="35" xfId="21" applyNumberFormat="1" applyFont="1" applyFill="1" applyBorder="1" applyAlignment="1">
      <alignment horizontal="right" vertical="center"/>
      <protection/>
    </xf>
    <xf numFmtId="0" fontId="8" fillId="0" borderId="35" xfId="21" applyFont="1" applyFill="1" applyBorder="1" applyAlignment="1">
      <alignment horizontal="center" vertical="center"/>
      <protection/>
    </xf>
    <xf numFmtId="176" fontId="8" fillId="0" borderId="35" xfId="21" applyNumberFormat="1" applyFont="1" applyFill="1" applyBorder="1" applyAlignment="1">
      <alignment horizontal="right" vertical="center"/>
      <protection/>
    </xf>
    <xf numFmtId="0" fontId="8" fillId="0" borderId="15" xfId="21" applyFont="1" applyFill="1" applyBorder="1" applyAlignment="1">
      <alignment vertical="center"/>
      <protection/>
    </xf>
    <xf numFmtId="0" fontId="8" fillId="0" borderId="12" xfId="21" applyFont="1" applyFill="1" applyBorder="1" applyAlignment="1">
      <alignment vertical="center"/>
      <protection/>
    </xf>
    <xf numFmtId="0" fontId="23" fillId="0" borderId="0" xfId="0" applyFont="1" applyAlignment="1">
      <alignment vertical="center"/>
    </xf>
    <xf numFmtId="0" fontId="28" fillId="4" borderId="42" xfId="0" applyFont="1" applyFill="1" applyBorder="1" applyAlignment="1">
      <alignment horizontal="center" vertical="center"/>
    </xf>
    <xf numFmtId="0" fontId="28" fillId="4" borderId="43" xfId="0" applyFont="1" applyFill="1" applyBorder="1" applyAlignment="1">
      <alignment horizontal="center" vertical="center"/>
    </xf>
    <xf numFmtId="0" fontId="27" fillId="5" borderId="44" xfId="0" applyFont="1" applyFill="1" applyBorder="1" applyAlignment="1">
      <alignment horizontal="center" vertical="center"/>
    </xf>
    <xf numFmtId="0" fontId="27" fillId="5" borderId="45" xfId="0" applyFont="1" applyFill="1" applyBorder="1" applyAlignment="1">
      <alignment horizontal="center" vertical="center"/>
    </xf>
    <xf numFmtId="0" fontId="27" fillId="6" borderId="44" xfId="0" applyFont="1" applyFill="1" applyBorder="1" applyAlignment="1">
      <alignment horizontal="center" vertical="center"/>
    </xf>
    <xf numFmtId="0" fontId="27" fillId="6" borderId="45" xfId="0" applyFont="1" applyFill="1" applyBorder="1" applyAlignment="1">
      <alignment horizontal="center" vertical="center"/>
    </xf>
    <xf numFmtId="0" fontId="27" fillId="7" borderId="46" xfId="0" applyFont="1" applyFill="1" applyBorder="1" applyAlignment="1">
      <alignment horizontal="center" vertical="center"/>
    </xf>
    <xf numFmtId="0" fontId="27" fillId="0" borderId="9" xfId="0" applyFont="1" applyBorder="1" applyAlignment="1">
      <alignment vertical="center"/>
    </xf>
    <xf numFmtId="0" fontId="28" fillId="0" borderId="0" xfId="0" applyFont="1" applyAlignment="1">
      <alignment vertical="center"/>
    </xf>
    <xf numFmtId="0" fontId="27" fillId="0" borderId="22" xfId="0" applyFont="1" applyBorder="1" applyAlignment="1">
      <alignment vertical="center"/>
    </xf>
    <xf numFmtId="0" fontId="28" fillId="0" borderId="0" xfId="0" applyFont="1" applyBorder="1" applyAlignment="1">
      <alignment vertical="center"/>
    </xf>
    <xf numFmtId="0" fontId="27" fillId="0" borderId="0" xfId="0" applyFont="1" applyBorder="1" applyAlignment="1">
      <alignment vertical="center"/>
    </xf>
    <xf numFmtId="0" fontId="27" fillId="0" borderId="11" xfId="0" applyFont="1" applyBorder="1" applyAlignment="1">
      <alignment vertical="center"/>
    </xf>
    <xf numFmtId="0" fontId="28" fillId="0" borderId="13"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8" fillId="0" borderId="9" xfId="0" applyFont="1" applyBorder="1" applyAlignment="1">
      <alignment vertical="center"/>
    </xf>
    <xf numFmtId="176" fontId="8" fillId="0" borderId="9" xfId="21" applyNumberFormat="1" applyFont="1" applyFill="1" applyBorder="1" applyAlignment="1">
      <alignment horizontal="center"/>
      <protection/>
    </xf>
    <xf numFmtId="177" fontId="8" fillId="0" borderId="13" xfId="21" applyNumberFormat="1" applyFont="1" applyFill="1" applyBorder="1" applyAlignment="1">
      <alignment horizontal="right"/>
      <protection/>
    </xf>
    <xf numFmtId="0" fontId="8" fillId="0" borderId="5" xfId="21" applyFont="1" applyBorder="1" applyAlignment="1">
      <alignment horizontal="right" vertical="center"/>
      <protection/>
    </xf>
    <xf numFmtId="0" fontId="8" fillId="0" borderId="35" xfId="21" applyFont="1" applyBorder="1" applyAlignment="1">
      <alignment/>
      <protection/>
    </xf>
    <xf numFmtId="177" fontId="8" fillId="0" borderId="35" xfId="21" applyNumberFormat="1" applyFont="1" applyFill="1" applyBorder="1" applyAlignment="1">
      <alignment/>
      <protection/>
    </xf>
    <xf numFmtId="0" fontId="8" fillId="0" borderId="35" xfId="21" applyFont="1" applyFill="1" applyBorder="1" applyAlignment="1">
      <alignment vertical="center"/>
      <protection/>
    </xf>
    <xf numFmtId="0" fontId="0" fillId="0" borderId="9" xfId="0" applyBorder="1" applyAlignment="1">
      <alignment vertical="center"/>
    </xf>
    <xf numFmtId="176" fontId="8" fillId="0" borderId="9" xfId="21" applyNumberFormat="1" applyFont="1" applyFill="1" applyBorder="1" applyAlignment="1">
      <alignment vertical="center" wrapText="1"/>
      <protection/>
    </xf>
    <xf numFmtId="0" fontId="8" fillId="0" borderId="16" xfId="0" applyFont="1" applyBorder="1" applyAlignment="1">
      <alignment/>
    </xf>
    <xf numFmtId="0" fontId="8" fillId="0" borderId="13" xfId="21" applyFont="1" applyBorder="1" applyAlignment="1">
      <alignment horizontal="distributed" vertical="center"/>
      <protection/>
    </xf>
    <xf numFmtId="0" fontId="0" fillId="0" borderId="4" xfId="0" applyBorder="1" applyAlignment="1">
      <alignment vertical="center"/>
    </xf>
    <xf numFmtId="0" fontId="15" fillId="0" borderId="0" xfId="0" applyFont="1" applyBorder="1" applyAlignment="1">
      <alignment vertical="center"/>
    </xf>
    <xf numFmtId="0" fontId="8" fillId="0" borderId="32" xfId="21" applyFont="1" applyBorder="1" applyAlignment="1">
      <alignment vertical="center"/>
      <protection/>
    </xf>
    <xf numFmtId="0" fontId="8" fillId="0" borderId="47" xfId="21" applyFont="1" applyBorder="1" applyAlignment="1">
      <alignment vertical="center"/>
      <protection/>
    </xf>
    <xf numFmtId="0" fontId="6" fillId="0" borderId="36" xfId="21" applyFont="1" applyBorder="1" applyAlignment="1">
      <alignment horizontal="center" vertical="center"/>
      <protection/>
    </xf>
    <xf numFmtId="0" fontId="5" fillId="0" borderId="48" xfId="21" applyFont="1" applyBorder="1" applyAlignment="1">
      <alignment vertical="center"/>
      <protection/>
    </xf>
    <xf numFmtId="0" fontId="8" fillId="0" borderId="1" xfId="0" applyFont="1" applyFill="1" applyBorder="1" applyAlignment="1">
      <alignment vertical="center"/>
    </xf>
    <xf numFmtId="0" fontId="7" fillId="0" borderId="20" xfId="21" applyFont="1" applyBorder="1" applyAlignment="1">
      <alignment vertical="center"/>
      <protection/>
    </xf>
    <xf numFmtId="0" fontId="7" fillId="0" borderId="1" xfId="21" applyFont="1" applyBorder="1" applyAlignment="1">
      <alignment vertical="center"/>
      <protection/>
    </xf>
    <xf numFmtId="0" fontId="20" fillId="0" borderId="18" xfId="21" applyFont="1" applyBorder="1" applyAlignment="1">
      <alignment horizontal="center" vertical="center" shrinkToFit="1"/>
      <protection/>
    </xf>
    <xf numFmtId="0" fontId="8" fillId="7" borderId="19" xfId="21" applyFont="1" applyFill="1" applyBorder="1" applyAlignment="1">
      <alignment vertical="center"/>
      <protection/>
    </xf>
    <xf numFmtId="0" fontId="8" fillId="7" borderId="15" xfId="21" applyFont="1" applyFill="1" applyBorder="1" applyAlignment="1">
      <alignment vertical="center"/>
      <protection/>
    </xf>
    <xf numFmtId="0" fontId="8" fillId="7" borderId="15" xfId="0" applyFont="1" applyFill="1" applyBorder="1" applyAlignment="1">
      <alignment vertical="center"/>
    </xf>
    <xf numFmtId="0" fontId="8" fillId="7" borderId="18" xfId="0" applyFont="1" applyFill="1" applyBorder="1" applyAlignment="1">
      <alignment vertical="center"/>
    </xf>
    <xf numFmtId="0" fontId="8" fillId="7" borderId="10" xfId="21" applyFont="1" applyFill="1" applyBorder="1" applyAlignment="1">
      <alignment vertical="center"/>
      <protection/>
    </xf>
    <xf numFmtId="0" fontId="8" fillId="7" borderId="13" xfId="21" applyFont="1" applyFill="1" applyBorder="1" applyAlignment="1">
      <alignment vertical="center"/>
      <protection/>
    </xf>
    <xf numFmtId="0" fontId="8" fillId="7" borderId="13" xfId="0" applyFont="1" applyFill="1" applyBorder="1" applyAlignment="1">
      <alignment vertical="center"/>
    </xf>
    <xf numFmtId="0" fontId="8" fillId="7" borderId="14" xfId="0" applyFont="1" applyFill="1" applyBorder="1" applyAlignment="1">
      <alignment vertical="center"/>
    </xf>
    <xf numFmtId="0" fontId="8" fillId="7" borderId="18" xfId="0" applyFont="1" applyFill="1" applyBorder="1" applyAlignment="1">
      <alignment vertical="center"/>
    </xf>
    <xf numFmtId="0" fontId="8" fillId="7" borderId="15" xfId="21" applyFont="1" applyFill="1" applyBorder="1" applyAlignment="1">
      <alignment vertical="center" wrapText="1"/>
      <protection/>
    </xf>
    <xf numFmtId="0" fontId="8" fillId="7" borderId="13" xfId="21" applyFont="1" applyFill="1" applyBorder="1" applyAlignment="1">
      <alignment vertical="center" wrapText="1"/>
      <protection/>
    </xf>
    <xf numFmtId="0" fontId="8" fillId="7" borderId="8" xfId="21" applyFont="1" applyFill="1" applyBorder="1" applyAlignment="1">
      <alignment vertical="center"/>
      <protection/>
    </xf>
    <xf numFmtId="0" fontId="8" fillId="0" borderId="9" xfId="0" applyFont="1" applyBorder="1" applyAlignment="1">
      <alignment horizontal="center" vertical="center"/>
    </xf>
    <xf numFmtId="0" fontId="8" fillId="0" borderId="13" xfId="0" applyFont="1" applyBorder="1" applyAlignment="1">
      <alignment horizontal="center" vertical="center" shrinkToFit="1"/>
    </xf>
    <xf numFmtId="0" fontId="8" fillId="0" borderId="15" xfId="0" applyFont="1" applyBorder="1" applyAlignment="1">
      <alignment vertical="center"/>
    </xf>
    <xf numFmtId="0" fontId="8" fillId="0" borderId="6" xfId="21" applyFont="1" applyBorder="1" applyAlignment="1" quotePrefix="1">
      <alignment horizontal="center" vertical="center"/>
      <protection/>
    </xf>
    <xf numFmtId="0" fontId="8" fillId="0" borderId="6" xfId="0" applyFont="1" applyBorder="1" applyAlignment="1">
      <alignment horizontal="center" vertical="center" shrinkToFit="1"/>
    </xf>
    <xf numFmtId="0" fontId="8" fillId="0" borderId="10" xfId="0" applyFont="1" applyBorder="1" applyAlignment="1">
      <alignment horizontal="center" vertical="center"/>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0" xfId="21" applyFont="1" applyBorder="1" applyAlignment="1">
      <alignment horizontal="center" vertical="center" wrapText="1"/>
      <protection/>
    </xf>
    <xf numFmtId="176" fontId="8" fillId="0" borderId="13" xfId="0" applyNumberFormat="1" applyFont="1" applyBorder="1" applyAlignment="1">
      <alignment horizontal="center" vertical="center"/>
    </xf>
    <xf numFmtId="0" fontId="22" fillId="0" borderId="0" xfId="0" applyFont="1" applyBorder="1" applyAlignment="1">
      <alignment horizontal="center" vertical="center"/>
    </xf>
    <xf numFmtId="0" fontId="8" fillId="0" borderId="0" xfId="0" applyFont="1" applyBorder="1" applyAlignment="1">
      <alignment horizontal="center" vertical="top" textRotation="90"/>
    </xf>
    <xf numFmtId="0" fontId="20" fillId="0" borderId="0" xfId="0" applyFont="1" applyBorder="1" applyAlignment="1">
      <alignment horizontal="center" vertical="center" wrapText="1"/>
    </xf>
    <xf numFmtId="0" fontId="20" fillId="0" borderId="6" xfId="0" applyFont="1" applyBorder="1" applyAlignment="1">
      <alignment horizontal="center" vertical="center" wrapText="1"/>
    </xf>
    <xf numFmtId="0" fontId="8" fillId="0" borderId="15" xfId="21" applyFont="1" applyBorder="1" applyAlignment="1">
      <alignment horizontal="center" vertical="center"/>
      <protection/>
    </xf>
    <xf numFmtId="0" fontId="12" fillId="0" borderId="0" xfId="0" applyFont="1" applyBorder="1" applyAlignment="1">
      <alignment vertical="center"/>
    </xf>
    <xf numFmtId="0" fontId="0" fillId="0" borderId="49" xfId="21" applyBorder="1">
      <alignment/>
      <protection/>
    </xf>
    <xf numFmtId="0" fontId="0" fillId="0" borderId="10" xfId="21" applyBorder="1" applyAlignment="1">
      <alignment/>
      <protection/>
    </xf>
    <xf numFmtId="176" fontId="8" fillId="0" borderId="0" xfId="0" applyNumberFormat="1" applyFont="1" applyFill="1" applyBorder="1" applyAlignment="1">
      <alignment vertical="center"/>
    </xf>
    <xf numFmtId="176" fontId="8" fillId="0" borderId="50" xfId="0" applyNumberFormat="1" applyFont="1" applyFill="1" applyBorder="1" applyAlignment="1">
      <alignment vertical="center"/>
    </xf>
    <xf numFmtId="0" fontId="8" fillId="0" borderId="51" xfId="0" applyFont="1" applyBorder="1" applyAlignment="1">
      <alignment vertical="center"/>
    </xf>
    <xf numFmtId="0" fontId="0" fillId="0" borderId="50" xfId="0" applyBorder="1" applyAlignment="1">
      <alignment vertical="center"/>
    </xf>
    <xf numFmtId="176" fontId="8" fillId="0" borderId="52" xfId="0" applyNumberFormat="1" applyFont="1" applyFill="1" applyBorder="1" applyAlignment="1">
      <alignment vertical="center"/>
    </xf>
    <xf numFmtId="176" fontId="22" fillId="0" borderId="0" xfId="0" applyNumberFormat="1" applyFont="1" applyFill="1" applyBorder="1" applyAlignment="1">
      <alignment vertical="center"/>
    </xf>
    <xf numFmtId="0" fontId="0" fillId="0" borderId="10" xfId="0" applyFont="1" applyBorder="1" applyAlignment="1">
      <alignment vertical="distributed" textRotation="255"/>
    </xf>
    <xf numFmtId="0" fontId="22" fillId="0" borderId="0" xfId="0" applyFont="1" applyAlignment="1">
      <alignment horizontal="center" vertical="center"/>
    </xf>
    <xf numFmtId="0" fontId="22" fillId="0" borderId="0" xfId="0" applyFont="1" applyBorder="1" applyAlignment="1">
      <alignment horizontal="center" vertical="center" wrapText="1"/>
    </xf>
    <xf numFmtId="0" fontId="8" fillId="0" borderId="53" xfId="0" applyFont="1" applyBorder="1" applyAlignment="1">
      <alignment vertical="center"/>
    </xf>
    <xf numFmtId="0" fontId="8" fillId="8" borderId="0" xfId="0" applyFont="1" applyFill="1" applyBorder="1" applyAlignment="1">
      <alignment vertical="center"/>
    </xf>
    <xf numFmtId="0" fontId="8" fillId="8" borderId="5" xfId="0" applyFont="1" applyFill="1" applyBorder="1" applyAlignment="1">
      <alignment vertical="center"/>
    </xf>
    <xf numFmtId="0" fontId="8" fillId="8" borderId="7" xfId="0" applyFont="1" applyFill="1" applyBorder="1" applyAlignment="1">
      <alignment vertical="center"/>
    </xf>
    <xf numFmtId="0" fontId="8" fillId="0" borderId="49" xfId="0" applyFont="1" applyBorder="1" applyAlignment="1">
      <alignment vertical="center"/>
    </xf>
    <xf numFmtId="0" fontId="8" fillId="0" borderId="50" xfId="0" applyFont="1" applyFill="1" applyBorder="1" applyAlignment="1">
      <alignment vertical="center"/>
    </xf>
    <xf numFmtId="0" fontId="22" fillId="0" borderId="14" xfId="0" applyFont="1" applyBorder="1" applyAlignment="1">
      <alignment vertical="center"/>
    </xf>
    <xf numFmtId="0" fontId="0" fillId="0" borderId="18" xfId="0" applyBorder="1" applyAlignment="1">
      <alignment vertical="center"/>
    </xf>
    <xf numFmtId="0" fontId="8" fillId="0" borderId="32" xfId="0" applyFont="1" applyBorder="1" applyAlignment="1">
      <alignment vertical="center"/>
    </xf>
    <xf numFmtId="0" fontId="8" fillId="0" borderId="6" xfId="0" applyFont="1" applyBorder="1" applyAlignment="1">
      <alignment horizontal="center" vertical="center"/>
    </xf>
    <xf numFmtId="0" fontId="8" fillId="0" borderId="6" xfId="0" applyFont="1" applyFill="1" applyBorder="1" applyAlignment="1">
      <alignment vertical="center"/>
    </xf>
    <xf numFmtId="0" fontId="8" fillId="0" borderId="6" xfId="21" applyFont="1" applyFill="1" applyBorder="1" applyAlignment="1">
      <alignment horizontal="center" vertical="center"/>
      <protection/>
    </xf>
    <xf numFmtId="0" fontId="8" fillId="0" borderId="0" xfId="0" applyFont="1" applyBorder="1" applyAlignment="1">
      <alignment vertical="center" textRotation="255"/>
    </xf>
    <xf numFmtId="0" fontId="8" fillId="0" borderId="14" xfId="0" applyFont="1" applyFill="1" applyBorder="1" applyAlignment="1">
      <alignment vertical="center"/>
    </xf>
    <xf numFmtId="0" fontId="18" fillId="0" borderId="3" xfId="0" applyFont="1" applyBorder="1" applyAlignment="1">
      <alignment vertical="center"/>
    </xf>
    <xf numFmtId="0" fontId="8" fillId="0" borderId="25" xfId="0" applyFont="1" applyBorder="1" applyAlignment="1">
      <alignment vertical="center"/>
    </xf>
    <xf numFmtId="0" fontId="8" fillId="0" borderId="0" xfId="0" applyFont="1" applyBorder="1" applyAlignment="1">
      <alignment vertical="center" shrinkToFit="1"/>
    </xf>
    <xf numFmtId="0" fontId="8" fillId="0" borderId="18" xfId="0" applyFont="1" applyBorder="1" applyAlignment="1">
      <alignment vertical="center"/>
    </xf>
    <xf numFmtId="0" fontId="8" fillId="0" borderId="15" xfId="21" applyFont="1" applyFill="1" applyBorder="1" applyAlignment="1">
      <alignment/>
      <protection/>
    </xf>
    <xf numFmtId="0" fontId="8" fillId="0" borderId="13" xfId="21" applyFont="1" applyBorder="1" applyAlignment="1">
      <alignment vertical="center" wrapText="1"/>
      <protection/>
    </xf>
    <xf numFmtId="177" fontId="8" fillId="0" borderId="0" xfId="21" applyNumberFormat="1" applyFont="1" applyBorder="1" applyAlignment="1">
      <alignment/>
      <protection/>
    </xf>
    <xf numFmtId="0" fontId="8" fillId="0" borderId="13" xfId="0" applyFont="1" applyBorder="1" applyAlignment="1">
      <alignment/>
    </xf>
    <xf numFmtId="0" fontId="8" fillId="0" borderId="19" xfId="21" applyFont="1" applyBorder="1" applyAlignment="1">
      <alignment horizontal="center" vertical="center" wrapText="1"/>
      <protection/>
    </xf>
    <xf numFmtId="0" fontId="8" fillId="0" borderId="15" xfId="21" applyFont="1" applyBorder="1" applyAlignment="1">
      <alignment horizontal="center" vertical="center" wrapText="1"/>
      <protection/>
    </xf>
    <xf numFmtId="0" fontId="8" fillId="0" borderId="9" xfId="21" applyFont="1" applyBorder="1" applyAlignment="1">
      <alignment horizontal="center"/>
      <protection/>
    </xf>
    <xf numFmtId="176" fontId="8" fillId="0" borderId="54" xfId="0" applyNumberFormat="1" applyFont="1" applyBorder="1" applyAlignment="1">
      <alignment vertical="center"/>
    </xf>
    <xf numFmtId="176" fontId="8" fillId="0" borderId="55" xfId="0" applyNumberFormat="1" applyFont="1" applyBorder="1" applyAlignment="1">
      <alignment vertical="center"/>
    </xf>
    <xf numFmtId="178" fontId="8" fillId="0" borderId="0" xfId="21" applyNumberFormat="1" applyFont="1" applyFill="1" applyBorder="1" applyAlignment="1">
      <alignment/>
      <protection/>
    </xf>
    <xf numFmtId="177" fontId="0" fillId="0" borderId="0" xfId="0" applyNumberFormat="1" applyFill="1" applyBorder="1" applyAlignment="1">
      <alignment vertical="center"/>
    </xf>
    <xf numFmtId="177" fontId="8" fillId="0" borderId="0" xfId="21" applyNumberFormat="1" applyFont="1" applyFill="1" applyBorder="1" applyAlignment="1">
      <alignment/>
      <protection/>
    </xf>
    <xf numFmtId="0" fontId="8" fillId="0" borderId="0" xfId="21" applyFont="1" applyFill="1" applyBorder="1" applyAlignment="1">
      <alignment horizontal="right" vertical="center"/>
      <protection/>
    </xf>
    <xf numFmtId="0" fontId="0" fillId="0" borderId="0" xfId="0" applyFill="1" applyBorder="1" applyAlignment="1">
      <alignment horizontal="right" vertical="center"/>
    </xf>
    <xf numFmtId="0" fontId="8" fillId="0" borderId="0" xfId="0" applyFont="1" applyBorder="1" applyAlignment="1">
      <alignment horizontal="center" vertical="center" textRotation="255"/>
    </xf>
    <xf numFmtId="0" fontId="8" fillId="0" borderId="0" xfId="21" applyFont="1" applyBorder="1" applyAlignment="1">
      <alignment horizontal="center"/>
      <protection/>
    </xf>
    <xf numFmtId="0" fontId="8" fillId="0" borderId="56" xfId="21" applyFont="1" applyBorder="1" applyAlignment="1">
      <alignment/>
      <protection/>
    </xf>
    <xf numFmtId="0" fontId="8" fillId="0" borderId="57" xfId="21" applyFont="1" applyBorder="1" applyAlignment="1">
      <alignment vertical="center"/>
      <protection/>
    </xf>
    <xf numFmtId="0" fontId="8" fillId="0" borderId="58" xfId="21" applyFont="1" applyBorder="1" applyAlignment="1">
      <alignment vertical="center"/>
      <protection/>
    </xf>
    <xf numFmtId="0" fontId="8" fillId="0" borderId="59" xfId="21" applyFont="1" applyBorder="1" applyAlignment="1">
      <alignment vertical="center"/>
      <protection/>
    </xf>
    <xf numFmtId="0" fontId="8" fillId="0" borderId="60" xfId="21" applyFont="1" applyBorder="1" applyAlignment="1">
      <alignment vertical="center"/>
      <protection/>
    </xf>
    <xf numFmtId="0" fontId="8" fillId="0" borderId="10" xfId="21" applyFont="1" applyBorder="1" applyAlignment="1">
      <alignment horizontal="center"/>
      <protection/>
    </xf>
    <xf numFmtId="0" fontId="8" fillId="0" borderId="6" xfId="21" applyFont="1" applyBorder="1" applyAlignment="1">
      <alignment horizontal="center"/>
      <protection/>
    </xf>
    <xf numFmtId="0" fontId="8" fillId="0" borderId="12" xfId="21" applyFont="1" applyBorder="1" applyAlignment="1">
      <alignment vertical="center"/>
      <protection/>
    </xf>
    <xf numFmtId="0" fontId="8" fillId="0" borderId="61" xfId="21" applyFont="1" applyBorder="1" applyAlignment="1">
      <alignment vertical="center"/>
      <protection/>
    </xf>
    <xf numFmtId="0" fontId="8" fillId="0" borderId="32" xfId="0" applyFont="1" applyBorder="1" applyAlignment="1">
      <alignment horizontal="right" vertical="center"/>
    </xf>
    <xf numFmtId="0" fontId="8" fillId="0" borderId="9" xfId="0" applyFont="1" applyBorder="1" applyAlignment="1">
      <alignment horizontal="right" vertical="center"/>
    </xf>
    <xf numFmtId="0" fontId="8" fillId="0" borderId="15" xfId="21" applyFont="1" applyBorder="1" applyAlignment="1">
      <alignment horizontal="center" vertical="center" textRotation="255"/>
      <protection/>
    </xf>
    <xf numFmtId="177" fontId="8" fillId="0" borderId="15" xfId="21" applyNumberFormat="1" applyFont="1" applyFill="1" applyBorder="1" applyAlignment="1">
      <alignment horizontal="right"/>
      <protection/>
    </xf>
    <xf numFmtId="0" fontId="8" fillId="0" borderId="62" xfId="21" applyFont="1" applyBorder="1">
      <alignment/>
      <protection/>
    </xf>
    <xf numFmtId="0" fontId="12" fillId="0" borderId="22" xfId="21" applyFont="1" applyBorder="1" applyAlignment="1">
      <alignment/>
      <protection/>
    </xf>
    <xf numFmtId="177" fontId="8" fillId="0" borderId="18" xfId="21" applyNumberFormat="1" applyFont="1" applyBorder="1" applyAlignment="1">
      <alignment/>
      <protection/>
    </xf>
    <xf numFmtId="177" fontId="8" fillId="0" borderId="14" xfId="21" applyNumberFormat="1" applyFont="1" applyBorder="1" applyAlignment="1">
      <alignment/>
      <protection/>
    </xf>
    <xf numFmtId="176" fontId="8" fillId="0" borderId="13" xfId="21" applyNumberFormat="1" applyFont="1" applyBorder="1" applyAlignment="1">
      <alignment horizontal="center"/>
      <protection/>
    </xf>
    <xf numFmtId="0" fontId="8" fillId="0" borderId="63" xfId="21" applyFont="1" applyBorder="1">
      <alignment/>
      <protection/>
    </xf>
    <xf numFmtId="0" fontId="8" fillId="0" borderId="50" xfId="21" applyFont="1" applyBorder="1" applyAlignment="1">
      <alignment/>
      <protection/>
    </xf>
    <xf numFmtId="0" fontId="8" fillId="0" borderId="59" xfId="21" applyFont="1" applyBorder="1" applyAlignment="1">
      <alignment/>
      <protection/>
    </xf>
    <xf numFmtId="176" fontId="8" fillId="0" borderId="64" xfId="21" applyNumberFormat="1" applyFont="1" applyBorder="1" applyAlignment="1">
      <alignment horizontal="center"/>
      <protection/>
    </xf>
    <xf numFmtId="176" fontId="8" fillId="0" borderId="65" xfId="21" applyNumberFormat="1" applyFont="1" applyBorder="1" applyAlignment="1">
      <alignment horizontal="center"/>
      <protection/>
    </xf>
    <xf numFmtId="0" fontId="8" fillId="0" borderId="24" xfId="21" applyFont="1" applyBorder="1" applyAlignment="1">
      <alignment/>
      <protection/>
    </xf>
    <xf numFmtId="0" fontId="8" fillId="0" borderId="66" xfId="21" applyFont="1" applyBorder="1" applyAlignment="1">
      <alignment/>
      <protection/>
    </xf>
    <xf numFmtId="0" fontId="8" fillId="0" borderId="67" xfId="21" applyFont="1" applyBorder="1" applyAlignment="1">
      <alignment/>
      <protection/>
    </xf>
    <xf numFmtId="0" fontId="8" fillId="0" borderId="68" xfId="21" applyFont="1" applyBorder="1">
      <alignment/>
      <protection/>
    </xf>
    <xf numFmtId="0" fontId="8" fillId="0" borderId="68" xfId="21" applyFont="1" applyBorder="1" applyAlignment="1">
      <alignment/>
      <protection/>
    </xf>
    <xf numFmtId="0" fontId="8" fillId="0" borderId="53" xfId="21" applyFont="1" applyBorder="1" applyAlignment="1">
      <alignment vertical="center"/>
      <protection/>
    </xf>
    <xf numFmtId="0" fontId="8" fillId="0" borderId="24" xfId="21" applyFont="1" applyBorder="1">
      <alignment/>
      <protection/>
    </xf>
    <xf numFmtId="0" fontId="8" fillId="0" borderId="69" xfId="21" applyFont="1" applyBorder="1" applyAlignment="1">
      <alignment vertical="center"/>
      <protection/>
    </xf>
    <xf numFmtId="0" fontId="18" fillId="0" borderId="0" xfId="0" applyFont="1" applyBorder="1" applyAlignment="1">
      <alignment vertical="center" shrinkToFit="1"/>
    </xf>
    <xf numFmtId="0" fontId="18" fillId="0" borderId="6" xfId="0" applyFont="1" applyBorder="1" applyAlignment="1">
      <alignment vertical="center" shrinkToFit="1"/>
    </xf>
    <xf numFmtId="178" fontId="8" fillId="0" borderId="19" xfId="21" applyNumberFormat="1" applyFont="1" applyBorder="1" applyAlignment="1">
      <alignment horizontal="right"/>
      <protection/>
    </xf>
    <xf numFmtId="0" fontId="8" fillId="0" borderId="54" xfId="21" applyFont="1" applyBorder="1" applyAlignment="1">
      <alignment vertical="center"/>
      <protection/>
    </xf>
    <xf numFmtId="0" fontId="8" fillId="0" borderId="30" xfId="21" applyFont="1" applyBorder="1" applyAlignment="1">
      <alignment vertical="center"/>
      <protection/>
    </xf>
    <xf numFmtId="0" fontId="8" fillId="0" borderId="35" xfId="21" applyFont="1" applyBorder="1" applyAlignment="1">
      <alignment vertical="center"/>
      <protection/>
    </xf>
    <xf numFmtId="0" fontId="8" fillId="0" borderId="70" xfId="21" applyFont="1" applyBorder="1" applyAlignment="1">
      <alignment horizontal="center" vertical="center"/>
      <protection/>
    </xf>
    <xf numFmtId="0" fontId="8" fillId="0" borderId="52" xfId="21" applyFont="1" applyBorder="1" applyAlignment="1">
      <alignment horizontal="center" vertical="center"/>
      <protection/>
    </xf>
    <xf numFmtId="0" fontId="8" fillId="0" borderId="50" xfId="21" applyFont="1" applyFill="1" applyBorder="1" applyAlignment="1">
      <alignment vertical="center"/>
      <protection/>
    </xf>
    <xf numFmtId="0" fontId="8" fillId="0" borderId="50" xfId="21" applyFont="1" applyBorder="1" applyAlignment="1">
      <alignment horizontal="center" vertical="center"/>
      <protection/>
    </xf>
    <xf numFmtId="0" fontId="8" fillId="0" borderId="71" xfId="21" applyFont="1" applyBorder="1" applyAlignment="1">
      <alignment horizontal="center" vertical="center"/>
      <protection/>
    </xf>
    <xf numFmtId="0" fontId="8" fillId="0" borderId="72" xfId="21" applyFont="1" applyBorder="1" applyAlignment="1">
      <alignment horizontal="center" vertical="center"/>
      <protection/>
    </xf>
    <xf numFmtId="0" fontId="8" fillId="0" borderId="69" xfId="21" applyFont="1" applyBorder="1" applyAlignment="1">
      <alignment horizontal="center" vertical="center"/>
      <protection/>
    </xf>
    <xf numFmtId="0" fontId="8" fillId="0" borderId="73" xfId="21" applyFont="1" applyBorder="1" applyAlignment="1">
      <alignment/>
      <protection/>
    </xf>
    <xf numFmtId="0" fontId="8" fillId="0" borderId="29" xfId="21" applyFont="1" applyBorder="1">
      <alignment/>
      <protection/>
    </xf>
    <xf numFmtId="0" fontId="8" fillId="0" borderId="74" xfId="21" applyFont="1" applyBorder="1" applyAlignment="1">
      <alignment vertical="center"/>
      <protection/>
    </xf>
    <xf numFmtId="0" fontId="8" fillId="0" borderId="55" xfId="21" applyFont="1" applyBorder="1" applyAlignment="1">
      <alignment vertical="center"/>
      <protection/>
    </xf>
    <xf numFmtId="0" fontId="8" fillId="0" borderId="75" xfId="21" applyFont="1" applyFill="1" applyBorder="1" applyAlignment="1">
      <alignment vertical="center"/>
      <protection/>
    </xf>
    <xf numFmtId="0" fontId="8" fillId="0" borderId="76" xfId="21" applyFont="1" applyFill="1" applyBorder="1" applyAlignment="1">
      <alignment vertical="center"/>
      <protection/>
    </xf>
    <xf numFmtId="0" fontId="8" fillId="0" borderId="77" xfId="21" applyFont="1" applyFill="1" applyBorder="1" applyAlignment="1">
      <alignment vertical="center"/>
      <protection/>
    </xf>
    <xf numFmtId="176" fontId="8" fillId="0" borderId="78" xfId="21" applyNumberFormat="1" applyFont="1" applyFill="1" applyBorder="1" applyAlignment="1">
      <alignment horizontal="center"/>
      <protection/>
    </xf>
    <xf numFmtId="176" fontId="8" fillId="0" borderId="79" xfId="21" applyNumberFormat="1" applyFont="1" applyFill="1" applyBorder="1" applyAlignment="1">
      <alignment horizontal="center"/>
      <protection/>
    </xf>
    <xf numFmtId="176" fontId="8" fillId="0" borderId="80" xfId="21" applyNumberFormat="1" applyFont="1" applyFill="1" applyBorder="1" applyAlignment="1">
      <alignment horizontal="center"/>
      <protection/>
    </xf>
    <xf numFmtId="0" fontId="8" fillId="0" borderId="58" xfId="21" applyFont="1" applyFill="1" applyBorder="1" applyAlignment="1">
      <alignment/>
      <protection/>
    </xf>
    <xf numFmtId="0" fontId="8" fillId="0" borderId="70" xfId="21" applyFont="1" applyFill="1" applyBorder="1" applyAlignment="1">
      <alignment/>
      <protection/>
    </xf>
    <xf numFmtId="0" fontId="8" fillId="0" borderId="52" xfId="21" applyFont="1" applyFill="1" applyBorder="1" applyAlignment="1">
      <alignment vertical="center"/>
      <protection/>
    </xf>
    <xf numFmtId="0" fontId="8" fillId="0" borderId="70" xfId="21" applyFont="1" applyBorder="1" applyAlignment="1">
      <alignment/>
      <protection/>
    </xf>
    <xf numFmtId="0" fontId="8" fillId="0" borderId="70" xfId="21" applyFont="1" applyBorder="1">
      <alignment/>
      <protection/>
    </xf>
    <xf numFmtId="0" fontId="8" fillId="0" borderId="58" xfId="21" applyFont="1" applyBorder="1" applyAlignment="1">
      <alignment/>
      <protection/>
    </xf>
    <xf numFmtId="176" fontId="8" fillId="0" borderId="81" xfId="21" applyNumberFormat="1" applyFont="1" applyFill="1" applyBorder="1" applyAlignment="1">
      <alignment horizontal="center"/>
      <protection/>
    </xf>
    <xf numFmtId="176" fontId="8" fillId="0" borderId="82" xfId="21" applyNumberFormat="1" applyFont="1" applyFill="1" applyBorder="1" applyAlignment="1">
      <alignment horizontal="center"/>
      <protection/>
    </xf>
    <xf numFmtId="0" fontId="8" fillId="0" borderId="52" xfId="21" applyFont="1" applyBorder="1" applyAlignment="1">
      <alignment vertical="center"/>
      <protection/>
    </xf>
    <xf numFmtId="178" fontId="8" fillId="9" borderId="19" xfId="21" applyNumberFormat="1" applyFont="1" applyFill="1" applyBorder="1" applyAlignment="1">
      <alignment/>
      <protection/>
    </xf>
    <xf numFmtId="178" fontId="8" fillId="9" borderId="15" xfId="21" applyNumberFormat="1" applyFont="1" applyFill="1" applyBorder="1" applyAlignment="1">
      <alignment/>
      <protection/>
    </xf>
    <xf numFmtId="178" fontId="8" fillId="9" borderId="18" xfId="21" applyNumberFormat="1" applyFont="1" applyFill="1" applyBorder="1" applyAlignment="1">
      <alignment/>
      <protection/>
    </xf>
    <xf numFmtId="176" fontId="8" fillId="0" borderId="15" xfId="21" applyNumberFormat="1" applyFont="1" applyFill="1" applyBorder="1" applyAlignment="1">
      <alignment/>
      <protection/>
    </xf>
    <xf numFmtId="0" fontId="8" fillId="0" borderId="83" xfId="21" applyFont="1" applyBorder="1" applyAlignment="1">
      <alignment/>
      <protection/>
    </xf>
    <xf numFmtId="0" fontId="8" fillId="0" borderId="84" xfId="21" applyFont="1" applyFill="1" applyBorder="1" applyAlignment="1">
      <alignment/>
      <protection/>
    </xf>
    <xf numFmtId="0" fontId="8" fillId="6" borderId="85" xfId="0" applyFont="1" applyFill="1" applyBorder="1" applyAlignment="1">
      <alignment vertical="center"/>
    </xf>
    <xf numFmtId="0" fontId="8" fillId="2" borderId="18" xfId="0" applyFont="1" applyFill="1" applyBorder="1" applyAlignment="1">
      <alignment horizontal="center" vertical="center"/>
    </xf>
    <xf numFmtId="0" fontId="8" fillId="2" borderId="18" xfId="0" applyFont="1" applyFill="1" applyBorder="1" applyAlignment="1">
      <alignment horizontal="center" vertical="center" shrinkToFit="1"/>
    </xf>
    <xf numFmtId="0" fontId="8" fillId="2" borderId="86" xfId="21" applyFont="1" applyFill="1" applyBorder="1" applyAlignment="1">
      <alignment horizontal="center" vertical="center"/>
      <protection/>
    </xf>
    <xf numFmtId="0" fontId="8" fillId="2" borderId="87" xfId="21" applyFont="1" applyFill="1" applyBorder="1" applyAlignment="1">
      <alignment horizontal="center" vertical="center"/>
      <protection/>
    </xf>
    <xf numFmtId="0" fontId="8" fillId="2" borderId="17" xfId="0" applyFont="1" applyFill="1" applyBorder="1" applyAlignment="1">
      <alignment horizontal="center" vertical="center" shrinkToFit="1"/>
    </xf>
    <xf numFmtId="0" fontId="8" fillId="2" borderId="16"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7" xfId="0" applyFont="1" applyFill="1" applyBorder="1" applyAlignment="1">
      <alignment vertical="center"/>
    </xf>
    <xf numFmtId="0" fontId="8" fillId="6" borderId="88"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horizontal="center" vertical="center"/>
    </xf>
    <xf numFmtId="0" fontId="8" fillId="2" borderId="17" xfId="0" applyFont="1" applyFill="1" applyBorder="1" applyAlignment="1" quotePrefix="1">
      <alignment horizontal="center" vertical="center"/>
    </xf>
    <xf numFmtId="0" fontId="8" fillId="2" borderId="89" xfId="0" applyFont="1" applyFill="1" applyBorder="1" applyAlignment="1">
      <alignment horizontal="center" vertical="center" shrinkToFit="1"/>
    </xf>
    <xf numFmtId="0" fontId="8" fillId="2" borderId="89" xfId="0" applyFont="1" applyFill="1" applyBorder="1" applyAlignment="1">
      <alignment vertical="center"/>
    </xf>
    <xf numFmtId="0" fontId="8" fillId="2" borderId="35" xfId="0" applyFont="1" applyFill="1" applyBorder="1" applyAlignment="1">
      <alignment vertical="center"/>
    </xf>
    <xf numFmtId="0" fontId="8" fillId="2" borderId="87" xfId="0" applyFont="1" applyFill="1" applyBorder="1" applyAlignment="1">
      <alignment horizontal="center" vertical="center" shrinkToFit="1"/>
    </xf>
    <xf numFmtId="0" fontId="8" fillId="6" borderId="35" xfId="0" applyFont="1" applyFill="1" applyBorder="1" applyAlignment="1">
      <alignment horizontal="center" vertical="center" shrinkToFit="1"/>
    </xf>
    <xf numFmtId="0" fontId="8" fillId="2" borderId="18" xfId="21" applyFont="1" applyFill="1" applyBorder="1" applyAlignment="1">
      <alignment horizontal="center"/>
      <protection/>
    </xf>
    <xf numFmtId="0" fontId="8" fillId="2" borderId="11" xfId="21" applyFont="1" applyFill="1" applyBorder="1" applyAlignment="1">
      <alignment horizontal="center"/>
      <protection/>
    </xf>
    <xf numFmtId="0" fontId="8" fillId="2" borderId="30" xfId="21" applyFont="1" applyFill="1" applyBorder="1" applyAlignment="1">
      <alignment horizontal="center"/>
      <protection/>
    </xf>
    <xf numFmtId="0" fontId="8" fillId="2" borderId="16" xfId="21" applyFont="1" applyFill="1" applyBorder="1" applyAlignment="1">
      <alignment horizontal="center" vertical="center"/>
      <protection/>
    </xf>
    <xf numFmtId="0" fontId="8" fillId="2" borderId="14" xfId="21" applyFont="1" applyFill="1" applyBorder="1" applyAlignment="1">
      <alignment horizontal="center" vertical="center"/>
      <protection/>
    </xf>
    <xf numFmtId="0" fontId="8" fillId="2" borderId="11" xfId="21" applyFont="1" applyFill="1" applyBorder="1" applyAlignment="1">
      <alignment horizontal="center" vertical="center"/>
      <protection/>
    </xf>
    <xf numFmtId="0" fontId="8" fillId="2" borderId="18" xfId="21" applyFont="1" applyFill="1" applyBorder="1" applyAlignment="1">
      <alignment horizontal="center" vertical="center"/>
      <protection/>
    </xf>
    <xf numFmtId="0" fontId="8" fillId="2" borderId="21" xfId="21" applyFont="1" applyFill="1" applyBorder="1" applyAlignment="1">
      <alignment horizontal="center" vertical="center"/>
      <protection/>
    </xf>
    <xf numFmtId="0" fontId="8" fillId="2" borderId="29" xfId="21" applyFont="1" applyFill="1" applyBorder="1" applyAlignment="1">
      <alignment horizontal="center" vertical="center"/>
      <protection/>
    </xf>
    <xf numFmtId="0" fontId="8" fillId="2" borderId="89" xfId="21" applyFont="1" applyFill="1" applyBorder="1" applyAlignment="1">
      <alignment horizontal="center" vertical="center"/>
      <protection/>
    </xf>
    <xf numFmtId="0" fontId="8" fillId="2" borderId="17" xfId="21" applyFont="1" applyFill="1" applyBorder="1" applyAlignment="1">
      <alignment horizontal="center" vertical="center"/>
      <protection/>
    </xf>
    <xf numFmtId="0" fontId="8" fillId="6" borderId="90" xfId="0" applyFont="1" applyFill="1" applyBorder="1" applyAlignment="1">
      <alignment vertical="center"/>
    </xf>
    <xf numFmtId="0" fontId="8" fillId="6" borderId="91" xfId="0" applyFont="1" applyFill="1" applyBorder="1" applyAlignment="1">
      <alignment vertical="center"/>
    </xf>
    <xf numFmtId="0" fontId="8" fillId="2" borderId="29" xfId="21" applyFont="1" applyFill="1" applyBorder="1" applyAlignment="1">
      <alignment horizontal="center"/>
      <protection/>
    </xf>
    <xf numFmtId="0" fontId="8" fillId="2" borderId="22" xfId="21" applyFont="1" applyFill="1" applyBorder="1" applyAlignment="1">
      <alignment horizontal="center" vertical="center"/>
      <protection/>
    </xf>
    <xf numFmtId="0" fontId="8" fillId="2" borderId="17" xfId="21" applyFont="1" applyFill="1" applyBorder="1" applyAlignment="1" quotePrefix="1">
      <alignment horizontal="center"/>
      <protection/>
    </xf>
    <xf numFmtId="0" fontId="8" fillId="2" borderId="14" xfId="21" applyFont="1" applyFill="1" applyBorder="1" applyAlignment="1">
      <alignment horizontal="center"/>
      <protection/>
    </xf>
    <xf numFmtId="0" fontId="8" fillId="2" borderId="19" xfId="21" applyFont="1" applyFill="1" applyBorder="1" applyAlignment="1">
      <alignment horizontal="center"/>
      <protection/>
    </xf>
    <xf numFmtId="0" fontId="8" fillId="2" borderId="29" xfId="21" applyFont="1" applyFill="1" applyBorder="1" applyAlignment="1" quotePrefix="1">
      <alignment horizontal="center"/>
      <protection/>
    </xf>
    <xf numFmtId="0" fontId="8" fillId="2" borderId="19" xfId="0" applyFont="1" applyFill="1" applyBorder="1" applyAlignment="1">
      <alignment horizontal="center" vertical="center"/>
    </xf>
    <xf numFmtId="176" fontId="8" fillId="2" borderId="89" xfId="21" applyNumberFormat="1" applyFont="1" applyFill="1" applyBorder="1" applyAlignment="1">
      <alignment horizontal="center"/>
      <protection/>
    </xf>
    <xf numFmtId="176" fontId="8" fillId="2" borderId="16" xfId="21" applyNumberFormat="1" applyFont="1" applyFill="1" applyBorder="1" applyAlignment="1">
      <alignment horizontal="center"/>
      <protection/>
    </xf>
    <xf numFmtId="0" fontId="8" fillId="2" borderId="17" xfId="0" applyFont="1" applyFill="1" applyBorder="1" applyAlignment="1">
      <alignment vertical="center"/>
    </xf>
    <xf numFmtId="0" fontId="8" fillId="2" borderId="2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5" xfId="21" applyFont="1" applyFill="1" applyBorder="1" applyAlignment="1">
      <alignment horizontal="center"/>
      <protection/>
    </xf>
    <xf numFmtId="0" fontId="8" fillId="2" borderId="16" xfId="21" applyFont="1" applyFill="1" applyBorder="1" applyAlignment="1">
      <alignment horizontal="center"/>
      <protection/>
    </xf>
    <xf numFmtId="0" fontId="8" fillId="2" borderId="35" xfId="21" applyFont="1" applyFill="1" applyBorder="1" applyAlignment="1">
      <alignment horizontal="center" vertical="center"/>
      <protection/>
    </xf>
    <xf numFmtId="0" fontId="8" fillId="2" borderId="30" xfId="21" applyFont="1" applyFill="1" applyBorder="1" applyAlignment="1">
      <alignment horizontal="center" vertical="center"/>
      <protection/>
    </xf>
    <xf numFmtId="0" fontId="8" fillId="2" borderId="15" xfId="21" applyFont="1" applyFill="1" applyBorder="1" applyAlignment="1">
      <alignment horizontal="center" vertical="center"/>
      <protection/>
    </xf>
    <xf numFmtId="0" fontId="8" fillId="6" borderId="92" xfId="0" applyFont="1" applyFill="1" applyBorder="1" applyAlignment="1">
      <alignment vertical="center"/>
    </xf>
    <xf numFmtId="0" fontId="8" fillId="2" borderId="21" xfId="21" applyFont="1" applyFill="1" applyBorder="1" applyAlignment="1">
      <alignment horizontal="center"/>
      <protection/>
    </xf>
    <xf numFmtId="0" fontId="8" fillId="2" borderId="22" xfId="21" applyFont="1" applyFill="1" applyBorder="1" applyAlignment="1">
      <alignment horizontal="center"/>
      <protection/>
    </xf>
    <xf numFmtId="0" fontId="8" fillId="2" borderId="17" xfId="21" applyFont="1" applyFill="1" applyBorder="1" applyAlignment="1">
      <alignment horizontal="center"/>
      <protection/>
    </xf>
    <xf numFmtId="0" fontId="8" fillId="2" borderId="6" xfId="21" applyFont="1" applyFill="1" applyBorder="1" applyAlignment="1">
      <alignment horizontal="center" vertical="center"/>
      <protection/>
    </xf>
    <xf numFmtId="0" fontId="12" fillId="2" borderId="5" xfId="21" applyFont="1" applyFill="1" applyBorder="1" applyAlignment="1">
      <alignment/>
      <protection/>
    </xf>
    <xf numFmtId="0" fontId="12" fillId="2" borderId="0" xfId="21" applyFont="1" applyFill="1" applyAlignment="1">
      <alignment/>
      <protection/>
    </xf>
    <xf numFmtId="0" fontId="12" fillId="2" borderId="0" xfId="21" applyFont="1" applyFill="1">
      <alignment/>
      <protection/>
    </xf>
    <xf numFmtId="0" fontId="12" fillId="2" borderId="0" xfId="21" applyFont="1" applyFill="1" applyBorder="1">
      <alignment/>
      <protection/>
    </xf>
    <xf numFmtId="0" fontId="12" fillId="2" borderId="6" xfId="21" applyFont="1" applyFill="1" applyBorder="1">
      <alignment/>
      <protection/>
    </xf>
    <xf numFmtId="0" fontId="12" fillId="2" borderId="0" xfId="21" applyFont="1" applyFill="1" applyBorder="1" applyAlignment="1">
      <alignment/>
      <protection/>
    </xf>
    <xf numFmtId="0" fontId="12" fillId="2" borderId="5" xfId="21" applyFont="1" applyFill="1" applyBorder="1">
      <alignment/>
      <protection/>
    </xf>
    <xf numFmtId="0" fontId="12" fillId="2" borderId="6" xfId="21" applyFont="1" applyFill="1" applyBorder="1" applyAlignment="1">
      <alignment/>
      <protection/>
    </xf>
    <xf numFmtId="0" fontId="7" fillId="2" borderId="5" xfId="21" applyFont="1" applyFill="1" applyBorder="1" applyAlignment="1">
      <alignment vertical="center"/>
      <protection/>
    </xf>
    <xf numFmtId="0" fontId="7" fillId="2" borderId="0" xfId="21" applyFont="1" applyFill="1" applyBorder="1" applyAlignment="1">
      <alignment vertical="center"/>
      <protection/>
    </xf>
    <xf numFmtId="0" fontId="8" fillId="2" borderId="6" xfId="21" applyFont="1" applyFill="1" applyBorder="1" applyAlignment="1">
      <alignment vertical="center"/>
      <protection/>
    </xf>
    <xf numFmtId="0" fontId="8" fillId="0" borderId="19" xfId="0" applyFont="1" applyFill="1" applyBorder="1" applyAlignment="1">
      <alignment vertical="center"/>
    </xf>
    <xf numFmtId="0" fontId="8" fillId="0" borderId="15" xfId="0" applyFont="1" applyFill="1" applyBorder="1" applyAlignment="1">
      <alignment vertical="center"/>
    </xf>
    <xf numFmtId="0" fontId="8" fillId="0" borderId="18" xfId="0" applyFont="1" applyFill="1" applyBorder="1" applyAlignment="1">
      <alignment vertical="center"/>
    </xf>
    <xf numFmtId="0" fontId="8" fillId="0" borderId="0" xfId="0" applyFont="1" applyBorder="1" applyAlignment="1">
      <alignment vertical="top" wrapText="1"/>
    </xf>
    <xf numFmtId="178" fontId="8" fillId="0" borderId="19" xfId="21" applyNumberFormat="1" applyFont="1" applyFill="1" applyBorder="1" applyAlignment="1">
      <alignment/>
      <protection/>
    </xf>
    <xf numFmtId="178" fontId="8" fillId="0" borderId="15" xfId="21" applyNumberFormat="1" applyFont="1" applyFill="1" applyBorder="1" applyAlignment="1">
      <alignment/>
      <protection/>
    </xf>
    <xf numFmtId="178" fontId="8" fillId="0" borderId="18" xfId="21" applyNumberFormat="1" applyFont="1" applyFill="1" applyBorder="1" applyAlignment="1">
      <alignment/>
      <protection/>
    </xf>
    <xf numFmtId="177" fontId="8" fillId="0" borderId="19" xfId="21" applyNumberFormat="1" applyFont="1" applyFill="1" applyBorder="1" applyAlignment="1">
      <alignment/>
      <protection/>
    </xf>
    <xf numFmtId="177" fontId="8" fillId="0" borderId="15" xfId="21" applyNumberFormat="1" applyFont="1" applyFill="1" applyBorder="1" applyAlignment="1">
      <alignment/>
      <protection/>
    </xf>
    <xf numFmtId="177" fontId="8" fillId="0" borderId="18" xfId="21" applyNumberFormat="1" applyFont="1" applyFill="1" applyBorder="1" applyAlignment="1">
      <alignment/>
      <protection/>
    </xf>
    <xf numFmtId="0" fontId="8" fillId="0" borderId="15" xfId="0" applyFont="1" applyFill="1" applyBorder="1" applyAlignment="1">
      <alignment vertical="center"/>
    </xf>
    <xf numFmtId="0" fontId="8" fillId="0" borderId="18" xfId="0" applyFont="1" applyFill="1" applyBorder="1" applyAlignment="1">
      <alignment vertical="center"/>
    </xf>
    <xf numFmtId="0" fontId="8" fillId="0" borderId="93" xfId="21" applyFont="1" applyFill="1" applyBorder="1" applyAlignment="1">
      <alignment/>
      <protection/>
    </xf>
    <xf numFmtId="0" fontId="8" fillId="0" borderId="79" xfId="21" applyFont="1" applyFill="1" applyBorder="1" applyAlignment="1">
      <alignment/>
      <protection/>
    </xf>
    <xf numFmtId="0" fontId="8" fillId="0" borderId="14" xfId="21" applyFont="1" applyFill="1" applyBorder="1" applyAlignment="1">
      <alignment/>
      <protection/>
    </xf>
    <xf numFmtId="0" fontId="8" fillId="0" borderId="94" xfId="21" applyFont="1" applyFill="1" applyBorder="1" applyAlignment="1">
      <alignment/>
      <protection/>
    </xf>
    <xf numFmtId="176" fontId="8" fillId="0" borderId="95" xfId="21" applyNumberFormat="1" applyFont="1" applyFill="1" applyBorder="1" applyAlignment="1">
      <alignment horizontal="center"/>
      <protection/>
    </xf>
    <xf numFmtId="0" fontId="8" fillId="0" borderId="0" xfId="21" applyFont="1" applyFill="1" applyAlignment="1">
      <alignment/>
      <protection/>
    </xf>
    <xf numFmtId="0" fontId="8" fillId="0" borderId="0" xfId="0" applyFont="1" applyFill="1" applyAlignment="1">
      <alignment vertical="center"/>
    </xf>
    <xf numFmtId="0" fontId="8" fillId="0" borderId="52" xfId="21" applyFont="1" applyFill="1" applyBorder="1" applyAlignment="1">
      <alignment horizontal="center" vertical="center"/>
      <protection/>
    </xf>
    <xf numFmtId="0" fontId="8" fillId="0" borderId="0" xfId="21" applyFont="1" applyFill="1" applyAlignment="1">
      <alignment horizontal="center" vertical="center"/>
      <protection/>
    </xf>
    <xf numFmtId="0" fontId="8" fillId="6" borderId="0" xfId="0" applyFont="1" applyFill="1" applyBorder="1" applyAlignment="1" applyProtection="1">
      <alignment horizontal="center" vertical="center"/>
      <protection locked="0"/>
    </xf>
    <xf numFmtId="0" fontId="8" fillId="6" borderId="6" xfId="0" applyFont="1" applyFill="1" applyBorder="1" applyAlignment="1" applyProtection="1">
      <alignment horizontal="center" vertical="center"/>
      <protection locked="0"/>
    </xf>
    <xf numFmtId="0" fontId="8" fillId="6" borderId="0" xfId="21" applyFont="1" applyFill="1" applyBorder="1" applyAlignment="1" applyProtection="1">
      <alignment horizontal="center" vertical="center"/>
      <protection locked="0"/>
    </xf>
    <xf numFmtId="0" fontId="8" fillId="6" borderId="19" xfId="0" applyFont="1" applyFill="1" applyBorder="1" applyAlignment="1" applyProtection="1">
      <alignment horizontal="center" vertical="center"/>
      <protection locked="0"/>
    </xf>
    <xf numFmtId="0" fontId="8" fillId="6" borderId="19" xfId="21" applyFont="1" applyFill="1" applyBorder="1" applyAlignment="1" applyProtection="1">
      <alignment horizontal="center" vertical="center"/>
      <protection locked="0"/>
    </xf>
    <xf numFmtId="0" fontId="8" fillId="6" borderId="16" xfId="0" applyFont="1" applyFill="1" applyBorder="1" applyAlignment="1" applyProtection="1">
      <alignment horizontal="center" vertical="center" shrinkToFit="1"/>
      <protection locked="0"/>
    </xf>
    <xf numFmtId="0" fontId="8" fillId="6" borderId="30" xfId="21" applyFont="1" applyFill="1" applyBorder="1" applyAlignment="1" applyProtection="1">
      <alignment horizontal="center" vertical="center"/>
      <protection locked="0"/>
    </xf>
    <xf numFmtId="0" fontId="8" fillId="6" borderId="35" xfId="21" applyFont="1" applyFill="1" applyBorder="1" applyAlignment="1" applyProtection="1">
      <alignment horizontal="center" vertical="center"/>
      <protection locked="0"/>
    </xf>
    <xf numFmtId="0" fontId="8" fillId="6" borderId="89" xfId="21" applyFont="1" applyFill="1" applyBorder="1" applyAlignment="1" applyProtection="1">
      <alignment horizontal="center" vertical="center"/>
      <protection locked="0"/>
    </xf>
    <xf numFmtId="0" fontId="8" fillId="6" borderId="16" xfId="21" applyFont="1" applyFill="1" applyBorder="1" applyAlignment="1" applyProtection="1">
      <alignment horizontal="center" vertical="center"/>
      <protection locked="0"/>
    </xf>
    <xf numFmtId="0" fontId="8" fillId="6" borderId="5" xfId="21" applyFont="1" applyFill="1" applyBorder="1" applyAlignment="1" applyProtection="1">
      <alignment vertical="center"/>
      <protection locked="0"/>
    </xf>
    <xf numFmtId="0" fontId="8" fillId="6" borderId="0" xfId="21" applyFont="1" applyFill="1" applyBorder="1" applyAlignment="1" applyProtection="1">
      <alignment vertical="center"/>
      <protection locked="0"/>
    </xf>
    <xf numFmtId="0" fontId="8" fillId="6" borderId="0" xfId="0" applyFont="1" applyFill="1" applyBorder="1" applyAlignment="1" applyProtection="1">
      <alignment vertical="center"/>
      <protection locked="0"/>
    </xf>
    <xf numFmtId="0" fontId="7" fillId="6" borderId="0" xfId="21" applyFont="1" applyFill="1" applyBorder="1" applyAlignment="1" applyProtection="1">
      <alignment horizontal="center" vertical="center"/>
      <protection locked="0"/>
    </xf>
    <xf numFmtId="0" fontId="8" fillId="6" borderId="6" xfId="21" applyFont="1" applyFill="1" applyBorder="1" applyAlignment="1" applyProtection="1">
      <alignment horizontal="center" vertical="center"/>
      <protection locked="0"/>
    </xf>
    <xf numFmtId="0" fontId="8" fillId="6" borderId="1" xfId="21" applyFont="1" applyFill="1" applyBorder="1" applyAlignment="1" applyProtection="1">
      <alignment vertical="center"/>
      <protection locked="0"/>
    </xf>
    <xf numFmtId="0" fontId="8" fillId="6" borderId="1" xfId="0" applyFont="1" applyFill="1" applyBorder="1" applyAlignment="1" applyProtection="1">
      <alignment vertical="center"/>
      <protection locked="0"/>
    </xf>
    <xf numFmtId="0" fontId="8" fillId="6" borderId="1" xfId="21" applyFont="1" applyFill="1" applyBorder="1" applyAlignment="1" applyProtection="1">
      <alignment horizontal="center" vertical="center"/>
      <protection locked="0"/>
    </xf>
    <xf numFmtId="0" fontId="7" fillId="6" borderId="1" xfId="21" applyFont="1" applyFill="1" applyBorder="1" applyAlignment="1" applyProtection="1">
      <alignment horizontal="center" vertical="center"/>
      <protection locked="0"/>
    </xf>
    <xf numFmtId="0" fontId="8" fillId="6" borderId="16" xfId="0" applyFont="1" applyFill="1" applyBorder="1" applyAlignment="1" applyProtection="1">
      <alignment horizontal="center" vertical="center"/>
      <protection locked="0"/>
    </xf>
    <xf numFmtId="0" fontId="8" fillId="6" borderId="19" xfId="0" applyFont="1" applyFill="1" applyBorder="1" applyAlignment="1" applyProtection="1" quotePrefix="1">
      <alignment horizontal="center" vertical="center"/>
      <protection locked="0"/>
    </xf>
    <xf numFmtId="0" fontId="7" fillId="6" borderId="5" xfId="0" applyFont="1" applyFill="1" applyBorder="1" applyAlignment="1" applyProtection="1">
      <alignment vertical="center"/>
      <protection locked="0"/>
    </xf>
    <xf numFmtId="0" fontId="8" fillId="6" borderId="0" xfId="0" applyFont="1" applyFill="1" applyBorder="1" applyAlignment="1" applyProtection="1">
      <alignment vertical="center"/>
      <protection locked="0"/>
    </xf>
    <xf numFmtId="0" fontId="0" fillId="6" borderId="0" xfId="0" applyFill="1" applyAlignment="1" applyProtection="1">
      <alignment vertical="center"/>
      <protection locked="0"/>
    </xf>
    <xf numFmtId="0" fontId="8" fillId="6" borderId="6" xfId="0" applyFont="1" applyFill="1" applyBorder="1" applyAlignment="1" applyProtection="1">
      <alignment vertical="center"/>
      <protection locked="0"/>
    </xf>
    <xf numFmtId="0" fontId="7" fillId="6" borderId="0" xfId="0" applyFont="1" applyFill="1" applyBorder="1" applyAlignment="1" applyProtection="1">
      <alignment vertical="center"/>
      <protection locked="0"/>
    </xf>
    <xf numFmtId="0" fontId="8" fillId="6" borderId="0" xfId="0" applyFont="1" applyFill="1" applyAlignment="1" applyProtection="1">
      <alignment vertical="center"/>
      <protection locked="0"/>
    </xf>
    <xf numFmtId="0" fontId="8" fillId="6" borderId="5" xfId="0" applyFont="1" applyFill="1" applyBorder="1" applyAlignment="1" applyProtection="1">
      <alignment vertical="center"/>
      <protection locked="0"/>
    </xf>
    <xf numFmtId="0" fontId="8" fillId="6" borderId="0" xfId="0" applyFont="1" applyFill="1" applyAlignment="1" applyProtection="1">
      <alignment vertical="center"/>
      <protection locked="0"/>
    </xf>
    <xf numFmtId="0" fontId="8" fillId="6" borderId="6" xfId="0" applyFont="1" applyFill="1" applyBorder="1" applyAlignment="1" applyProtection="1">
      <alignment vertical="center"/>
      <protection locked="0"/>
    </xf>
    <xf numFmtId="178" fontId="8" fillId="6" borderId="0" xfId="0" applyNumberFormat="1" applyFont="1" applyFill="1" applyBorder="1" applyAlignment="1" applyProtection="1">
      <alignment horizontal="center" vertical="center"/>
      <protection locked="0"/>
    </xf>
    <xf numFmtId="0" fontId="8" fillId="6" borderId="0" xfId="0" applyFont="1" applyFill="1" applyBorder="1" applyAlignment="1" applyProtection="1">
      <alignment vertical="center" wrapText="1"/>
      <protection locked="0"/>
    </xf>
    <xf numFmtId="0" fontId="18" fillId="6" borderId="0" xfId="0" applyFont="1" applyFill="1" applyBorder="1" applyAlignment="1" applyProtection="1">
      <alignment vertical="center"/>
      <protection locked="0"/>
    </xf>
    <xf numFmtId="0" fontId="8" fillId="6" borderId="28" xfId="0" applyFont="1" applyFill="1" applyBorder="1" applyAlignment="1" applyProtection="1">
      <alignment vertical="center"/>
      <protection locked="0"/>
    </xf>
    <xf numFmtId="0" fontId="8" fillId="6" borderId="13" xfId="0" applyFont="1" applyFill="1" applyBorder="1" applyAlignment="1" applyProtection="1">
      <alignment vertical="center"/>
      <protection locked="0"/>
    </xf>
    <xf numFmtId="0" fontId="8" fillId="6" borderId="13" xfId="0" applyFont="1" applyFill="1" applyBorder="1" applyAlignment="1" applyProtection="1">
      <alignment vertical="center"/>
      <protection locked="0"/>
    </xf>
    <xf numFmtId="0" fontId="8" fillId="6" borderId="16" xfId="0" applyFont="1" applyFill="1" applyBorder="1" applyAlignment="1" applyProtection="1">
      <alignment vertical="center"/>
      <protection locked="0"/>
    </xf>
    <xf numFmtId="0" fontId="8" fillId="6" borderId="35" xfId="0" applyFont="1" applyFill="1" applyBorder="1" applyAlignment="1" applyProtection="1">
      <alignment vertical="center"/>
      <protection locked="0"/>
    </xf>
    <xf numFmtId="0" fontId="8" fillId="6" borderId="5" xfId="0" applyFont="1" applyFill="1" applyBorder="1" applyAlignment="1" applyProtection="1">
      <alignment vertical="center"/>
      <protection locked="0"/>
    </xf>
    <xf numFmtId="0" fontId="12" fillId="6" borderId="0" xfId="0" applyFont="1" applyFill="1" applyBorder="1" applyAlignment="1" applyProtection="1">
      <alignment horizontal="center" vertical="center"/>
      <protection locked="0"/>
    </xf>
    <xf numFmtId="0" fontId="8" fillId="6" borderId="0" xfId="0" applyFont="1" applyFill="1" applyBorder="1" applyAlignment="1" applyProtection="1">
      <alignment horizontal="distributed" vertical="center"/>
      <protection locked="0"/>
    </xf>
    <xf numFmtId="0" fontId="8" fillId="6" borderId="20" xfId="0" applyFont="1" applyFill="1" applyBorder="1" applyAlignment="1" applyProtection="1">
      <alignment vertical="center"/>
      <protection locked="0"/>
    </xf>
    <xf numFmtId="0" fontId="8" fillId="6" borderId="1" xfId="0" applyFont="1" applyFill="1" applyBorder="1" applyAlignment="1" applyProtection="1">
      <alignment vertical="center"/>
      <protection locked="0"/>
    </xf>
    <xf numFmtId="0" fontId="8" fillId="6" borderId="1" xfId="0" applyFont="1" applyFill="1" applyBorder="1" applyAlignment="1" applyProtection="1">
      <alignment horizontal="center" vertical="center"/>
      <protection locked="0"/>
    </xf>
    <xf numFmtId="0" fontId="8" fillId="6" borderId="7" xfId="0" applyFont="1" applyFill="1" applyBorder="1" applyAlignment="1" applyProtection="1">
      <alignment vertical="center"/>
      <protection locked="0"/>
    </xf>
    <xf numFmtId="0" fontId="8" fillId="6" borderId="16" xfId="21" applyFont="1" applyFill="1" applyBorder="1" applyAlignment="1" applyProtection="1">
      <alignment horizontal="center"/>
      <protection locked="0"/>
    </xf>
    <xf numFmtId="0" fontId="8" fillId="6" borderId="35" xfId="21" applyFont="1" applyFill="1" applyBorder="1" applyAlignment="1" applyProtection="1">
      <alignment horizontal="center"/>
      <protection locked="0"/>
    </xf>
    <xf numFmtId="0" fontId="8" fillId="6" borderId="30" xfId="21" applyFont="1" applyFill="1" applyBorder="1" applyAlignment="1" applyProtection="1">
      <alignment horizontal="center"/>
      <protection locked="0"/>
    </xf>
    <xf numFmtId="0" fontId="8" fillId="6" borderId="6" xfId="21" applyFont="1" applyFill="1" applyBorder="1" applyAlignment="1" applyProtection="1">
      <alignment vertical="center"/>
      <protection locked="0"/>
    </xf>
    <xf numFmtId="0" fontId="8" fillId="6" borderId="20" xfId="0" applyFont="1" applyFill="1" applyBorder="1" applyAlignment="1" applyProtection="1">
      <alignment vertical="center"/>
      <protection locked="0"/>
    </xf>
    <xf numFmtId="0" fontId="7" fillId="6" borderId="1" xfId="0" applyFont="1" applyFill="1" applyBorder="1" applyAlignment="1" applyProtection="1">
      <alignment vertical="center"/>
      <protection locked="0"/>
    </xf>
    <xf numFmtId="0" fontId="8" fillId="6" borderId="7" xfId="0" applyFont="1" applyFill="1" applyBorder="1" applyAlignment="1" applyProtection="1">
      <alignment vertical="center"/>
      <protection locked="0"/>
    </xf>
    <xf numFmtId="0" fontId="8" fillId="6" borderId="19" xfId="21" applyFont="1" applyFill="1" applyBorder="1" applyAlignment="1" applyProtection="1">
      <alignment horizontal="center"/>
      <protection locked="0"/>
    </xf>
    <xf numFmtId="0" fontId="8" fillId="6" borderId="89" xfId="21" applyFont="1" applyFill="1" applyBorder="1" applyAlignment="1" applyProtection="1">
      <alignment horizontal="center"/>
      <protection locked="0"/>
    </xf>
    <xf numFmtId="0" fontId="8" fillId="6" borderId="20" xfId="21" applyFont="1" applyFill="1" applyBorder="1" applyAlignment="1" applyProtection="1">
      <alignment vertical="center"/>
      <protection locked="0"/>
    </xf>
    <xf numFmtId="0" fontId="8" fillId="6" borderId="7" xfId="21" applyFont="1" applyFill="1" applyBorder="1" applyAlignment="1" applyProtection="1">
      <alignment vertical="center"/>
      <protection locked="0"/>
    </xf>
    <xf numFmtId="0" fontId="12" fillId="6" borderId="2" xfId="21" applyFont="1" applyFill="1" applyBorder="1" applyProtection="1">
      <alignment/>
      <protection locked="0"/>
    </xf>
    <xf numFmtId="0" fontId="12" fillId="6" borderId="3" xfId="21" applyFont="1" applyFill="1" applyBorder="1" applyProtection="1">
      <alignment/>
      <protection locked="0"/>
    </xf>
    <xf numFmtId="0" fontId="12" fillId="6" borderId="0" xfId="21" applyFont="1" applyFill="1" applyBorder="1" applyProtection="1">
      <alignment/>
      <protection locked="0"/>
    </xf>
    <xf numFmtId="0" fontId="12" fillId="6" borderId="4" xfId="21" applyFont="1" applyFill="1" applyBorder="1" applyProtection="1">
      <alignment/>
      <protection locked="0"/>
    </xf>
    <xf numFmtId="0" fontId="12" fillId="6" borderId="5" xfId="21" applyFont="1" applyFill="1" applyBorder="1" applyAlignment="1" applyProtection="1">
      <alignment/>
      <protection locked="0"/>
    </xf>
    <xf numFmtId="0" fontId="12" fillId="6" borderId="0" xfId="21" applyFont="1" applyFill="1" applyAlignment="1" applyProtection="1">
      <alignment/>
      <protection locked="0"/>
    </xf>
    <xf numFmtId="0" fontId="12" fillId="6" borderId="0" xfId="21" applyFont="1" applyFill="1" applyProtection="1">
      <alignment/>
      <protection locked="0"/>
    </xf>
    <xf numFmtId="0" fontId="12" fillId="6" borderId="0" xfId="21" applyFont="1" applyFill="1" applyBorder="1" applyAlignment="1" applyProtection="1">
      <alignment/>
      <protection locked="0"/>
    </xf>
    <xf numFmtId="0" fontId="12" fillId="6" borderId="6" xfId="21" applyFont="1" applyFill="1" applyBorder="1" applyAlignment="1" applyProtection="1">
      <alignment/>
      <protection locked="0"/>
    </xf>
    <xf numFmtId="0" fontId="7" fillId="6" borderId="0" xfId="0" applyFont="1" applyFill="1" applyBorder="1" applyAlignment="1" applyProtection="1">
      <alignment horizontal="center" vertical="center"/>
      <protection locked="0"/>
    </xf>
    <xf numFmtId="0" fontId="12" fillId="6" borderId="0" xfId="0" applyFont="1" applyFill="1" applyAlignment="1" applyProtection="1">
      <alignment vertical="center"/>
      <protection locked="0"/>
    </xf>
    <xf numFmtId="0" fontId="12" fillId="6" borderId="6" xfId="21" applyFont="1" applyFill="1" applyBorder="1" applyProtection="1">
      <alignment/>
      <protection locked="0"/>
    </xf>
    <xf numFmtId="0" fontId="8" fillId="6" borderId="48" xfId="0" applyFont="1" applyFill="1" applyBorder="1" applyAlignment="1" applyProtection="1">
      <alignment horizontal="center" vertical="center"/>
      <protection locked="0"/>
    </xf>
    <xf numFmtId="0" fontId="0" fillId="6" borderId="14" xfId="0" applyFont="1" applyFill="1" applyBorder="1" applyAlignment="1" applyProtection="1">
      <alignment horizontal="center" vertical="center" wrapText="1"/>
      <protection locked="0"/>
    </xf>
    <xf numFmtId="0" fontId="8" fillId="6" borderId="41" xfId="0" applyFont="1" applyFill="1" applyBorder="1" applyAlignment="1" applyProtection="1">
      <alignment horizontal="center" vertical="center"/>
      <protection locked="0"/>
    </xf>
    <xf numFmtId="0" fontId="8" fillId="6" borderId="31" xfId="0" applyFont="1" applyFill="1" applyBorder="1" applyAlignment="1" applyProtection="1">
      <alignment horizontal="center" vertical="center"/>
      <protection locked="0"/>
    </xf>
    <xf numFmtId="0" fontId="0" fillId="0" borderId="14" xfId="0" applyFont="1" applyBorder="1" applyAlignment="1">
      <alignment horizontal="center" vertical="center" textRotation="255"/>
    </xf>
    <xf numFmtId="0" fontId="0" fillId="0" borderId="0" xfId="21" applyFont="1" applyBorder="1">
      <alignment/>
      <protection/>
    </xf>
    <xf numFmtId="0" fontId="0" fillId="0" borderId="0" xfId="21" applyFont="1">
      <alignment/>
      <protection/>
    </xf>
    <xf numFmtId="0" fontId="0" fillId="0" borderId="0" xfId="0" applyFont="1" applyAlignment="1">
      <alignment vertical="center"/>
    </xf>
    <xf numFmtId="0" fontId="8" fillId="0" borderId="28" xfId="0" applyFont="1" applyBorder="1" applyAlignment="1">
      <alignment vertical="center" textRotation="255" shrinkToFit="1"/>
    </xf>
    <xf numFmtId="0" fontId="8" fillId="0" borderId="14" xfId="0" applyFont="1" applyBorder="1" applyAlignment="1">
      <alignment vertical="center" textRotation="255" shrinkToFit="1"/>
    </xf>
    <xf numFmtId="0" fontId="8" fillId="6" borderId="12"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0" fillId="6" borderId="9" xfId="0" applyFont="1" applyFill="1" applyBorder="1" applyAlignment="1" applyProtection="1">
      <alignment horizontal="center" vertical="center" wrapText="1"/>
      <protection locked="0"/>
    </xf>
    <xf numFmtId="0" fontId="0" fillId="6" borderId="22" xfId="0" applyFont="1" applyFill="1" applyBorder="1" applyAlignment="1" applyProtection="1">
      <alignment horizontal="center" vertical="center" wrapText="1"/>
      <protection locked="0"/>
    </xf>
    <xf numFmtId="0" fontId="0"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0" borderId="0" xfId="0" applyFont="1" applyBorder="1" applyAlignment="1">
      <alignment vertical="center"/>
    </xf>
    <xf numFmtId="0" fontId="0" fillId="0" borderId="5"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9" xfId="0" applyFont="1" applyBorder="1" applyAlignment="1">
      <alignment vertical="center"/>
    </xf>
    <xf numFmtId="0" fontId="0" fillId="0" borderId="15" xfId="0" applyFont="1" applyBorder="1" applyAlignment="1">
      <alignment vertical="center"/>
    </xf>
    <xf numFmtId="0" fontId="0" fillId="0" borderId="29" xfId="0" applyFont="1" applyBorder="1" applyAlignment="1">
      <alignment vertical="center"/>
    </xf>
    <xf numFmtId="0" fontId="0" fillId="0" borderId="5" xfId="0" applyFont="1" applyBorder="1" applyAlignment="1">
      <alignment vertical="center" textRotation="255"/>
    </xf>
    <xf numFmtId="0" fontId="0" fillId="0" borderId="11" xfId="0" applyFont="1" applyBorder="1" applyAlignment="1">
      <alignment vertical="center" textRotation="255"/>
    </xf>
    <xf numFmtId="0" fontId="0" fillId="0" borderId="14"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24" fillId="0" borderId="13" xfId="21" applyFont="1" applyFill="1" applyBorder="1" applyAlignment="1">
      <alignment vertical="center"/>
      <protection/>
    </xf>
    <xf numFmtId="0" fontId="0" fillId="0" borderId="9" xfId="0" applyFont="1" applyBorder="1" applyAlignment="1">
      <alignment vertical="center"/>
    </xf>
    <xf numFmtId="0" fontId="0" fillId="0" borderId="22" xfId="0" applyFont="1" applyBorder="1" applyAlignment="1">
      <alignment vertical="center"/>
    </xf>
    <xf numFmtId="0" fontId="0" fillId="2" borderId="16" xfId="0" applyFont="1" applyFill="1" applyBorder="1" applyAlignment="1">
      <alignment horizontal="center" vertical="center"/>
    </xf>
    <xf numFmtId="0" fontId="0" fillId="0" borderId="5" xfId="0" applyFont="1" applyBorder="1" applyAlignment="1">
      <alignment vertical="distributed" textRotation="255"/>
    </xf>
    <xf numFmtId="0" fontId="0" fillId="0" borderId="11" xfId="0" applyFont="1" applyBorder="1" applyAlignment="1">
      <alignment vertical="distributed" textRotation="255"/>
    </xf>
    <xf numFmtId="0" fontId="0" fillId="0" borderId="15" xfId="0" applyFont="1" applyBorder="1" applyAlignment="1">
      <alignment vertical="center" wrapText="1"/>
    </xf>
    <xf numFmtId="0" fontId="0" fillId="0" borderId="18" xfId="0" applyFont="1" applyBorder="1" applyAlignment="1">
      <alignment vertical="center" wrapText="1"/>
    </xf>
    <xf numFmtId="0" fontId="0" fillId="0" borderId="28" xfId="0" applyFont="1" applyBorder="1" applyAlignment="1">
      <alignment vertical="distributed" textRotation="255"/>
    </xf>
    <xf numFmtId="0" fontId="0" fillId="0" borderId="14" xfId="0" applyFont="1" applyBorder="1" applyAlignment="1">
      <alignment vertical="distributed" textRotation="255"/>
    </xf>
    <xf numFmtId="0" fontId="0" fillId="0" borderId="0" xfId="0" applyFont="1" applyBorder="1" applyAlignment="1">
      <alignment vertical="distributed" textRotation="255"/>
    </xf>
    <xf numFmtId="0" fontId="0" fillId="0" borderId="9" xfId="0" applyFont="1" applyBorder="1" applyAlignment="1">
      <alignment vertical="center"/>
    </xf>
    <xf numFmtId="0" fontId="0" fillId="0" borderId="0" xfId="0" applyFont="1" applyBorder="1" applyAlignment="1">
      <alignment vertical="center"/>
    </xf>
    <xf numFmtId="0" fontId="0" fillId="6" borderId="0" xfId="0" applyFont="1" applyFill="1" applyBorder="1" applyAlignment="1" applyProtection="1">
      <alignment vertical="center"/>
      <protection locked="0"/>
    </xf>
    <xf numFmtId="0" fontId="0" fillId="6" borderId="20" xfId="0" applyFont="1" applyFill="1" applyBorder="1" applyAlignment="1" applyProtection="1">
      <alignment vertical="center"/>
      <protection locked="0"/>
    </xf>
    <xf numFmtId="0" fontId="0" fillId="6" borderId="1" xfId="0" applyFont="1" applyFill="1" applyBorder="1" applyAlignment="1" applyProtection="1">
      <alignment vertical="center"/>
      <protection locked="0"/>
    </xf>
    <xf numFmtId="0" fontId="0" fillId="6" borderId="7" xfId="0" applyFont="1" applyFill="1" applyBorder="1" applyAlignment="1" applyProtection="1">
      <alignment vertical="center"/>
      <protection locked="0"/>
    </xf>
    <xf numFmtId="0" fontId="0" fillId="0" borderId="3" xfId="0" applyFont="1" applyBorder="1" applyAlignment="1">
      <alignment vertical="center"/>
    </xf>
    <xf numFmtId="0" fontId="0" fillId="6" borderId="0" xfId="0" applyFont="1" applyFill="1" applyAlignment="1" applyProtection="1">
      <alignment vertical="center"/>
      <protection locked="0"/>
    </xf>
    <xf numFmtId="0" fontId="8" fillId="0" borderId="5" xfId="0" applyFont="1" applyBorder="1" applyAlignment="1">
      <alignment vertical="center" textRotation="255" shrinkToFit="1"/>
    </xf>
    <xf numFmtId="0" fontId="8" fillId="0" borderId="11" xfId="0" applyFont="1" applyBorder="1" applyAlignment="1">
      <alignment vertical="center" textRotation="255" shrinkToFit="1"/>
    </xf>
    <xf numFmtId="0" fontId="0" fillId="0" borderId="28"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distributed" vertical="center"/>
    </xf>
    <xf numFmtId="0" fontId="0" fillId="0" borderId="6" xfId="0" applyFont="1" applyBorder="1" applyAlignment="1">
      <alignment horizontal="center" vertical="center"/>
    </xf>
    <xf numFmtId="0" fontId="0" fillId="6" borderId="0" xfId="0" applyFont="1" applyFill="1" applyBorder="1" applyAlignment="1" applyProtection="1">
      <alignment horizontal="center" vertical="center"/>
      <protection locked="0"/>
    </xf>
    <xf numFmtId="0" fontId="0" fillId="6" borderId="6" xfId="0" applyFont="1" applyFill="1" applyBorder="1" applyAlignment="1" applyProtection="1">
      <alignment horizontal="center" vertical="center"/>
      <protection locked="0"/>
    </xf>
    <xf numFmtId="0" fontId="0" fillId="6" borderId="0" xfId="0" applyFont="1" applyFill="1" applyBorder="1" applyAlignment="1" applyProtection="1">
      <alignment horizontal="distributed" vertical="center"/>
      <protection locked="0"/>
    </xf>
    <xf numFmtId="0" fontId="0" fillId="0" borderId="5" xfId="21" applyFont="1" applyBorder="1">
      <alignment/>
      <protection/>
    </xf>
    <xf numFmtId="0" fontId="0" fillId="0" borderId="6" xfId="21" applyFont="1" applyBorder="1">
      <alignment/>
      <protection/>
    </xf>
    <xf numFmtId="0" fontId="0" fillId="0" borderId="5" xfId="21" applyFont="1" applyBorder="1" applyAlignment="1">
      <alignment/>
      <protection/>
    </xf>
    <xf numFmtId="0" fontId="0" fillId="0" borderId="0" xfId="21" applyFont="1" applyAlignment="1">
      <alignment/>
      <protection/>
    </xf>
    <xf numFmtId="0" fontId="0" fillId="0" borderId="1" xfId="0" applyFont="1" applyBorder="1" applyAlignment="1">
      <alignment vertical="center"/>
    </xf>
    <xf numFmtId="0" fontId="0" fillId="0" borderId="20" xfId="0" applyFont="1" applyBorder="1" applyAlignment="1">
      <alignment vertical="center"/>
    </xf>
    <xf numFmtId="0" fontId="0" fillId="0" borderId="7" xfId="0" applyFont="1" applyBorder="1" applyAlignment="1">
      <alignment vertical="center"/>
    </xf>
    <xf numFmtId="0" fontId="0" fillId="0" borderId="0" xfId="21" applyFont="1" applyBorder="1" applyAlignment="1">
      <alignment/>
      <protection/>
    </xf>
    <xf numFmtId="0" fontId="0" fillId="0" borderId="6" xfId="21" applyFont="1" applyBorder="1" applyAlignment="1">
      <alignment/>
      <protection/>
    </xf>
    <xf numFmtId="0" fontId="0" fillId="0" borderId="0" xfId="0" applyFont="1" applyAlignment="1">
      <alignment vertical="top" wrapText="1"/>
    </xf>
    <xf numFmtId="0" fontId="0" fillId="0" borderId="13" xfId="21" applyFont="1" applyBorder="1" applyAlignment="1">
      <alignment/>
      <protection/>
    </xf>
    <xf numFmtId="0" fontId="0" fillId="0" borderId="13" xfId="21" applyFont="1" applyBorder="1">
      <alignment/>
      <protection/>
    </xf>
    <xf numFmtId="0" fontId="0" fillId="0" borderId="21" xfId="21" applyFont="1" applyBorder="1">
      <alignment/>
      <protection/>
    </xf>
    <xf numFmtId="0" fontId="24" fillId="0" borderId="15" xfId="21" applyFont="1" applyBorder="1">
      <alignment/>
      <protection/>
    </xf>
    <xf numFmtId="0" fontId="0" fillId="0" borderId="5"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0" fillId="6" borderId="5" xfId="21" applyFont="1" applyFill="1" applyBorder="1" applyAlignment="1" applyProtection="1">
      <alignment horizontal="center" vertical="center"/>
      <protection locked="0"/>
    </xf>
    <xf numFmtId="0" fontId="0" fillId="6" borderId="0" xfId="21" applyFont="1" applyFill="1" applyBorder="1" applyAlignment="1" applyProtection="1">
      <alignment horizontal="center" vertical="center"/>
      <protection locked="0"/>
    </xf>
    <xf numFmtId="0" fontId="0" fillId="0" borderId="36" xfId="21" applyFont="1" applyBorder="1">
      <alignment/>
      <protection/>
    </xf>
    <xf numFmtId="0" fontId="0" fillId="0" borderId="31" xfId="21" applyFont="1" applyBorder="1">
      <alignment/>
      <protection/>
    </xf>
    <xf numFmtId="0" fontId="24" fillId="0" borderId="31" xfId="21" applyFont="1" applyBorder="1">
      <alignment/>
      <protection/>
    </xf>
    <xf numFmtId="0" fontId="0" fillId="0" borderId="3" xfId="21" applyFont="1" applyBorder="1">
      <alignment/>
      <protection/>
    </xf>
    <xf numFmtId="0" fontId="24" fillId="0" borderId="13" xfId="21" applyFont="1" applyBorder="1" applyAlignment="1">
      <alignment vertical="center"/>
      <protection/>
    </xf>
    <xf numFmtId="0" fontId="24" fillId="0" borderId="13" xfId="21" applyFont="1" applyBorder="1" applyAlignment="1">
      <alignment horizontal="center" vertical="center"/>
      <protection/>
    </xf>
    <xf numFmtId="0" fontId="24" fillId="0" borderId="15" xfId="21" applyFont="1" applyBorder="1" applyAlignment="1">
      <alignment vertical="center"/>
      <protection/>
    </xf>
    <xf numFmtId="0" fontId="0" fillId="0" borderId="15" xfId="0" applyFont="1" applyFill="1" applyBorder="1" applyAlignment="1">
      <alignment vertical="center"/>
    </xf>
    <xf numFmtId="0" fontId="0" fillId="0" borderId="10" xfId="0" applyFont="1" applyBorder="1" applyAlignment="1">
      <alignment vertical="center"/>
    </xf>
    <xf numFmtId="0" fontId="0" fillId="0" borderId="8" xfId="0" applyFont="1" applyBorder="1" applyAlignment="1">
      <alignment vertical="center"/>
    </xf>
    <xf numFmtId="0" fontId="24" fillId="0" borderId="9" xfId="21" applyFont="1" applyBorder="1" applyAlignment="1">
      <alignment/>
      <protection/>
    </xf>
    <xf numFmtId="0" fontId="0" fillId="0" borderId="13" xfId="0" applyFont="1" applyBorder="1" applyAlignment="1">
      <alignment horizontal="center" vertical="center" textRotation="255"/>
    </xf>
    <xf numFmtId="0" fontId="0" fillId="0" borderId="73" xfId="21" applyFont="1" applyBorder="1" applyAlignment="1">
      <alignment vertical="center" textRotation="255"/>
      <protection/>
    </xf>
    <xf numFmtId="0" fontId="0" fillId="0" borderId="15" xfId="21" applyFont="1" applyBorder="1" applyAlignment="1">
      <alignment vertical="center" textRotation="255"/>
      <protection/>
    </xf>
    <xf numFmtId="0" fontId="24" fillId="0" borderId="13" xfId="21" applyFont="1" applyBorder="1">
      <alignment/>
      <protection/>
    </xf>
    <xf numFmtId="0" fontId="0" fillId="0" borderId="5" xfId="21" applyFont="1" applyBorder="1" applyAlignment="1">
      <alignment vertical="center" textRotation="255"/>
      <protection/>
    </xf>
    <xf numFmtId="0" fontId="0" fillId="0" borderId="0" xfId="21" applyFont="1" applyBorder="1" applyAlignment="1">
      <alignment vertical="center" textRotation="255"/>
      <protection/>
    </xf>
    <xf numFmtId="0" fontId="0" fillId="0" borderId="61" xfId="21" applyFont="1" applyBorder="1" applyAlignment="1">
      <alignment vertical="center" textRotation="255"/>
      <protection/>
    </xf>
    <xf numFmtId="0" fontId="0" fillId="0" borderId="9" xfId="21" applyFont="1" applyBorder="1" applyAlignment="1">
      <alignment vertical="center" textRotation="255"/>
      <protection/>
    </xf>
    <xf numFmtId="0" fontId="0" fillId="0" borderId="28" xfId="21" applyFont="1" applyBorder="1" applyAlignment="1">
      <alignment vertical="center" textRotation="255"/>
      <protection/>
    </xf>
    <xf numFmtId="0" fontId="0" fillId="0" borderId="13" xfId="21" applyFont="1" applyBorder="1" applyAlignment="1">
      <alignment vertical="center" textRotation="255"/>
      <protection/>
    </xf>
    <xf numFmtId="0" fontId="0" fillId="0" borderId="13" xfId="0" applyFont="1" applyBorder="1" applyAlignment="1">
      <alignment/>
    </xf>
    <xf numFmtId="0" fontId="0" fillId="0" borderId="96" xfId="0" applyFont="1" applyBorder="1" applyAlignment="1">
      <alignment vertical="center"/>
    </xf>
    <xf numFmtId="0" fontId="0" fillId="0" borderId="6" xfId="0" applyFont="1" applyBorder="1" applyAlignment="1">
      <alignment vertical="center"/>
    </xf>
    <xf numFmtId="0" fontId="0" fillId="0" borderId="68" xfId="0" applyFont="1" applyBorder="1" applyAlignment="1">
      <alignment vertical="center"/>
    </xf>
    <xf numFmtId="0" fontId="0" fillId="0" borderId="24" xfId="0" applyFont="1" applyBorder="1" applyAlignment="1">
      <alignment vertical="center"/>
    </xf>
    <xf numFmtId="0" fontId="0" fillId="0" borderId="4" xfId="0" applyFont="1" applyBorder="1" applyAlignment="1">
      <alignment vertical="center"/>
    </xf>
    <xf numFmtId="0" fontId="32" fillId="0" borderId="0" xfId="21" applyFont="1" applyAlignment="1">
      <alignment horizontal="center"/>
      <protection/>
    </xf>
    <xf numFmtId="0" fontId="32" fillId="0" borderId="15" xfId="0" applyFont="1" applyBorder="1" applyAlignment="1">
      <alignment vertical="center"/>
    </xf>
    <xf numFmtId="0" fontId="0" fillId="0" borderId="15" xfId="0" applyFont="1" applyBorder="1" applyAlignment="1">
      <alignment vertical="center"/>
    </xf>
    <xf numFmtId="0" fontId="0" fillId="0" borderId="0" xfId="0" applyFont="1" applyFill="1" applyAlignment="1">
      <alignment vertical="center"/>
    </xf>
    <xf numFmtId="0" fontId="0" fillId="6" borderId="5" xfId="0" applyFont="1" applyFill="1" applyBorder="1" applyAlignment="1" applyProtection="1">
      <alignment vertical="center"/>
      <protection locked="0"/>
    </xf>
    <xf numFmtId="0" fontId="0" fillId="6" borderId="6" xfId="0" applyFont="1" applyFill="1" applyBorder="1" applyAlignment="1" applyProtection="1">
      <alignment vertical="center"/>
      <protection locked="0"/>
    </xf>
    <xf numFmtId="0" fontId="8" fillId="0" borderId="61" xfId="0" applyFont="1" applyBorder="1" applyAlignment="1">
      <alignment vertical="center" textRotation="255" shrinkToFit="1"/>
    </xf>
    <xf numFmtId="0" fontId="8" fillId="0" borderId="22" xfId="0" applyFont="1" applyBorder="1" applyAlignment="1">
      <alignment vertical="center" textRotation="255" shrinkToFit="1"/>
    </xf>
    <xf numFmtId="0" fontId="0" fillId="0" borderId="13" xfId="0" applyFont="1" applyBorder="1" applyAlignment="1">
      <alignment vertical="top" wrapText="1"/>
    </xf>
    <xf numFmtId="0" fontId="24" fillId="0" borderId="13" xfId="21" applyFont="1" applyBorder="1" applyAlignment="1">
      <alignment horizontal="left" vertical="center"/>
      <protection/>
    </xf>
    <xf numFmtId="0" fontId="0" fillId="0" borderId="66" xfId="0" applyFont="1" applyBorder="1" applyAlignment="1">
      <alignment vertical="center"/>
    </xf>
    <xf numFmtId="0" fontId="0" fillId="0" borderId="1" xfId="0" applyFont="1" applyFill="1" applyBorder="1" applyAlignment="1">
      <alignment vertical="center"/>
    </xf>
    <xf numFmtId="0" fontId="24" fillId="0" borderId="0" xfId="0" applyFont="1" applyAlignment="1">
      <alignment vertical="center"/>
    </xf>
    <xf numFmtId="0" fontId="0" fillId="0" borderId="11" xfId="0" applyFont="1" applyBorder="1" applyAlignment="1">
      <alignment vertical="center"/>
    </xf>
    <xf numFmtId="0" fontId="0" fillId="0" borderId="15" xfId="21" applyFont="1" applyBorder="1">
      <alignment/>
      <protection/>
    </xf>
    <xf numFmtId="0" fontId="0" fillId="0" borderId="15" xfId="21" applyFont="1" applyBorder="1" applyAlignment="1">
      <alignment vertical="center"/>
      <protection/>
    </xf>
    <xf numFmtId="0" fontId="24" fillId="0" borderId="0" xfId="0" applyFont="1" applyAlignment="1">
      <alignment vertical="center"/>
    </xf>
    <xf numFmtId="0" fontId="24" fillId="0" borderId="13" xfId="0" applyFont="1" applyBorder="1" applyAlignment="1">
      <alignment horizontal="center" vertical="center"/>
    </xf>
    <xf numFmtId="0" fontId="18" fillId="0" borderId="15" xfId="21" applyFont="1" applyBorder="1" applyAlignment="1">
      <alignment vertical="center"/>
      <protection/>
    </xf>
    <xf numFmtId="0" fontId="0" fillId="0" borderId="13" xfId="0" applyFont="1" applyBorder="1" applyAlignment="1">
      <alignment vertical="center"/>
    </xf>
    <xf numFmtId="0" fontId="0" fillId="0" borderId="13" xfId="0" applyFont="1" applyBorder="1" applyAlignment="1">
      <alignment horizontal="distributed" vertical="center"/>
    </xf>
    <xf numFmtId="0" fontId="0" fillId="0" borderId="3" xfId="21" applyFont="1" applyFill="1" applyBorder="1" applyAlignment="1">
      <alignment horizontal="center" vertical="center"/>
      <protection/>
    </xf>
    <xf numFmtId="0" fontId="0" fillId="0" borderId="9" xfId="21" applyFont="1" applyFill="1" applyBorder="1" applyAlignment="1">
      <alignment/>
      <protection/>
    </xf>
    <xf numFmtId="0" fontId="0" fillId="0" borderId="0" xfId="21" applyFont="1" applyFill="1" applyBorder="1" applyAlignment="1">
      <alignment/>
      <protection/>
    </xf>
    <xf numFmtId="177" fontId="0" fillId="0" borderId="13" xfId="21" applyNumberFormat="1" applyFont="1" applyFill="1" applyBorder="1" applyAlignment="1">
      <alignment horizontal="left"/>
      <protection/>
    </xf>
    <xf numFmtId="0" fontId="0" fillId="7" borderId="15" xfId="0" applyFont="1" applyFill="1" applyBorder="1" applyAlignment="1">
      <alignment vertical="center"/>
    </xf>
    <xf numFmtId="0" fontId="0" fillId="7" borderId="0" xfId="0" applyFont="1" applyFill="1" applyAlignment="1">
      <alignment vertical="center"/>
    </xf>
    <xf numFmtId="0" fontId="0" fillId="0" borderId="0" xfId="0" applyFont="1" applyFill="1" applyBorder="1" applyAlignment="1">
      <alignment horizontal="distributed" vertical="center"/>
    </xf>
    <xf numFmtId="0" fontId="0" fillId="7" borderId="15" xfId="0" applyFont="1" applyFill="1" applyBorder="1" applyAlignment="1">
      <alignment vertical="center" wrapText="1"/>
    </xf>
    <xf numFmtId="0" fontId="0" fillId="7" borderId="18" xfId="0" applyFont="1" applyFill="1" applyBorder="1" applyAlignment="1">
      <alignment vertical="center"/>
    </xf>
    <xf numFmtId="0" fontId="0" fillId="7" borderId="13" xfId="0" applyFont="1" applyFill="1" applyBorder="1" applyAlignment="1">
      <alignment vertical="center" wrapText="1"/>
    </xf>
    <xf numFmtId="0" fontId="0" fillId="0" borderId="87" xfId="0" applyFont="1" applyBorder="1" applyAlignment="1">
      <alignment vertical="center"/>
    </xf>
    <xf numFmtId="0" fontId="0" fillId="0" borderId="0" xfId="0" applyFont="1" applyBorder="1" applyAlignment="1">
      <alignment horizontal="right" vertical="center"/>
    </xf>
    <xf numFmtId="0" fontId="0" fillId="0" borderId="13" xfId="21" applyFont="1" applyFill="1" applyBorder="1" applyAlignment="1">
      <alignment horizontal="left" vertical="center"/>
      <protection/>
    </xf>
    <xf numFmtId="0" fontId="0" fillId="0" borderId="13" xfId="21" applyFont="1" applyFill="1" applyBorder="1" applyAlignment="1">
      <alignment vertical="center"/>
      <protection/>
    </xf>
    <xf numFmtId="0" fontId="0" fillId="0" borderId="70" xfId="0" applyFont="1" applyBorder="1" applyAlignment="1">
      <alignment vertical="center"/>
    </xf>
    <xf numFmtId="0" fontId="0" fillId="0" borderId="11" xfId="0" applyFont="1" applyFill="1" applyBorder="1" applyAlignment="1">
      <alignment vertical="center"/>
    </xf>
    <xf numFmtId="0" fontId="8" fillId="0" borderId="62" xfId="0" applyFont="1" applyBorder="1" applyAlignment="1">
      <alignment horizontal="center" vertical="center"/>
    </xf>
    <xf numFmtId="0" fontId="27" fillId="7" borderId="97" xfId="0" applyFont="1" applyFill="1" applyBorder="1" applyAlignment="1">
      <alignment horizontal="center" vertical="center"/>
    </xf>
    <xf numFmtId="0" fontId="0" fillId="0" borderId="23" xfId="0" applyFont="1" applyBorder="1" applyAlignment="1">
      <alignment vertical="center"/>
    </xf>
    <xf numFmtId="0" fontId="8" fillId="0" borderId="22" xfId="0" applyFont="1" applyBorder="1" applyAlignment="1">
      <alignment horizontal="distributed" vertical="center"/>
    </xf>
    <xf numFmtId="0" fontId="8" fillId="0" borderId="36" xfId="0" applyFont="1" applyBorder="1" applyAlignment="1">
      <alignment horizontal="center" vertical="center"/>
    </xf>
    <xf numFmtId="0" fontId="8" fillId="0" borderId="31" xfId="0" applyFont="1" applyBorder="1" applyAlignment="1">
      <alignment horizontal="center" vertical="center"/>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8" fillId="0" borderId="9" xfId="0" applyFont="1" applyBorder="1" applyAlignment="1">
      <alignment horizontal="distributed" vertical="center"/>
    </xf>
    <xf numFmtId="0" fontId="8" fillId="6" borderId="12" xfId="0" applyFont="1" applyFill="1" applyBorder="1" applyAlignment="1" applyProtection="1">
      <alignment horizontal="center" vertical="center"/>
      <protection locked="0"/>
    </xf>
    <xf numFmtId="0" fontId="8" fillId="6" borderId="13" xfId="0" applyFont="1" applyFill="1" applyBorder="1" applyAlignment="1" applyProtection="1">
      <alignment horizontal="center" vertical="center"/>
      <protection locked="0"/>
    </xf>
    <xf numFmtId="0" fontId="8" fillId="6" borderId="21" xfId="0" applyFont="1" applyFill="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8" fillId="0" borderId="29" xfId="0" applyFont="1" applyBorder="1" applyAlignment="1">
      <alignment horizontal="center" vertical="center"/>
    </xf>
    <xf numFmtId="0" fontId="8" fillId="6" borderId="18" xfId="0" applyFont="1" applyFill="1" applyBorder="1" applyAlignment="1" applyProtection="1">
      <alignment horizontal="center" vertical="center"/>
      <protection locked="0"/>
    </xf>
    <xf numFmtId="0" fontId="8" fillId="0" borderId="15" xfId="0" applyFont="1" applyBorder="1" applyAlignment="1">
      <alignment horizontal="distributed" vertical="center"/>
    </xf>
    <xf numFmtId="0" fontId="8" fillId="0" borderId="18" xfId="0" applyFont="1" applyBorder="1" applyAlignment="1">
      <alignment horizontal="distributed" vertical="center"/>
    </xf>
    <xf numFmtId="0" fontId="8" fillId="6" borderId="1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wrapText="1"/>
      <protection locked="0"/>
    </xf>
    <xf numFmtId="0" fontId="8" fillId="0" borderId="5" xfId="0" applyFont="1" applyBorder="1" applyAlignment="1">
      <alignment horizontal="distributed" vertical="center"/>
    </xf>
    <xf numFmtId="0" fontId="8" fillId="0" borderId="0" xfId="0" applyFont="1" applyBorder="1" applyAlignment="1">
      <alignment horizontal="distributed" vertical="center"/>
    </xf>
    <xf numFmtId="0" fontId="8" fillId="0" borderId="11" xfId="0" applyFont="1" applyBorder="1" applyAlignment="1">
      <alignment horizontal="distributed" vertical="center"/>
    </xf>
    <xf numFmtId="0" fontId="8" fillId="6" borderId="8"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center" vertical="center" wrapText="1"/>
      <protection locked="0"/>
    </xf>
    <xf numFmtId="0" fontId="8" fillId="0" borderId="22" xfId="0" applyFont="1" applyBorder="1" applyAlignment="1">
      <alignment horizontal="distributed" vertical="center"/>
    </xf>
    <xf numFmtId="0" fontId="8" fillId="0" borderId="9" xfId="0" applyFont="1" applyBorder="1" applyAlignment="1">
      <alignment horizontal="distributed"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61" xfId="0" applyFont="1" applyBorder="1" applyAlignment="1">
      <alignment horizontal="distributed" vertical="center"/>
    </xf>
    <xf numFmtId="0" fontId="8" fillId="6" borderId="15"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8" fillId="0" borderId="73"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22" xfId="0" applyFont="1" applyBorder="1" applyAlignment="1">
      <alignment horizontal="center" vertical="center"/>
    </xf>
    <xf numFmtId="0" fontId="8" fillId="6" borderId="19" xfId="0" applyFont="1" applyFill="1" applyBorder="1" applyAlignment="1" applyProtection="1">
      <alignment horizontal="center" vertical="center"/>
      <protection locked="0"/>
    </xf>
    <xf numFmtId="0" fontId="8" fillId="6" borderId="35" xfId="21" applyFont="1" applyFill="1" applyBorder="1" applyAlignment="1" applyProtection="1">
      <alignment horizontal="center" vertical="center"/>
      <protection locked="0"/>
    </xf>
    <xf numFmtId="0" fontId="8" fillId="6" borderId="89" xfId="21" applyFont="1" applyFill="1" applyBorder="1" applyAlignment="1" applyProtection="1">
      <alignment horizontal="center" vertical="center"/>
      <protection locked="0"/>
    </xf>
    <xf numFmtId="0" fontId="8" fillId="0" borderId="15" xfId="21" applyFont="1" applyBorder="1" applyAlignment="1">
      <alignment horizontal="center" vertical="center" shrinkToFit="1"/>
      <protection/>
    </xf>
    <xf numFmtId="0" fontId="8" fillId="0" borderId="18" xfId="21" applyFont="1" applyBorder="1" applyAlignment="1">
      <alignment horizontal="center" vertical="center" shrinkToFit="1"/>
      <protection/>
    </xf>
    <xf numFmtId="0" fontId="8" fillId="6" borderId="30" xfId="21" applyFont="1" applyFill="1" applyBorder="1" applyAlignment="1" applyProtection="1">
      <alignment horizontal="center" vertical="center"/>
      <protection locked="0"/>
    </xf>
    <xf numFmtId="0" fontId="20" fillId="0" borderId="13" xfId="21" applyFont="1" applyBorder="1" applyAlignment="1">
      <alignment horizontal="center" vertical="center"/>
      <protection/>
    </xf>
    <xf numFmtId="0" fontId="20" fillId="0" borderId="14" xfId="21" applyFont="1" applyBorder="1" applyAlignment="1">
      <alignment horizontal="center" vertical="center"/>
      <protection/>
    </xf>
    <xf numFmtId="0" fontId="8" fillId="0" borderId="19" xfId="21" applyFont="1" applyBorder="1" applyAlignment="1">
      <alignment horizontal="center" vertical="center" shrinkToFit="1"/>
      <protection/>
    </xf>
    <xf numFmtId="0" fontId="20" fillId="0" borderId="0" xfId="21" applyFont="1" applyBorder="1" applyAlignment="1">
      <alignment horizontal="center" vertical="center"/>
      <protection/>
    </xf>
    <xf numFmtId="0" fontId="20" fillId="0" borderId="11" xfId="21" applyFont="1" applyBorder="1" applyAlignment="1">
      <alignment horizontal="center" vertical="center"/>
      <protection/>
    </xf>
    <xf numFmtId="0" fontId="20" fillId="0" borderId="19" xfId="21" applyFont="1" applyBorder="1" applyAlignment="1">
      <alignment horizontal="center" vertical="center"/>
      <protection/>
    </xf>
    <xf numFmtId="0" fontId="20" fillId="0" borderId="15" xfId="21" applyFont="1" applyBorder="1" applyAlignment="1">
      <alignment horizontal="center" vertical="center"/>
      <protection/>
    </xf>
    <xf numFmtId="0" fontId="20" fillId="0" borderId="18" xfId="21" applyFont="1" applyBorder="1" applyAlignment="1">
      <alignment horizontal="center" vertical="center"/>
      <protection/>
    </xf>
    <xf numFmtId="0" fontId="8" fillId="0" borderId="18" xfId="21" applyFont="1" applyBorder="1" applyAlignment="1">
      <alignment horizontal="center"/>
      <protection/>
    </xf>
    <xf numFmtId="0" fontId="8" fillId="2" borderId="98" xfId="0" applyFont="1" applyFill="1" applyBorder="1" applyAlignment="1">
      <alignment horizontal="center" vertical="center"/>
    </xf>
    <xf numFmtId="0" fontId="8" fillId="0" borderId="19" xfId="21" applyFont="1" applyBorder="1" applyAlignment="1">
      <alignment horizontal="center"/>
      <protection/>
    </xf>
    <xf numFmtId="0" fontId="8" fillId="0" borderId="15" xfId="21" applyFont="1" applyBorder="1" applyAlignment="1">
      <alignment horizontal="center"/>
      <protection/>
    </xf>
    <xf numFmtId="0" fontId="8" fillId="2" borderId="87" xfId="0" applyFont="1" applyFill="1" applyBorder="1" applyAlignment="1">
      <alignment horizontal="center" vertical="center"/>
    </xf>
    <xf numFmtId="0" fontId="0" fillId="0" borderId="0" xfId="0" applyFont="1" applyBorder="1" applyAlignment="1">
      <alignment horizontal="center" vertical="center"/>
    </xf>
    <xf numFmtId="0" fontId="8" fillId="2" borderId="86" xfId="0" applyFont="1" applyFill="1" applyBorder="1" applyAlignment="1">
      <alignment horizontal="center" vertical="center"/>
    </xf>
    <xf numFmtId="0" fontId="3" fillId="0" borderId="0" xfId="21" applyFont="1" applyBorder="1" applyAlignment="1">
      <alignment horizontal="center" vertical="center"/>
      <protection/>
    </xf>
    <xf numFmtId="0" fontId="0" fillId="0" borderId="3" xfId="0" applyFont="1" applyBorder="1" applyAlignment="1">
      <alignment horizontal="center" vertical="center"/>
    </xf>
    <xf numFmtId="0" fontId="15" fillId="0" borderId="0" xfId="0" applyFont="1" applyBorder="1" applyAlignment="1">
      <alignment horizontal="center" vertical="center"/>
    </xf>
    <xf numFmtId="0" fontId="6" fillId="0" borderId="1" xfId="21" applyFont="1" applyBorder="1" applyAlignment="1">
      <alignment horizontal="center" vertical="center"/>
      <protection/>
    </xf>
    <xf numFmtId="0" fontId="5" fillId="0" borderId="0" xfId="21" applyFont="1" applyBorder="1" applyAlignment="1">
      <alignment horizontal="left" vertical="center"/>
      <protection/>
    </xf>
    <xf numFmtId="0" fontId="17" fillId="0" borderId="1" xfId="0" applyFont="1" applyBorder="1" applyAlignment="1">
      <alignment horizontal="center" vertical="center"/>
    </xf>
    <xf numFmtId="0" fontId="8" fillId="0" borderId="6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distributed" vertical="center" shrinkToFit="1"/>
    </xf>
    <xf numFmtId="176" fontId="8" fillId="6" borderId="19" xfId="0" applyNumberFormat="1" applyFont="1" applyFill="1" applyBorder="1" applyAlignment="1" applyProtection="1">
      <alignment horizontal="center" vertical="center"/>
      <protection locked="0"/>
    </xf>
    <xf numFmtId="176" fontId="8" fillId="6" borderId="15" xfId="0" applyNumberFormat="1" applyFont="1" applyFill="1" applyBorder="1" applyAlignment="1" applyProtection="1">
      <alignment horizontal="center" vertical="center"/>
      <protection locked="0"/>
    </xf>
    <xf numFmtId="176" fontId="8" fillId="6" borderId="18" xfId="0" applyNumberFormat="1" applyFont="1" applyFill="1" applyBorder="1" applyAlignment="1" applyProtection="1">
      <alignment horizontal="center" vertical="center"/>
      <protection locked="0"/>
    </xf>
    <xf numFmtId="0" fontId="8" fillId="0" borderId="15"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3" xfId="0" applyFont="1" applyBorder="1" applyAlignment="1">
      <alignment horizontal="center" vertical="center"/>
    </xf>
    <xf numFmtId="0" fontId="8" fillId="0" borderId="21" xfId="0" applyFont="1" applyBorder="1" applyAlignment="1">
      <alignment horizontal="center" vertical="center"/>
    </xf>
    <xf numFmtId="0" fontId="24" fillId="0" borderId="15" xfId="21" applyFont="1" applyFill="1" applyBorder="1" applyAlignment="1">
      <alignment horizontal="left"/>
      <protection/>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distributed" vertical="center"/>
    </xf>
    <xf numFmtId="10" fontId="8" fillId="6" borderId="19" xfId="0" applyNumberFormat="1" applyFont="1" applyFill="1" applyBorder="1" applyAlignment="1" applyProtection="1">
      <alignment horizontal="center" vertical="center"/>
      <protection locked="0"/>
    </xf>
    <xf numFmtId="176" fontId="8" fillId="6" borderId="8" xfId="0" applyNumberFormat="1" applyFont="1" applyFill="1" applyBorder="1" applyAlignment="1" applyProtection="1">
      <alignment horizontal="center" vertical="center" wrapText="1"/>
      <protection locked="0"/>
    </xf>
    <xf numFmtId="176" fontId="8" fillId="6" borderId="9" xfId="0" applyNumberFormat="1" applyFont="1" applyFill="1" applyBorder="1" applyAlignment="1" applyProtection="1">
      <alignment horizontal="center" vertical="center" wrapText="1"/>
      <protection locked="0"/>
    </xf>
    <xf numFmtId="176" fontId="8" fillId="6" borderId="22" xfId="0" applyNumberFormat="1" applyFont="1" applyFill="1" applyBorder="1" applyAlignment="1" applyProtection="1">
      <alignment horizontal="center" vertical="center" wrapText="1"/>
      <protection locked="0"/>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9" xfId="21" applyFont="1" applyBorder="1" applyAlignment="1">
      <alignment horizontal="center" vertical="center"/>
      <protection/>
    </xf>
    <xf numFmtId="0" fontId="8" fillId="0" borderId="22" xfId="21" applyFont="1" applyBorder="1" applyAlignment="1">
      <alignment horizontal="center" vertical="center"/>
      <protection/>
    </xf>
    <xf numFmtId="0" fontId="8" fillId="0" borderId="13" xfId="21" applyFont="1" applyBorder="1" applyAlignment="1">
      <alignment horizontal="center" vertical="center"/>
      <protection/>
    </xf>
    <xf numFmtId="0" fontId="8" fillId="0" borderId="14" xfId="21" applyFont="1" applyBorder="1" applyAlignment="1">
      <alignment horizontal="center" vertical="center"/>
      <protection/>
    </xf>
    <xf numFmtId="0" fontId="8" fillId="6" borderId="8" xfId="21" applyFont="1" applyFill="1" applyBorder="1" applyAlignment="1" applyProtection="1">
      <alignment horizontal="center" vertical="center" wrapText="1" shrinkToFit="1"/>
      <protection locked="0"/>
    </xf>
    <xf numFmtId="0" fontId="8" fillId="6" borderId="9" xfId="21" applyFont="1" applyFill="1" applyBorder="1" applyAlignment="1" applyProtection="1">
      <alignment horizontal="center" vertical="center" wrapText="1" shrinkToFit="1"/>
      <protection locked="0"/>
    </xf>
    <xf numFmtId="0" fontId="8" fillId="6" borderId="22" xfId="21" applyFont="1" applyFill="1" applyBorder="1" applyAlignment="1" applyProtection="1">
      <alignment horizontal="center" vertical="center" wrapText="1" shrinkToFit="1"/>
      <protection locked="0"/>
    </xf>
    <xf numFmtId="0" fontId="8" fillId="6" borderId="10" xfId="21" applyFont="1" applyFill="1" applyBorder="1" applyAlignment="1" applyProtection="1">
      <alignment horizontal="center" vertical="center" wrapText="1" shrinkToFit="1"/>
      <protection locked="0"/>
    </xf>
    <xf numFmtId="0" fontId="8" fillId="6" borderId="0" xfId="21" applyFont="1" applyFill="1" applyBorder="1" applyAlignment="1" applyProtection="1">
      <alignment horizontal="center" vertical="center" wrapText="1" shrinkToFit="1"/>
      <protection locked="0"/>
    </xf>
    <xf numFmtId="0" fontId="8" fillId="6" borderId="11" xfId="21" applyFont="1" applyFill="1" applyBorder="1" applyAlignment="1" applyProtection="1">
      <alignment horizontal="center" vertical="center" wrapText="1" shrinkToFit="1"/>
      <protection locked="0"/>
    </xf>
    <xf numFmtId="0" fontId="8" fillId="6" borderId="19" xfId="21" applyFont="1" applyFill="1" applyBorder="1" applyAlignment="1" applyProtection="1">
      <alignment horizontal="center" vertical="center"/>
      <protection locked="0"/>
    </xf>
    <xf numFmtId="0" fontId="8" fillId="6" borderId="15" xfId="21" applyFont="1" applyFill="1" applyBorder="1" applyAlignment="1" applyProtection="1">
      <alignment horizontal="center" vertical="center"/>
      <protection locked="0"/>
    </xf>
    <xf numFmtId="0" fontId="8" fillId="6" borderId="18" xfId="21" applyFont="1" applyFill="1" applyBorder="1" applyAlignment="1" applyProtection="1">
      <alignment horizontal="center" vertical="center"/>
      <protection locked="0"/>
    </xf>
    <xf numFmtId="177" fontId="8" fillId="6" borderId="19" xfId="21" applyNumberFormat="1" applyFont="1" applyFill="1" applyBorder="1" applyAlignment="1" applyProtection="1">
      <alignment horizontal="center" vertical="center"/>
      <protection locked="0"/>
    </xf>
    <xf numFmtId="177" fontId="0" fillId="6" borderId="15" xfId="0" applyNumberFormat="1" applyFont="1" applyFill="1" applyBorder="1" applyAlignment="1" applyProtection="1">
      <alignment horizontal="center" vertical="center"/>
      <protection locked="0"/>
    </xf>
    <xf numFmtId="177" fontId="0" fillId="6" borderId="18" xfId="0" applyNumberFormat="1" applyFont="1" applyFill="1" applyBorder="1" applyAlignment="1" applyProtection="1">
      <alignment horizontal="center" vertical="center"/>
      <protection locked="0"/>
    </xf>
    <xf numFmtId="178" fontId="8" fillId="6" borderId="19" xfId="21" applyNumberFormat="1" applyFont="1" applyFill="1" applyBorder="1" applyAlignment="1" applyProtection="1">
      <alignment horizontal="center" vertical="center"/>
      <protection locked="0"/>
    </xf>
    <xf numFmtId="178" fontId="0" fillId="6" borderId="15" xfId="0" applyNumberFormat="1" applyFont="1" applyFill="1" applyBorder="1" applyAlignment="1" applyProtection="1">
      <alignment horizontal="center" vertical="center"/>
      <protection locked="0"/>
    </xf>
    <xf numFmtId="178" fontId="0" fillId="6" borderId="18" xfId="0" applyNumberFormat="1" applyFont="1" applyFill="1" applyBorder="1" applyAlignment="1" applyProtection="1">
      <alignment horizontal="center" vertical="center"/>
      <protection locked="0"/>
    </xf>
    <xf numFmtId="0" fontId="8" fillId="0" borderId="9" xfId="21" applyFont="1" applyBorder="1" applyAlignment="1">
      <alignment horizontal="center" vertical="center" wrapText="1"/>
      <protection/>
    </xf>
    <xf numFmtId="0" fontId="8" fillId="0" borderId="22" xfId="21" applyFont="1" applyBorder="1" applyAlignment="1">
      <alignment horizontal="center" vertical="center" wrapText="1"/>
      <protection/>
    </xf>
    <xf numFmtId="0" fontId="8" fillId="0" borderId="0" xfId="21" applyFont="1" applyBorder="1" applyAlignment="1">
      <alignment horizontal="center" vertical="center" wrapText="1"/>
      <protection/>
    </xf>
    <xf numFmtId="0" fontId="8" fillId="0" borderId="11" xfId="21" applyFont="1" applyBorder="1" applyAlignment="1">
      <alignment horizontal="center" vertical="center" wrapText="1"/>
      <protection/>
    </xf>
    <xf numFmtId="0" fontId="8" fillId="0" borderId="13" xfId="21" applyFont="1" applyBorder="1" applyAlignment="1">
      <alignment horizontal="center" vertical="center" wrapText="1"/>
      <protection/>
    </xf>
    <xf numFmtId="0" fontId="8" fillId="0" borderId="14" xfId="21" applyFont="1" applyBorder="1" applyAlignment="1">
      <alignment horizontal="center" vertical="center" wrapText="1"/>
      <protection/>
    </xf>
    <xf numFmtId="0" fontId="8" fillId="0" borderId="19" xfId="21" applyFont="1" applyFill="1" applyBorder="1" applyAlignment="1">
      <alignment horizontal="center"/>
      <protection/>
    </xf>
    <xf numFmtId="0" fontId="8" fillId="0" borderId="15" xfId="21" applyFont="1" applyFill="1" applyBorder="1" applyAlignment="1">
      <alignment horizontal="center"/>
      <protection/>
    </xf>
    <xf numFmtId="0" fontId="8" fillId="0" borderId="18" xfId="21" applyFont="1" applyFill="1" applyBorder="1" applyAlignment="1">
      <alignment horizontal="center"/>
      <protection/>
    </xf>
    <xf numFmtId="0" fontId="8" fillId="0" borderId="15" xfId="21" applyFont="1" applyFill="1" applyBorder="1" applyAlignment="1">
      <alignment horizontal="center" vertical="center"/>
      <protection/>
    </xf>
    <xf numFmtId="0" fontId="8" fillId="0" borderId="18" xfId="21" applyFont="1" applyFill="1" applyBorder="1" applyAlignment="1">
      <alignment horizontal="center" vertical="center"/>
      <protection/>
    </xf>
    <xf numFmtId="0" fontId="8" fillId="0" borderId="13" xfId="21" applyFont="1" applyFill="1" applyBorder="1" applyAlignment="1">
      <alignment horizontal="center"/>
      <protection/>
    </xf>
    <xf numFmtId="0" fontId="8" fillId="0" borderId="14" xfId="21" applyFont="1" applyFill="1" applyBorder="1" applyAlignment="1">
      <alignment horizontal="center"/>
      <protection/>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8" fillId="0" borderId="19" xfId="21" applyFont="1" applyBorder="1" applyAlignment="1">
      <alignment horizontal="center" vertical="center"/>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8" fillId="6" borderId="10" xfId="21" applyFont="1" applyFill="1" applyBorder="1" applyAlignment="1" applyProtection="1">
      <alignment horizontal="center" vertical="center"/>
      <protection locked="0"/>
    </xf>
    <xf numFmtId="0" fontId="8" fillId="6" borderId="0" xfId="21" applyFont="1" applyFill="1" applyBorder="1" applyAlignment="1" applyProtection="1">
      <alignment horizontal="center" vertical="center"/>
      <protection locked="0"/>
    </xf>
    <xf numFmtId="0" fontId="8" fillId="6" borderId="11" xfId="21" applyFont="1" applyFill="1" applyBorder="1" applyAlignment="1" applyProtection="1">
      <alignment horizontal="center" vertical="center"/>
      <protection locked="0"/>
    </xf>
    <xf numFmtId="0" fontId="8" fillId="6" borderId="12" xfId="21" applyFont="1" applyFill="1" applyBorder="1" applyAlignment="1" applyProtection="1">
      <alignment horizontal="center" vertical="center" wrapText="1" shrinkToFit="1"/>
      <protection locked="0"/>
    </xf>
    <xf numFmtId="0" fontId="8" fillId="6" borderId="13" xfId="21" applyFont="1" applyFill="1" applyBorder="1" applyAlignment="1" applyProtection="1">
      <alignment horizontal="center" vertical="center" wrapText="1" shrinkToFit="1"/>
      <protection locked="0"/>
    </xf>
    <xf numFmtId="0" fontId="8" fillId="6" borderId="14" xfId="21" applyFont="1" applyFill="1" applyBorder="1" applyAlignment="1" applyProtection="1">
      <alignment horizontal="center" vertical="center" wrapText="1" shrinkToFit="1"/>
      <protection locked="0"/>
    </xf>
    <xf numFmtId="0" fontId="8" fillId="2" borderId="22" xfId="0" applyFont="1" applyFill="1" applyBorder="1" applyAlignment="1">
      <alignment horizontal="center" vertical="center"/>
    </xf>
    <xf numFmtId="0" fontId="8" fillId="2" borderId="14" xfId="0" applyFont="1" applyFill="1" applyBorder="1" applyAlignment="1">
      <alignment horizontal="center" vertical="center"/>
    </xf>
    <xf numFmtId="0" fontId="8" fillId="6" borderId="30" xfId="0" applyFont="1" applyFill="1" applyBorder="1" applyAlignment="1" applyProtection="1">
      <alignment horizontal="center" vertical="center"/>
      <protection locked="0"/>
    </xf>
    <xf numFmtId="0" fontId="8" fillId="6" borderId="35" xfId="0" applyFont="1" applyFill="1" applyBorder="1" applyAlignment="1" applyProtection="1">
      <alignment horizontal="center" vertical="center"/>
      <protection locked="0"/>
    </xf>
    <xf numFmtId="0" fontId="8" fillId="6" borderId="89" xfId="0" applyFont="1" applyFill="1" applyBorder="1" applyAlignment="1" applyProtection="1">
      <alignment horizontal="center" vertical="center"/>
      <protection locked="0"/>
    </xf>
    <xf numFmtId="0" fontId="20" fillId="0" borderId="9" xfId="21" applyFont="1" applyBorder="1" applyAlignment="1">
      <alignment horizontal="center" vertical="center" wrapText="1"/>
      <protection/>
    </xf>
    <xf numFmtId="0" fontId="9" fillId="0" borderId="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8" xfId="21" applyFont="1" applyBorder="1" applyAlignment="1">
      <alignment horizontal="center" vertical="center" wrapText="1"/>
      <protection/>
    </xf>
    <xf numFmtId="0" fontId="8" fillId="0" borderId="10" xfId="21" applyFont="1" applyBorder="1" applyAlignment="1">
      <alignment horizontal="center" vertical="center" wrapText="1"/>
      <protection/>
    </xf>
    <xf numFmtId="0" fontId="8" fillId="0" borderId="12" xfId="21" applyFont="1" applyBorder="1" applyAlignment="1">
      <alignment horizontal="center" vertical="center" wrapText="1"/>
      <protection/>
    </xf>
    <xf numFmtId="0" fontId="8" fillId="0" borderId="8" xfId="21" applyFont="1" applyBorder="1" applyAlignment="1">
      <alignment horizontal="center"/>
      <protection/>
    </xf>
    <xf numFmtId="0" fontId="8" fillId="0" borderId="19" xfId="21" applyFont="1" applyFill="1" applyBorder="1" applyAlignment="1">
      <alignment horizontal="center" vertical="center"/>
      <protection/>
    </xf>
    <xf numFmtId="177" fontId="8" fillId="6" borderId="19" xfId="0" applyNumberFormat="1" applyFont="1" applyFill="1" applyBorder="1" applyAlignment="1" applyProtection="1">
      <alignment horizontal="center" vertical="center"/>
      <protection locked="0"/>
    </xf>
    <xf numFmtId="177" fontId="8" fillId="6" borderId="15" xfId="0" applyNumberFormat="1" applyFont="1" applyFill="1" applyBorder="1" applyAlignment="1" applyProtection="1">
      <alignment horizontal="center" vertical="center"/>
      <protection locked="0"/>
    </xf>
    <xf numFmtId="177" fontId="8" fillId="6" borderId="18" xfId="0" applyNumberFormat="1" applyFont="1" applyFill="1" applyBorder="1" applyAlignment="1" applyProtection="1">
      <alignment horizontal="center" vertical="center"/>
      <protection locked="0"/>
    </xf>
    <xf numFmtId="0" fontId="8" fillId="0" borderId="15" xfId="21" applyFont="1" applyBorder="1" applyAlignment="1">
      <alignment horizontal="center" vertical="center"/>
      <protection/>
    </xf>
    <xf numFmtId="0" fontId="8" fillId="0" borderId="18" xfId="21" applyFont="1" applyBorder="1" applyAlignment="1">
      <alignment horizontal="center" vertical="center"/>
      <protection/>
    </xf>
    <xf numFmtId="0" fontId="0" fillId="6" borderId="15" xfId="0" applyFont="1" applyFill="1" applyBorder="1" applyAlignment="1" applyProtection="1">
      <alignment horizontal="center" vertical="center"/>
      <protection locked="0"/>
    </xf>
    <xf numFmtId="0" fontId="0" fillId="6" borderId="18" xfId="0" applyFont="1" applyFill="1" applyBorder="1" applyAlignment="1" applyProtection="1">
      <alignment horizontal="center" vertical="center"/>
      <protection locked="0"/>
    </xf>
    <xf numFmtId="0" fontId="8" fillId="0" borderId="0" xfId="21" applyFont="1" applyFill="1" applyBorder="1" applyAlignment="1">
      <alignment horizontal="center" vertical="center"/>
      <protection/>
    </xf>
    <xf numFmtId="0" fontId="8" fillId="0" borderId="11" xfId="21" applyFont="1" applyFill="1" applyBorder="1" applyAlignment="1">
      <alignment horizontal="center" vertical="center"/>
      <protection/>
    </xf>
    <xf numFmtId="0" fontId="8" fillId="6" borderId="8" xfId="21" applyFont="1" applyFill="1" applyBorder="1" applyAlignment="1" applyProtection="1">
      <alignment horizontal="center" vertical="center"/>
      <protection locked="0"/>
    </xf>
    <xf numFmtId="0" fontId="8" fillId="6" borderId="9" xfId="21" applyFont="1" applyFill="1" applyBorder="1" applyAlignment="1" applyProtection="1">
      <alignment horizontal="center" vertical="center"/>
      <protection locked="0"/>
    </xf>
    <xf numFmtId="0" fontId="8" fillId="6" borderId="22" xfId="21" applyFont="1" applyFill="1" applyBorder="1" applyAlignment="1" applyProtection="1">
      <alignment horizontal="center" vertical="center"/>
      <protection locked="0"/>
    </xf>
    <xf numFmtId="178" fontId="8" fillId="6" borderId="15" xfId="21" applyNumberFormat="1" applyFont="1" applyFill="1" applyBorder="1" applyAlignment="1" applyProtection="1">
      <alignment horizontal="center" vertical="center"/>
      <protection locked="0"/>
    </xf>
    <xf numFmtId="178" fontId="8" fillId="6" borderId="18" xfId="21" applyNumberFormat="1" applyFont="1" applyFill="1" applyBorder="1" applyAlignment="1" applyProtection="1">
      <alignment horizontal="center" vertical="center"/>
      <protection locked="0"/>
    </xf>
    <xf numFmtId="0" fontId="8" fillId="6" borderId="12" xfId="21" applyFont="1" applyFill="1" applyBorder="1" applyAlignment="1" applyProtection="1">
      <alignment horizontal="center" vertical="center"/>
      <protection locked="0"/>
    </xf>
    <xf numFmtId="0" fontId="8" fillId="6" borderId="13" xfId="21" applyFont="1" applyFill="1" applyBorder="1" applyAlignment="1" applyProtection="1">
      <alignment horizontal="center" vertical="center"/>
      <protection locked="0"/>
    </xf>
    <xf numFmtId="0" fontId="8" fillId="6" borderId="14" xfId="21" applyFont="1" applyFill="1" applyBorder="1" applyAlignment="1" applyProtection="1">
      <alignment horizontal="center" vertical="center"/>
      <protection locked="0"/>
    </xf>
    <xf numFmtId="0" fontId="8" fillId="0" borderId="8" xfId="21" applyFont="1" applyFill="1" applyBorder="1" applyAlignment="1">
      <alignment horizontal="center" vertical="center"/>
      <protection/>
    </xf>
    <xf numFmtId="0" fontId="8" fillId="0" borderId="9" xfId="21" applyFont="1" applyFill="1" applyBorder="1" applyAlignment="1">
      <alignment horizontal="center" vertical="center"/>
      <protection/>
    </xf>
    <xf numFmtId="0" fontId="8" fillId="0" borderId="22" xfId="21" applyFont="1" applyFill="1" applyBorder="1" applyAlignment="1">
      <alignment horizontal="center" vertical="center"/>
      <protection/>
    </xf>
    <xf numFmtId="0" fontId="8" fillId="0" borderId="12" xfId="21" applyFont="1" applyFill="1" applyBorder="1" applyAlignment="1">
      <alignment horizontal="center" vertical="center"/>
      <protection/>
    </xf>
    <xf numFmtId="0" fontId="8" fillId="0" borderId="13" xfId="21" applyFont="1" applyFill="1" applyBorder="1" applyAlignment="1">
      <alignment horizontal="center" vertical="center"/>
      <protection/>
    </xf>
    <xf numFmtId="0" fontId="8" fillId="0" borderId="14" xfId="21" applyFont="1" applyFill="1" applyBorder="1" applyAlignment="1">
      <alignment horizontal="center" vertical="center"/>
      <protection/>
    </xf>
    <xf numFmtId="0" fontId="8" fillId="0" borderId="10" xfId="21" applyFont="1" applyFill="1" applyBorder="1" applyAlignment="1">
      <alignment horizontal="center" vertical="center"/>
      <protection/>
    </xf>
    <xf numFmtId="0" fontId="8" fillId="6" borderId="8"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protection locked="0"/>
    </xf>
    <xf numFmtId="0" fontId="8" fillId="6" borderId="32"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protection locked="0"/>
    </xf>
    <xf numFmtId="0" fontId="8" fillId="6" borderId="6" xfId="0" applyFont="1" applyFill="1" applyBorder="1" applyAlignment="1" applyProtection="1">
      <alignment horizontal="center" vertical="center"/>
      <protection locked="0"/>
    </xf>
    <xf numFmtId="0" fontId="8" fillId="0" borderId="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2" xfId="21" applyFont="1" applyFill="1" applyBorder="1" applyAlignment="1">
      <alignment horizontal="center"/>
      <protection/>
    </xf>
    <xf numFmtId="0" fontId="8" fillId="2" borderId="86" xfId="21" applyFont="1" applyFill="1" applyBorder="1" applyAlignment="1">
      <alignment horizontal="center" vertical="center"/>
      <protection/>
    </xf>
    <xf numFmtId="0" fontId="8" fillId="2" borderId="87" xfId="21" applyFont="1" applyFill="1" applyBorder="1" applyAlignment="1">
      <alignment horizontal="center" vertical="center"/>
      <protection/>
    </xf>
    <xf numFmtId="0" fontId="8" fillId="2" borderId="98" xfId="21" applyFont="1" applyFill="1" applyBorder="1" applyAlignment="1">
      <alignment horizontal="center" vertical="center"/>
      <protection/>
    </xf>
    <xf numFmtId="0" fontId="8" fillId="0" borderId="9" xfId="0" applyFont="1" applyBorder="1" applyAlignment="1">
      <alignment horizontal="left" vertical="top" wrapText="1"/>
    </xf>
    <xf numFmtId="0" fontId="0" fillId="0" borderId="9" xfId="0" applyFont="1" applyBorder="1" applyAlignment="1">
      <alignment vertical="center"/>
    </xf>
    <xf numFmtId="0" fontId="0" fillId="0" borderId="0" xfId="0" applyFont="1" applyBorder="1" applyAlignment="1">
      <alignment vertical="center"/>
    </xf>
    <xf numFmtId="0" fontId="0" fillId="0" borderId="5" xfId="21" applyFont="1" applyBorder="1" applyAlignment="1">
      <alignment horizontal="center" vertical="distributed" textRotation="255"/>
      <protection/>
    </xf>
    <xf numFmtId="0" fontId="0" fillId="0" borderId="11" xfId="21" applyFont="1" applyBorder="1" applyAlignment="1">
      <alignment horizontal="center" vertical="distributed" textRotation="255"/>
      <protection/>
    </xf>
    <xf numFmtId="0" fontId="0" fillId="0" borderId="6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14" xfId="0" applyFont="1" applyBorder="1" applyAlignment="1">
      <alignment horizontal="center" vertical="center" textRotation="255"/>
    </xf>
    <xf numFmtId="0" fontId="24" fillId="0" borderId="19" xfId="0" applyFont="1" applyBorder="1" applyAlignment="1">
      <alignment horizontal="center" vertical="center"/>
    </xf>
    <xf numFmtId="0" fontId="24" fillId="0" borderId="15" xfId="0" applyFont="1" applyBorder="1" applyAlignment="1">
      <alignment horizontal="center" vertical="center"/>
    </xf>
    <xf numFmtId="176" fontId="8" fillId="6" borderId="54" xfId="0" applyNumberFormat="1" applyFont="1" applyFill="1" applyBorder="1" applyAlignment="1" applyProtection="1">
      <alignment horizontal="center" vertical="center"/>
      <protection locked="0"/>
    </xf>
    <xf numFmtId="0" fontId="8" fillId="0" borderId="99" xfId="0" applyFont="1" applyFill="1" applyBorder="1" applyAlignment="1">
      <alignment horizontal="center" vertical="center"/>
    </xf>
    <xf numFmtId="176" fontId="8" fillId="0" borderId="54"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2" xfId="0" applyFont="1" applyBorder="1" applyAlignment="1">
      <alignment horizontal="center" vertical="center"/>
    </xf>
    <xf numFmtId="6" fontId="18" fillId="0" borderId="8" xfId="19" applyFont="1" applyBorder="1" applyAlignment="1">
      <alignment horizontal="center" vertical="center"/>
    </xf>
    <xf numFmtId="6" fontId="18" fillId="0" borderId="9" xfId="19" applyFont="1" applyBorder="1" applyAlignment="1">
      <alignment horizontal="center" vertical="center"/>
    </xf>
    <xf numFmtId="6" fontId="18" fillId="0" borderId="72" xfId="19" applyFont="1" applyBorder="1" applyAlignment="1">
      <alignment horizontal="center" vertical="center"/>
    </xf>
    <xf numFmtId="178" fontId="8" fillId="0" borderId="0" xfId="0" applyNumberFormat="1" applyFont="1" applyFill="1" applyBorder="1" applyAlignment="1">
      <alignment horizontal="center"/>
    </xf>
    <xf numFmtId="178" fontId="8" fillId="0" borderId="11" xfId="0" applyNumberFormat="1" applyFont="1" applyFill="1" applyBorder="1" applyAlignment="1">
      <alignment horizontal="center"/>
    </xf>
    <xf numFmtId="178" fontId="8" fillId="0" borderId="13" xfId="0" applyNumberFormat="1" applyFont="1" applyFill="1" applyBorder="1" applyAlignment="1">
      <alignment horizontal="center"/>
    </xf>
    <xf numFmtId="178" fontId="8" fillId="0" borderId="14" xfId="0" applyNumberFormat="1" applyFont="1" applyFill="1" applyBorder="1" applyAlignment="1">
      <alignment horizont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72" xfId="0" applyFont="1" applyBorder="1" applyAlignment="1">
      <alignment horizontal="center" vertical="center"/>
    </xf>
    <xf numFmtId="0" fontId="8" fillId="0" borderId="22" xfId="0" applyFont="1" applyBorder="1" applyAlignment="1">
      <alignment horizontal="center" vertical="center"/>
    </xf>
    <xf numFmtId="0" fontId="18" fillId="0" borderId="19" xfId="0" applyFont="1" applyBorder="1" applyAlignment="1">
      <alignment horizontal="center" vertical="center"/>
    </xf>
    <xf numFmtId="0" fontId="18" fillId="0" borderId="15" xfId="0" applyFont="1" applyBorder="1" applyAlignment="1">
      <alignment horizontal="center" vertical="center"/>
    </xf>
    <xf numFmtId="0" fontId="18" fillId="0" borderId="99" xfId="0" applyFont="1" applyBorder="1" applyAlignment="1">
      <alignment horizontal="center" vertical="center"/>
    </xf>
    <xf numFmtId="0" fontId="0" fillId="2" borderId="87" xfId="0" applyFill="1" applyBorder="1" applyAlignment="1">
      <alignment horizontal="center" vertical="center"/>
    </xf>
    <xf numFmtId="0" fontId="0" fillId="2" borderId="98" xfId="0" applyFill="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50" xfId="0" applyFont="1" applyBorder="1" applyAlignment="1">
      <alignment horizontal="center" vertical="center"/>
    </xf>
    <xf numFmtId="0" fontId="8" fillId="0" borderId="99" xfId="0" applyFont="1" applyBorder="1" applyAlignment="1">
      <alignment horizontal="center" vertical="center"/>
    </xf>
    <xf numFmtId="176" fontId="8" fillId="0" borderId="8"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8" fillId="0" borderId="9" xfId="0" applyFont="1" applyFill="1" applyBorder="1" applyAlignment="1">
      <alignment horizontal="center"/>
    </xf>
    <xf numFmtId="0" fontId="8" fillId="0" borderId="22"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0" fontId="8" fillId="0" borderId="19" xfId="0" applyFont="1" applyBorder="1" applyAlignment="1">
      <alignment horizontal="distributed" vertical="center"/>
    </xf>
    <xf numFmtId="0" fontId="22" fillId="0" borderId="15" xfId="0" applyFont="1" applyBorder="1" applyAlignment="1">
      <alignment horizontal="distributed"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50" xfId="0" applyFont="1" applyBorder="1" applyAlignment="1">
      <alignment horizontal="center"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8" fillId="0" borderId="8" xfId="0" applyFont="1" applyBorder="1" applyAlignment="1">
      <alignment horizontal="distributed" vertical="center"/>
    </xf>
    <xf numFmtId="0" fontId="22" fillId="0" borderId="22" xfId="0" applyFont="1" applyBorder="1" applyAlignment="1">
      <alignment horizontal="distributed" vertical="center"/>
    </xf>
    <xf numFmtId="0" fontId="22" fillId="0" borderId="12" xfId="0" applyFont="1" applyBorder="1" applyAlignment="1">
      <alignment horizontal="distributed" vertical="center"/>
    </xf>
    <xf numFmtId="0" fontId="22" fillId="0" borderId="14" xfId="0" applyFont="1" applyBorder="1" applyAlignment="1">
      <alignment horizontal="distributed" vertical="center"/>
    </xf>
    <xf numFmtId="0" fontId="8" fillId="0" borderId="11"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22" fillId="0" borderId="15" xfId="0" applyFont="1" applyBorder="1" applyAlignment="1">
      <alignment horizontal="distributed" vertical="center"/>
    </xf>
    <xf numFmtId="0" fontId="22" fillId="0" borderId="29" xfId="0" applyFont="1" applyBorder="1" applyAlignment="1">
      <alignment horizontal="distributed" vertical="center"/>
    </xf>
    <xf numFmtId="0" fontId="20" fillId="0" borderId="0" xfId="0" applyFont="1" applyBorder="1" applyAlignment="1">
      <alignment horizontal="center" vertical="center" wrapText="1"/>
    </xf>
    <xf numFmtId="0" fontId="20" fillId="0" borderId="6" xfId="0" applyFont="1" applyBorder="1" applyAlignment="1">
      <alignment horizontal="center" vertical="center" wrapText="1"/>
    </xf>
    <xf numFmtId="0" fontId="8" fillId="0" borderId="19" xfId="0" applyFont="1" applyBorder="1" applyAlignment="1">
      <alignment horizontal="center" vertical="center" shrinkToFit="1"/>
    </xf>
    <xf numFmtId="176" fontId="8" fillId="0" borderId="19" xfId="0" applyNumberFormat="1" applyFont="1" applyFill="1" applyBorder="1" applyAlignment="1">
      <alignment horizontal="center" vertical="center"/>
    </xf>
    <xf numFmtId="0" fontId="8" fillId="0" borderId="0" xfId="0" applyFont="1" applyBorder="1" applyAlignment="1">
      <alignment horizontal="center" vertical="top" textRotation="90"/>
    </xf>
    <xf numFmtId="0" fontId="22" fillId="0" borderId="18" xfId="0" applyFont="1" applyBorder="1" applyAlignment="1">
      <alignment horizontal="distributed" vertical="center"/>
    </xf>
    <xf numFmtId="0" fontId="23"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8" fillId="0" borderId="13" xfId="0" applyFont="1" applyFill="1" applyBorder="1" applyAlignment="1">
      <alignment horizontal="center" vertical="center"/>
    </xf>
    <xf numFmtId="0" fontId="8" fillId="0" borderId="100" xfId="0" applyFont="1" applyFill="1" applyBorder="1" applyAlignment="1">
      <alignment horizontal="center" vertical="center"/>
    </xf>
    <xf numFmtId="176" fontId="8" fillId="6" borderId="101" xfId="0" applyNumberFormat="1" applyFont="1" applyFill="1" applyBorder="1" applyAlignment="1" applyProtection="1">
      <alignment horizontal="center" vertical="center"/>
      <protection locked="0"/>
    </xf>
    <xf numFmtId="0" fontId="8" fillId="0" borderId="0" xfId="0" applyFont="1" applyBorder="1" applyAlignment="1">
      <alignment horizontal="center" textRotation="90"/>
    </xf>
    <xf numFmtId="0" fontId="0" fillId="0" borderId="0" xfId="0" applyAlignment="1">
      <alignment horizontal="center" textRotation="90"/>
    </xf>
    <xf numFmtId="0" fontId="0" fillId="0" borderId="1" xfId="0" applyBorder="1" applyAlignment="1">
      <alignment horizontal="center" textRotation="90"/>
    </xf>
    <xf numFmtId="0" fontId="8" fillId="0" borderId="9" xfId="0" applyFont="1" applyBorder="1" applyAlignment="1">
      <alignment horizontal="center" textRotation="90"/>
    </xf>
    <xf numFmtId="0" fontId="22" fillId="0" borderId="0" xfId="0" applyFont="1" applyBorder="1" applyAlignment="1">
      <alignment horizontal="center" textRotation="90"/>
    </xf>
    <xf numFmtId="0" fontId="22" fillId="0" borderId="5" xfId="0" applyFont="1" applyBorder="1" applyAlignment="1">
      <alignment horizontal="center" textRotation="90"/>
    </xf>
    <xf numFmtId="0" fontId="22" fillId="0" borderId="20" xfId="0" applyFont="1" applyBorder="1" applyAlignment="1">
      <alignment horizontal="center" textRotation="90"/>
    </xf>
    <xf numFmtId="0" fontId="8" fillId="0" borderId="10" xfId="0" applyFont="1" applyBorder="1" applyAlignment="1">
      <alignment horizontal="center" vertical="top" textRotation="90" shrinkToFit="1"/>
    </xf>
    <xf numFmtId="0" fontId="22" fillId="0" borderId="10" xfId="0" applyFont="1" applyBorder="1" applyAlignment="1">
      <alignment horizontal="center" vertical="top" textRotation="90" shrinkToFit="1"/>
    </xf>
    <xf numFmtId="0" fontId="8" fillId="0" borderId="11" xfId="0" applyFont="1" applyBorder="1" applyAlignment="1">
      <alignment horizontal="center" vertical="top" textRotation="90" shrinkToFit="1"/>
    </xf>
    <xf numFmtId="0" fontId="22" fillId="0" borderId="11" xfId="0" applyFont="1" applyBorder="1" applyAlignment="1">
      <alignment horizontal="center" vertical="top" textRotation="90" shrinkToFit="1"/>
    </xf>
    <xf numFmtId="0" fontId="22" fillId="0" borderId="0" xfId="0" applyFont="1" applyAlignment="1">
      <alignment horizontal="center" textRotation="90"/>
    </xf>
    <xf numFmtId="0" fontId="22" fillId="0" borderId="1" xfId="0" applyFont="1" applyBorder="1" applyAlignment="1">
      <alignment horizontal="center" textRotation="90"/>
    </xf>
    <xf numFmtId="176" fontId="8" fillId="6" borderId="92" xfId="0" applyNumberFormat="1" applyFont="1" applyFill="1" applyBorder="1" applyAlignment="1" applyProtection="1">
      <alignment horizontal="center" vertical="center"/>
      <protection locked="0"/>
    </xf>
    <xf numFmtId="176" fontId="8" fillId="6" borderId="85" xfId="0" applyNumberFormat="1" applyFont="1" applyFill="1" applyBorder="1" applyAlignment="1" applyProtection="1">
      <alignment horizontal="center" vertical="center"/>
      <protection locked="0"/>
    </xf>
    <xf numFmtId="176" fontId="8" fillId="6" borderId="88" xfId="0" applyNumberFormat="1" applyFont="1" applyFill="1" applyBorder="1" applyAlignment="1" applyProtection="1">
      <alignment horizontal="center" vertical="center"/>
      <protection locked="0"/>
    </xf>
    <xf numFmtId="0" fontId="0" fillId="0" borderId="5" xfId="0" applyFont="1" applyBorder="1" applyAlignment="1">
      <alignment horizontal="center" vertical="distributed" textRotation="255"/>
    </xf>
    <xf numFmtId="0" fontId="0" fillId="0" borderId="11" xfId="0" applyFont="1" applyBorder="1" applyAlignment="1">
      <alignment horizontal="center" vertical="distributed" textRotation="255"/>
    </xf>
    <xf numFmtId="0" fontId="8" fillId="0" borderId="13" xfId="0" applyFont="1" applyBorder="1" applyAlignment="1">
      <alignment horizontal="left" vertical="center" shrinkToFit="1"/>
    </xf>
    <xf numFmtId="0" fontId="22" fillId="0" borderId="13" xfId="0" applyFont="1" applyBorder="1" applyAlignment="1">
      <alignment horizontal="left" vertical="center" shrinkToFit="1"/>
    </xf>
    <xf numFmtId="0" fontId="23" fillId="3" borderId="2" xfId="0" applyFont="1" applyFill="1" applyBorder="1" applyAlignment="1">
      <alignment horizontal="center" textRotation="90" shrinkToFit="1"/>
    </xf>
    <xf numFmtId="0" fontId="21" fillId="3" borderId="20" xfId="0" applyFont="1" applyFill="1" applyBorder="1" applyAlignment="1">
      <alignment horizontal="center" textRotation="90" shrinkToFit="1"/>
    </xf>
    <xf numFmtId="0" fontId="23" fillId="3" borderId="4" xfId="0" applyFont="1" applyFill="1" applyBorder="1" applyAlignment="1">
      <alignment horizontal="center" textRotation="90" shrinkToFit="1"/>
    </xf>
    <xf numFmtId="0" fontId="21" fillId="0" borderId="7" xfId="0" applyFont="1" applyBorder="1" applyAlignment="1">
      <alignment horizontal="center" textRotation="90" shrinkToFit="1"/>
    </xf>
    <xf numFmtId="0" fontId="22" fillId="0" borderId="9" xfId="0" applyFont="1" applyBorder="1" applyAlignment="1">
      <alignment horizontal="center" vertical="center"/>
    </xf>
    <xf numFmtId="0" fontId="22" fillId="0" borderId="0" xfId="0" applyFont="1" applyBorder="1" applyAlignment="1">
      <alignment horizontal="center" vertical="center"/>
    </xf>
    <xf numFmtId="176" fontId="8" fillId="6" borderId="10" xfId="0" applyNumberFormat="1" applyFont="1" applyFill="1" applyBorder="1" applyAlignment="1" applyProtection="1">
      <alignment horizontal="left" vertical="center"/>
      <protection locked="0"/>
    </xf>
    <xf numFmtId="176" fontId="22" fillId="6" borderId="0" xfId="0" applyNumberFormat="1" applyFont="1" applyFill="1" applyBorder="1" applyAlignment="1" applyProtection="1">
      <alignment horizontal="left" vertical="center"/>
      <protection locked="0"/>
    </xf>
    <xf numFmtId="176" fontId="22" fillId="6" borderId="50" xfId="0" applyNumberFormat="1" applyFont="1" applyFill="1" applyBorder="1" applyAlignment="1" applyProtection="1">
      <alignment horizontal="left" vertical="center"/>
      <protection locked="0"/>
    </xf>
    <xf numFmtId="176" fontId="8" fillId="6" borderId="0" xfId="0" applyNumberFormat="1" applyFont="1" applyFill="1" applyBorder="1" applyAlignment="1" applyProtection="1">
      <alignment horizontal="center" vertical="center"/>
      <protection locked="0"/>
    </xf>
    <xf numFmtId="176" fontId="8" fillId="6" borderId="50" xfId="0" applyNumberFormat="1" applyFont="1" applyFill="1" applyBorder="1" applyAlignment="1" applyProtection="1">
      <alignment horizontal="center" vertical="center"/>
      <protection locked="0"/>
    </xf>
    <xf numFmtId="176" fontId="8" fillId="6" borderId="0" xfId="0" applyNumberFormat="1" applyFont="1" applyFill="1" applyBorder="1" applyAlignment="1" applyProtection="1">
      <alignment horizontal="left" vertical="center"/>
      <protection locked="0"/>
    </xf>
    <xf numFmtId="176" fontId="22" fillId="6" borderId="11" xfId="0" applyNumberFormat="1" applyFont="1" applyFill="1" applyBorder="1" applyAlignment="1" applyProtection="1">
      <alignment horizontal="left" vertical="center"/>
      <protection locked="0"/>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176" fontId="8" fillId="6" borderId="53" xfId="0" applyNumberFormat="1" applyFont="1" applyFill="1" applyBorder="1" applyAlignment="1" applyProtection="1">
      <alignment horizontal="center" vertical="center"/>
      <protection locked="0"/>
    </xf>
    <xf numFmtId="0" fontId="8" fillId="0" borderId="0" xfId="0" applyFont="1" applyBorder="1" applyAlignment="1">
      <alignment horizontal="right" vertical="center"/>
    </xf>
    <xf numFmtId="176" fontId="8" fillId="6" borderId="102" xfId="0" applyNumberFormat="1" applyFont="1" applyFill="1" applyBorder="1" applyAlignment="1" applyProtection="1">
      <alignment horizontal="center" vertical="center"/>
      <protection locked="0"/>
    </xf>
    <xf numFmtId="176" fontId="8" fillId="6" borderId="103" xfId="0" applyNumberFormat="1" applyFont="1" applyFill="1" applyBorder="1" applyAlignment="1" applyProtection="1">
      <alignment horizontal="center" vertical="center"/>
      <protection locked="0"/>
    </xf>
    <xf numFmtId="176" fontId="8" fillId="6" borderId="63" xfId="0" applyNumberFormat="1" applyFont="1" applyFill="1" applyBorder="1" applyAlignment="1" applyProtection="1">
      <alignment horizontal="center" vertical="center"/>
      <protection locked="0"/>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178" fontId="8" fillId="6" borderId="19" xfId="0" applyNumberFormat="1" applyFont="1" applyFill="1" applyBorder="1" applyAlignment="1" applyProtection="1">
      <alignment horizontal="center" vertical="center"/>
      <protection locked="0"/>
    </xf>
    <xf numFmtId="178" fontId="8" fillId="6" borderId="15" xfId="0" applyNumberFormat="1" applyFont="1" applyFill="1" applyBorder="1" applyAlignment="1" applyProtection="1">
      <alignment horizontal="center" vertical="center"/>
      <protection locked="0"/>
    </xf>
    <xf numFmtId="178" fontId="8" fillId="6" borderId="18" xfId="0" applyNumberFormat="1" applyFont="1" applyFill="1" applyBorder="1" applyAlignment="1" applyProtection="1">
      <alignment horizontal="center" vertical="center"/>
      <protection locked="0"/>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177" fontId="8" fillId="0" borderId="15" xfId="0" applyNumberFormat="1" applyFont="1" applyFill="1" applyBorder="1" applyAlignment="1">
      <alignment horizontal="center" vertical="center"/>
    </xf>
    <xf numFmtId="0" fontId="20" fillId="0" borderId="19"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32" fillId="0" borderId="0" xfId="0" applyFont="1" applyAlignment="1">
      <alignment horizontal="center" vertical="center"/>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8" fillId="2" borderId="87" xfId="0" applyFont="1" applyFill="1" applyBorder="1" applyAlignment="1" quotePrefix="1">
      <alignment horizontal="center" vertical="center"/>
    </xf>
    <xf numFmtId="0" fontId="8" fillId="2" borderId="98" xfId="0" applyFont="1" applyFill="1" applyBorder="1" applyAlignment="1" quotePrefix="1">
      <alignment horizontal="center" vertical="center"/>
    </xf>
    <xf numFmtId="0" fontId="8" fillId="0" borderId="13" xfId="0" applyFont="1" applyBorder="1" applyAlignment="1">
      <alignment horizontal="distributed" vertical="center"/>
    </xf>
    <xf numFmtId="0" fontId="8" fillId="0" borderId="21" xfId="0" applyFont="1" applyBorder="1" applyAlignment="1">
      <alignment horizontal="distributed" vertical="center"/>
    </xf>
    <xf numFmtId="0" fontId="8" fillId="2" borderId="35" xfId="0" applyFont="1" applyFill="1" applyBorder="1" applyAlignment="1">
      <alignment horizontal="center" vertical="center"/>
    </xf>
    <xf numFmtId="0" fontId="8" fillId="2" borderId="89" xfId="0" applyFont="1" applyFill="1" applyBorder="1" applyAlignment="1">
      <alignment horizontal="center" vertical="center"/>
    </xf>
    <xf numFmtId="178" fontId="8" fillId="0" borderId="15" xfId="21" applyNumberFormat="1" applyFont="1" applyFill="1" applyBorder="1" applyAlignment="1">
      <alignment horizontal="center"/>
      <protection/>
    </xf>
    <xf numFmtId="177" fontId="8" fillId="0" borderId="19" xfId="21" applyNumberFormat="1" applyFont="1" applyFill="1" applyBorder="1" applyAlignment="1">
      <alignment horizontal="center"/>
      <protection/>
    </xf>
    <xf numFmtId="177" fontId="8" fillId="0" borderId="15" xfId="21" applyNumberFormat="1" applyFont="1" applyFill="1" applyBorder="1" applyAlignment="1">
      <alignment horizontal="center"/>
      <protection/>
    </xf>
    <xf numFmtId="177" fontId="8" fillId="0" borderId="18" xfId="21" applyNumberFormat="1" applyFont="1" applyFill="1" applyBorder="1" applyAlignment="1">
      <alignment horizontal="center"/>
      <protection/>
    </xf>
    <xf numFmtId="177" fontId="8" fillId="6" borderId="19" xfId="21" applyNumberFormat="1" applyFont="1" applyFill="1" applyBorder="1" applyAlignment="1" applyProtection="1">
      <alignment horizontal="right"/>
      <protection locked="0"/>
    </xf>
    <xf numFmtId="177" fontId="8" fillId="6" borderId="15" xfId="21" applyNumberFormat="1" applyFont="1" applyFill="1" applyBorder="1" applyAlignment="1" applyProtection="1">
      <alignment horizontal="right"/>
      <protection locked="0"/>
    </xf>
    <xf numFmtId="177" fontId="8" fillId="6" borderId="18" xfId="21" applyNumberFormat="1" applyFont="1" applyFill="1" applyBorder="1" applyAlignment="1" applyProtection="1">
      <alignment horizontal="right"/>
      <protection locked="0"/>
    </xf>
    <xf numFmtId="176" fontId="8" fillId="6" borderId="19" xfId="21" applyNumberFormat="1" applyFont="1" applyFill="1" applyBorder="1" applyAlignment="1" applyProtection="1">
      <alignment horizontal="center"/>
      <protection locked="0"/>
    </xf>
    <xf numFmtId="176" fontId="8" fillId="6" borderId="15" xfId="21" applyNumberFormat="1" applyFont="1" applyFill="1" applyBorder="1" applyAlignment="1" applyProtection="1">
      <alignment horizontal="center"/>
      <protection locked="0"/>
    </xf>
    <xf numFmtId="176" fontId="8" fillId="6" borderId="18" xfId="21" applyNumberFormat="1" applyFont="1" applyFill="1" applyBorder="1" applyAlignment="1" applyProtection="1">
      <alignment horizontal="center"/>
      <protection locked="0"/>
    </xf>
    <xf numFmtId="178" fontId="8" fillId="6" borderId="19" xfId="21" applyNumberFormat="1" applyFont="1" applyFill="1" applyBorder="1" applyAlignment="1" applyProtection="1">
      <alignment horizontal="right"/>
      <protection locked="0"/>
    </xf>
    <xf numFmtId="178" fontId="8" fillId="6" borderId="15" xfId="21" applyNumberFormat="1" applyFont="1" applyFill="1" applyBorder="1" applyAlignment="1" applyProtection="1">
      <alignment horizontal="right"/>
      <protection locked="0"/>
    </xf>
    <xf numFmtId="178" fontId="8" fillId="6" borderId="18" xfId="21" applyNumberFormat="1" applyFont="1" applyFill="1" applyBorder="1" applyAlignment="1" applyProtection="1">
      <alignment horizontal="right"/>
      <protection locked="0"/>
    </xf>
    <xf numFmtId="178" fontId="20" fillId="0" borderId="15" xfId="21" applyNumberFormat="1" applyFont="1" applyFill="1" applyBorder="1" applyAlignment="1">
      <alignment horizontal="center" shrinkToFit="1"/>
      <protection/>
    </xf>
    <xf numFmtId="0" fontId="8" fillId="0" borderId="0" xfId="21" applyFont="1" applyAlignment="1">
      <alignment horizontal="center" vertical="center" wrapText="1"/>
      <protection/>
    </xf>
    <xf numFmtId="0" fontId="8" fillId="0" borderId="19" xfId="21" applyFont="1" applyBorder="1" applyAlignment="1">
      <alignment horizontal="center" shrinkToFit="1"/>
      <protection/>
    </xf>
    <xf numFmtId="0" fontId="8" fillId="0" borderId="15" xfId="21" applyFont="1" applyBorder="1" applyAlignment="1">
      <alignment horizontal="center" shrinkToFit="1"/>
      <protection/>
    </xf>
    <xf numFmtId="0" fontId="8" fillId="0" borderId="18" xfId="21" applyFont="1" applyBorder="1" applyAlignment="1">
      <alignment horizontal="center" shrinkToFit="1"/>
      <protection/>
    </xf>
    <xf numFmtId="0" fontId="8" fillId="0" borderId="8" xfId="21" applyFont="1" applyBorder="1" applyAlignment="1">
      <alignment horizontal="center" vertical="center"/>
      <protection/>
    </xf>
    <xf numFmtId="0" fontId="8" fillId="0" borderId="12" xfId="21" applyFont="1" applyBorder="1" applyAlignment="1">
      <alignment horizontal="center" vertical="center"/>
      <protection/>
    </xf>
    <xf numFmtId="0" fontId="8" fillId="0" borderId="10" xfId="21" applyFont="1" applyBorder="1" applyAlignment="1">
      <alignment horizontal="center" vertical="center"/>
      <protection/>
    </xf>
    <xf numFmtId="0" fontId="8" fillId="0" borderId="0" xfId="21" applyFont="1" applyBorder="1" applyAlignment="1">
      <alignment horizontal="center" vertical="center"/>
      <protection/>
    </xf>
    <xf numFmtId="0" fontId="8" fillId="0" borderId="11" xfId="21" applyFont="1" applyBorder="1" applyAlignment="1">
      <alignment horizontal="center" vertical="center"/>
      <protection/>
    </xf>
    <xf numFmtId="0" fontId="25" fillId="0" borderId="19" xfId="0" applyFont="1" applyBorder="1" applyAlignment="1">
      <alignment horizontal="center" vertical="center"/>
    </xf>
    <xf numFmtId="0" fontId="25" fillId="0" borderId="15" xfId="0" applyFont="1" applyBorder="1" applyAlignment="1">
      <alignment horizontal="center" vertical="center"/>
    </xf>
    <xf numFmtId="0" fontId="25" fillId="0" borderId="18" xfId="0" applyFont="1" applyBorder="1" applyAlignment="1">
      <alignment horizontal="center" vertical="center"/>
    </xf>
    <xf numFmtId="0" fontId="25" fillId="0" borderId="22"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8" fillId="0" borderId="0" xfId="21" applyFont="1" applyAlignment="1">
      <alignment horizontal="center" vertical="center"/>
      <protection/>
    </xf>
    <xf numFmtId="0" fontId="0"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8" fillId="0" borderId="19" xfId="21" applyFont="1" applyBorder="1" applyAlignment="1">
      <alignment vertical="center" shrinkToFit="1"/>
      <protection/>
    </xf>
    <xf numFmtId="0" fontId="0" fillId="0" borderId="15" xfId="0" applyFont="1" applyBorder="1" applyAlignment="1">
      <alignment vertical="center" shrinkToFit="1"/>
    </xf>
    <xf numFmtId="0" fontId="0" fillId="0" borderId="18" xfId="0" applyFont="1" applyBorder="1" applyAlignment="1">
      <alignment vertical="center" shrinkToFit="1"/>
    </xf>
    <xf numFmtId="178" fontId="8" fillId="0" borderId="19" xfId="21" applyNumberFormat="1" applyFont="1" applyFill="1" applyBorder="1" applyAlignment="1">
      <alignment horizontal="center"/>
      <protection/>
    </xf>
    <xf numFmtId="177" fontId="8" fillId="6" borderId="19" xfId="21" applyNumberFormat="1" applyFont="1" applyFill="1" applyBorder="1" applyAlignment="1" applyProtection="1">
      <alignment horizontal="right" vertical="center"/>
      <protection locked="0"/>
    </xf>
    <xf numFmtId="177" fontId="8" fillId="6" borderId="15" xfId="21" applyNumberFormat="1" applyFont="1" applyFill="1" applyBorder="1" applyAlignment="1" applyProtection="1">
      <alignment horizontal="right" vertical="center"/>
      <protection locked="0"/>
    </xf>
    <xf numFmtId="177" fontId="8" fillId="6" borderId="18" xfId="21" applyNumberFormat="1" applyFont="1" applyFill="1" applyBorder="1" applyAlignment="1" applyProtection="1">
      <alignment horizontal="right" vertical="center"/>
      <protection locked="0"/>
    </xf>
    <xf numFmtId="176" fontId="8" fillId="6" borderId="19" xfId="21" applyNumberFormat="1" applyFont="1" applyFill="1" applyBorder="1" applyAlignment="1" applyProtection="1">
      <alignment horizontal="right" vertical="center"/>
      <protection locked="0"/>
    </xf>
    <xf numFmtId="176" fontId="8" fillId="6" borderId="15" xfId="21" applyNumberFormat="1" applyFont="1" applyFill="1" applyBorder="1" applyAlignment="1" applyProtection="1">
      <alignment horizontal="right" vertical="center"/>
      <protection locked="0"/>
    </xf>
    <xf numFmtId="176" fontId="8" fillId="6" borderId="18" xfId="21" applyNumberFormat="1" applyFont="1" applyFill="1" applyBorder="1" applyAlignment="1" applyProtection="1">
      <alignment horizontal="right" vertical="center"/>
      <protection locked="0"/>
    </xf>
    <xf numFmtId="176" fontId="8" fillId="0" borderId="19" xfId="21" applyNumberFormat="1" applyFont="1" applyFill="1" applyBorder="1" applyAlignment="1">
      <alignment horizontal="center" vertical="center"/>
      <protection/>
    </xf>
    <xf numFmtId="0" fontId="8" fillId="0" borderId="29" xfId="21" applyFont="1" applyBorder="1" applyAlignment="1">
      <alignment horizontal="center"/>
      <protection/>
    </xf>
    <xf numFmtId="0" fontId="0" fillId="0" borderId="15" xfId="0" applyFont="1" applyFill="1" applyBorder="1" applyAlignment="1">
      <alignment vertical="center"/>
    </xf>
    <xf numFmtId="0" fontId="0" fillId="0" borderId="18" xfId="0" applyFont="1" applyFill="1" applyBorder="1" applyAlignment="1">
      <alignment vertical="center"/>
    </xf>
    <xf numFmtId="0" fontId="0" fillId="6" borderId="15" xfId="0" applyFont="1" applyFill="1" applyBorder="1" applyAlignment="1" applyProtection="1">
      <alignment vertical="center"/>
      <protection locked="0"/>
    </xf>
    <xf numFmtId="0" fontId="0" fillId="6" borderId="18" xfId="0" applyFont="1" applyFill="1" applyBorder="1" applyAlignment="1" applyProtection="1">
      <alignment vertical="center"/>
      <protection locked="0"/>
    </xf>
    <xf numFmtId="0" fontId="0" fillId="0" borderId="5" xfId="21" applyFont="1" applyBorder="1" applyAlignment="1">
      <alignment horizontal="center" vertical="center" textRotation="255"/>
      <protection/>
    </xf>
    <xf numFmtId="0" fontId="0" fillId="0" borderId="11" xfId="21" applyFont="1" applyBorder="1" applyAlignment="1">
      <alignment horizontal="center" vertical="center" textRotation="255"/>
      <protection/>
    </xf>
    <xf numFmtId="0" fontId="0" fillId="0" borderId="61" xfId="21" applyFont="1" applyBorder="1" applyAlignment="1">
      <alignment horizontal="center" vertical="center" textRotation="255"/>
      <protection/>
    </xf>
    <xf numFmtId="0" fontId="0" fillId="0" borderId="22" xfId="21" applyFont="1" applyBorder="1" applyAlignment="1">
      <alignment horizontal="center" vertical="center" textRotation="255"/>
      <protection/>
    </xf>
    <xf numFmtId="0" fontId="0" fillId="0" borderId="0" xfId="21" applyFont="1" applyBorder="1" applyAlignment="1">
      <alignment horizontal="center" vertical="center" textRotation="255"/>
      <protection/>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8" fillId="0" borderId="19" xfId="21" applyFont="1" applyBorder="1" applyAlignment="1">
      <alignment horizontal="distributed" vertical="center"/>
      <protection/>
    </xf>
    <xf numFmtId="0" fontId="0" fillId="0" borderId="15" xfId="0" applyFont="1" applyBorder="1" applyAlignment="1">
      <alignment horizontal="distributed" vertical="center"/>
    </xf>
    <xf numFmtId="0" fontId="0" fillId="0" borderId="18" xfId="0" applyFont="1" applyBorder="1" applyAlignment="1">
      <alignment horizontal="distributed" vertical="center"/>
    </xf>
    <xf numFmtId="0" fontId="8" fillId="6" borderId="30" xfId="21" applyFont="1" applyFill="1" applyBorder="1" applyAlignment="1" applyProtection="1">
      <alignment horizontal="center"/>
      <protection locked="0"/>
    </xf>
    <xf numFmtId="0" fontId="8" fillId="6" borderId="89" xfId="21" applyFont="1" applyFill="1" applyBorder="1" applyAlignment="1" applyProtection="1">
      <alignment horizontal="center"/>
      <protection locked="0"/>
    </xf>
    <xf numFmtId="0" fontId="8" fillId="0" borderId="92" xfId="21" applyFont="1" applyFill="1" applyBorder="1" applyAlignment="1">
      <alignment horizontal="center"/>
      <protection/>
    </xf>
    <xf numFmtId="0" fontId="8" fillId="0" borderId="85" xfId="21" applyFont="1" applyFill="1" applyBorder="1" applyAlignment="1">
      <alignment horizontal="center"/>
      <protection/>
    </xf>
    <xf numFmtId="178" fontId="8" fillId="6" borderId="19" xfId="0" applyNumberFormat="1" applyFont="1" applyFill="1" applyBorder="1" applyAlignment="1" applyProtection="1">
      <alignment horizontal="right" vertical="center"/>
      <protection locked="0"/>
    </xf>
    <xf numFmtId="178" fontId="8" fillId="6" borderId="15" xfId="0" applyNumberFormat="1" applyFont="1" applyFill="1" applyBorder="1" applyAlignment="1" applyProtection="1">
      <alignment horizontal="right" vertical="center"/>
      <protection locked="0"/>
    </xf>
    <xf numFmtId="178" fontId="8" fillId="6" borderId="18" xfId="0" applyNumberFormat="1" applyFont="1" applyFill="1" applyBorder="1" applyAlignment="1" applyProtection="1">
      <alignment horizontal="right" vertical="center"/>
      <protection locked="0"/>
    </xf>
    <xf numFmtId="0" fontId="8" fillId="6" borderId="19" xfId="21" applyFont="1" applyFill="1" applyBorder="1" applyAlignment="1" applyProtection="1">
      <alignment horizontal="center"/>
      <protection locked="0"/>
    </xf>
    <xf numFmtId="0" fontId="8" fillId="6" borderId="15" xfId="21" applyFont="1" applyFill="1" applyBorder="1" applyAlignment="1" applyProtection="1">
      <alignment horizontal="center"/>
      <protection locked="0"/>
    </xf>
    <xf numFmtId="0" fontId="8" fillId="6" borderId="18" xfId="21" applyFont="1" applyFill="1" applyBorder="1" applyAlignment="1" applyProtection="1">
      <alignment horizontal="center"/>
      <protection locked="0"/>
    </xf>
    <xf numFmtId="0" fontId="8" fillId="2" borderId="87" xfId="21" applyFont="1" applyFill="1" applyBorder="1" applyAlignment="1" quotePrefix="1">
      <alignment horizontal="center" vertical="center"/>
      <protection/>
    </xf>
    <xf numFmtId="176" fontId="8" fillId="0" borderId="19" xfId="0" applyNumberFormat="1" applyFont="1" applyBorder="1" applyAlignment="1">
      <alignment horizontal="center" vertical="center"/>
    </xf>
    <xf numFmtId="176" fontId="8" fillId="0" borderId="15" xfId="0" applyNumberFormat="1" applyFont="1" applyBorder="1" applyAlignment="1">
      <alignment horizontal="center" vertical="center"/>
    </xf>
    <xf numFmtId="178" fontId="8" fillId="6" borderId="9" xfId="21" applyNumberFormat="1" applyFont="1" applyFill="1" applyBorder="1" applyAlignment="1" applyProtection="1">
      <alignment horizontal="center"/>
      <protection locked="0"/>
    </xf>
    <xf numFmtId="177" fontId="8" fillId="6" borderId="13" xfId="0" applyNumberFormat="1" applyFont="1" applyFill="1" applyBorder="1" applyAlignment="1" applyProtection="1">
      <alignment horizontal="right" vertical="center"/>
      <protection locked="0"/>
    </xf>
    <xf numFmtId="177" fontId="8" fillId="6" borderId="14" xfId="0" applyNumberFormat="1" applyFont="1" applyFill="1" applyBorder="1" applyAlignment="1" applyProtection="1">
      <alignment horizontal="right" vertical="center"/>
      <protection locked="0"/>
    </xf>
    <xf numFmtId="177" fontId="8" fillId="0" borderId="15" xfId="21" applyNumberFormat="1" applyFont="1" applyFill="1" applyBorder="1" applyAlignment="1">
      <alignment horizontal="center" vertical="center"/>
      <protection/>
    </xf>
    <xf numFmtId="178" fontId="8" fillId="6" borderId="19" xfId="21" applyNumberFormat="1" applyFont="1" applyFill="1" applyBorder="1" applyAlignment="1" applyProtection="1">
      <alignment horizontal="center"/>
      <protection locked="0"/>
    </xf>
    <xf numFmtId="178" fontId="8" fillId="6" borderId="15" xfId="21" applyNumberFormat="1" applyFont="1" applyFill="1" applyBorder="1" applyAlignment="1" applyProtection="1">
      <alignment horizontal="center"/>
      <protection locked="0"/>
    </xf>
    <xf numFmtId="177" fontId="8" fillId="6" borderId="19" xfId="21" applyNumberFormat="1" applyFont="1" applyFill="1" applyBorder="1" applyAlignment="1" applyProtection="1">
      <alignment horizontal="center"/>
      <protection locked="0"/>
    </xf>
    <xf numFmtId="177" fontId="8" fillId="6" borderId="15" xfId="21" applyNumberFormat="1" applyFont="1" applyFill="1" applyBorder="1" applyAlignment="1" applyProtection="1">
      <alignment horizontal="center"/>
      <protection locked="0"/>
    </xf>
    <xf numFmtId="177" fontId="8" fillId="6" borderId="18" xfId="21" applyNumberFormat="1" applyFont="1" applyFill="1" applyBorder="1" applyAlignment="1" applyProtection="1">
      <alignment horizontal="center"/>
      <protection locked="0"/>
    </xf>
    <xf numFmtId="180" fontId="8" fillId="6" borderId="54" xfId="0" applyNumberFormat="1" applyFont="1" applyFill="1" applyBorder="1" applyAlignment="1" applyProtection="1">
      <alignment horizontal="center" vertical="center"/>
      <protection locked="0"/>
    </xf>
    <xf numFmtId="180" fontId="8" fillId="6" borderId="99" xfId="0" applyNumberFormat="1" applyFont="1" applyFill="1" applyBorder="1" applyAlignment="1" applyProtection="1">
      <alignment horizontal="center" vertical="center"/>
      <protection locked="0"/>
    </xf>
    <xf numFmtId="177" fontId="8" fillId="6" borderId="19" xfId="0" applyNumberFormat="1" applyFont="1" applyFill="1" applyBorder="1" applyAlignment="1" applyProtection="1">
      <alignment horizontal="right" vertical="center"/>
      <protection locked="0"/>
    </xf>
    <xf numFmtId="177" fontId="8" fillId="6" borderId="15" xfId="0" applyNumberFormat="1" applyFont="1" applyFill="1" applyBorder="1" applyAlignment="1" applyProtection="1">
      <alignment horizontal="right" vertical="center"/>
      <protection locked="0"/>
    </xf>
    <xf numFmtId="177" fontId="8" fillId="6" borderId="18" xfId="0" applyNumberFormat="1" applyFont="1" applyFill="1" applyBorder="1" applyAlignment="1" applyProtection="1">
      <alignment horizontal="right" vertical="center"/>
      <protection locked="0"/>
    </xf>
    <xf numFmtId="0" fontId="8" fillId="0" borderId="56" xfId="21" applyFont="1" applyBorder="1" applyAlignment="1">
      <alignment horizontal="center"/>
      <protection/>
    </xf>
    <xf numFmtId="0" fontId="8" fillId="0" borderId="104" xfId="21" applyFont="1" applyBorder="1" applyAlignment="1">
      <alignment horizontal="center"/>
      <protection/>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8" xfId="0" applyFont="1" applyBorder="1" applyAlignment="1">
      <alignment horizontal="center" vertical="center" shrinkToFit="1"/>
    </xf>
    <xf numFmtId="0" fontId="8" fillId="0" borderId="12" xfId="21" applyFont="1" applyBorder="1" applyAlignment="1">
      <alignment horizontal="center"/>
      <protection/>
    </xf>
    <xf numFmtId="0" fontId="8" fillId="0" borderId="13" xfId="21" applyFont="1" applyBorder="1" applyAlignment="1">
      <alignment horizontal="center"/>
      <protection/>
    </xf>
    <xf numFmtId="0" fontId="8" fillId="0" borderId="19" xfId="21" applyFont="1" applyBorder="1" applyAlignment="1">
      <alignment horizontal="center"/>
      <protection/>
    </xf>
    <xf numFmtId="0" fontId="8" fillId="0" borderId="15" xfId="21" applyFont="1" applyBorder="1" applyAlignment="1">
      <alignment horizontal="center"/>
      <protection/>
    </xf>
    <xf numFmtId="0" fontId="8" fillId="0" borderId="18" xfId="21" applyFont="1" applyBorder="1" applyAlignment="1">
      <alignment horizontal="center"/>
      <protection/>
    </xf>
    <xf numFmtId="177" fontId="8" fillId="6" borderId="13" xfId="21" applyNumberFormat="1" applyFont="1" applyFill="1" applyBorder="1" applyAlignment="1" applyProtection="1">
      <alignment horizontal="right"/>
      <protection locked="0"/>
    </xf>
    <xf numFmtId="177" fontId="8" fillId="6" borderId="14" xfId="21" applyNumberFormat="1" applyFont="1" applyFill="1" applyBorder="1" applyAlignment="1" applyProtection="1">
      <alignment horizontal="right"/>
      <protection locked="0"/>
    </xf>
    <xf numFmtId="177" fontId="8" fillId="6" borderId="10" xfId="21" applyNumberFormat="1" applyFont="1" applyFill="1" applyBorder="1" applyAlignment="1" applyProtection="1">
      <alignment horizontal="right"/>
      <protection locked="0"/>
    </xf>
    <xf numFmtId="177" fontId="8" fillId="6" borderId="0" xfId="21" applyNumberFormat="1" applyFont="1" applyFill="1" applyBorder="1" applyAlignment="1" applyProtection="1">
      <alignment horizontal="right"/>
      <protection locked="0"/>
    </xf>
    <xf numFmtId="177" fontId="8" fillId="6" borderId="11" xfId="21" applyNumberFormat="1" applyFont="1" applyFill="1" applyBorder="1" applyAlignment="1" applyProtection="1">
      <alignment horizontal="right"/>
      <protection locked="0"/>
    </xf>
    <xf numFmtId="177" fontId="8" fillId="6" borderId="12" xfId="21" applyNumberFormat="1" applyFont="1" applyFill="1" applyBorder="1" applyAlignment="1" applyProtection="1">
      <alignment horizontal="right"/>
      <protection locked="0"/>
    </xf>
    <xf numFmtId="177" fontId="8" fillId="0" borderId="19" xfId="21" applyNumberFormat="1" applyFont="1" applyFill="1" applyBorder="1" applyAlignment="1">
      <alignment horizontal="right"/>
      <protection/>
    </xf>
    <xf numFmtId="177" fontId="8" fillId="0" borderId="15" xfId="21" applyNumberFormat="1" applyFont="1" applyFill="1" applyBorder="1" applyAlignment="1">
      <alignment horizontal="right"/>
      <protection/>
    </xf>
    <xf numFmtId="177" fontId="8" fillId="0" borderId="18" xfId="21" applyNumberFormat="1" applyFont="1" applyFill="1" applyBorder="1" applyAlignment="1">
      <alignment horizontal="right"/>
      <protection/>
    </xf>
    <xf numFmtId="0" fontId="8" fillId="0" borderId="8" xfId="0" applyFont="1" applyBorder="1" applyAlignment="1">
      <alignment horizontal="center" vertical="center" textRotation="255"/>
    </xf>
    <xf numFmtId="0" fontId="0" fillId="0" borderId="10" xfId="0" applyFont="1" applyBorder="1" applyAlignment="1">
      <alignment horizontal="center" vertical="center" textRotation="255"/>
    </xf>
    <xf numFmtId="0" fontId="8" fillId="0" borderId="15" xfId="21" applyFont="1" applyBorder="1" applyAlignment="1">
      <alignment horizontal="distributed" vertical="center"/>
      <protection/>
    </xf>
    <xf numFmtId="0" fontId="8" fillId="0" borderId="0" xfId="0" applyFont="1" applyBorder="1" applyAlignment="1">
      <alignment horizontal="center" vertical="center" textRotation="255"/>
    </xf>
    <xf numFmtId="0" fontId="8" fillId="0" borderId="11" xfId="0" applyFont="1" applyBorder="1" applyAlignment="1">
      <alignment horizontal="center" vertical="center" textRotation="255"/>
    </xf>
    <xf numFmtId="177" fontId="8" fillId="0" borderId="10" xfId="21" applyNumberFormat="1" applyFont="1" applyFill="1" applyBorder="1" applyAlignment="1">
      <alignment horizontal="right"/>
      <protection/>
    </xf>
    <xf numFmtId="177" fontId="8" fillId="0" borderId="0" xfId="21" applyNumberFormat="1" applyFont="1" applyFill="1" applyBorder="1" applyAlignment="1">
      <alignment horizontal="right"/>
      <protection/>
    </xf>
    <xf numFmtId="177" fontId="8" fillId="0" borderId="11" xfId="21" applyNumberFormat="1" applyFont="1" applyFill="1" applyBorder="1" applyAlignment="1">
      <alignment horizontal="right"/>
      <protection/>
    </xf>
    <xf numFmtId="177" fontId="8" fillId="0" borderId="8" xfId="21" applyNumberFormat="1" applyFont="1" applyFill="1" applyBorder="1" applyAlignment="1">
      <alignment horizontal="right"/>
      <protection/>
    </xf>
    <xf numFmtId="177" fontId="8" fillId="0" borderId="9" xfId="21" applyNumberFormat="1" applyFont="1" applyFill="1" applyBorder="1" applyAlignment="1">
      <alignment horizontal="right"/>
      <protection/>
    </xf>
    <xf numFmtId="177" fontId="8" fillId="0" borderId="22" xfId="21" applyNumberFormat="1" applyFont="1" applyFill="1" applyBorder="1" applyAlignment="1">
      <alignment horizontal="right"/>
      <protection/>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177" fontId="8" fillId="6" borderId="12" xfId="0" applyNumberFormat="1" applyFont="1" applyFill="1" applyBorder="1" applyAlignment="1" applyProtection="1">
      <alignment horizontal="right" vertical="center"/>
      <protection locked="0"/>
    </xf>
    <xf numFmtId="0" fontId="8" fillId="0" borderId="9" xfId="21" applyFont="1" applyFill="1" applyBorder="1" applyAlignment="1">
      <alignment horizontal="center"/>
      <protection/>
    </xf>
    <xf numFmtId="0" fontId="8" fillId="6" borderId="105" xfId="21" applyFont="1" applyFill="1" applyBorder="1" applyAlignment="1" applyProtection="1">
      <alignment horizontal="center" vertical="center" textRotation="90"/>
      <protection locked="0"/>
    </xf>
    <xf numFmtId="0" fontId="8" fillId="6" borderId="96" xfId="21" applyFont="1" applyFill="1" applyBorder="1" applyAlignment="1" applyProtection="1">
      <alignment horizontal="center" vertical="center" textRotation="90"/>
      <protection locked="0"/>
    </xf>
    <xf numFmtId="0" fontId="8" fillId="6" borderId="106" xfId="21" applyFont="1" applyFill="1" applyBorder="1" applyAlignment="1" applyProtection="1">
      <alignment horizontal="center" vertical="center" textRotation="90"/>
      <protection locked="0"/>
    </xf>
    <xf numFmtId="0" fontId="8" fillId="6" borderId="107" xfId="21" applyFont="1" applyFill="1" applyBorder="1" applyAlignment="1" applyProtection="1">
      <alignment horizontal="center" vertical="top" textRotation="90"/>
      <protection locked="0"/>
    </xf>
    <xf numFmtId="0" fontId="8" fillId="6" borderId="108" xfId="21" applyFont="1" applyFill="1" applyBorder="1" applyAlignment="1" applyProtection="1">
      <alignment horizontal="center" vertical="top" textRotation="90"/>
      <protection locked="0"/>
    </xf>
    <xf numFmtId="0" fontId="8" fillId="6" borderId="109" xfId="21" applyFont="1" applyFill="1" applyBorder="1" applyAlignment="1" applyProtection="1">
      <alignment horizontal="center" vertical="top" textRotation="90"/>
      <protection locked="0"/>
    </xf>
    <xf numFmtId="0" fontId="8" fillId="6" borderId="13" xfId="21" applyFont="1" applyFill="1" applyBorder="1" applyAlignment="1" applyProtection="1">
      <alignment horizontal="center"/>
      <protection locked="0"/>
    </xf>
    <xf numFmtId="178" fontId="8" fillId="0" borderId="19" xfId="0" applyNumberFormat="1" applyFont="1" applyFill="1" applyBorder="1" applyAlignment="1">
      <alignment horizontal="center" vertical="center"/>
    </xf>
    <xf numFmtId="178" fontId="8" fillId="0" borderId="15" xfId="0" applyNumberFormat="1" applyFont="1" applyFill="1" applyBorder="1" applyAlignment="1">
      <alignment horizontal="center" vertical="center"/>
    </xf>
    <xf numFmtId="178" fontId="8" fillId="0" borderId="18" xfId="0" applyNumberFormat="1" applyFont="1" applyFill="1" applyBorder="1" applyAlignment="1">
      <alignment horizontal="center" vertical="center"/>
    </xf>
    <xf numFmtId="176" fontId="8" fillId="6" borderId="19" xfId="0" applyNumberFormat="1" applyFont="1" applyFill="1" applyBorder="1" applyAlignment="1" applyProtection="1">
      <alignment horizontal="right" vertical="center"/>
      <protection locked="0"/>
    </xf>
    <xf numFmtId="176" fontId="8" fillId="6" borderId="15" xfId="0" applyNumberFormat="1" applyFont="1" applyFill="1" applyBorder="1" applyAlignment="1" applyProtection="1">
      <alignment horizontal="right" vertical="center"/>
      <protection locked="0"/>
    </xf>
    <xf numFmtId="176" fontId="8" fillId="6" borderId="18" xfId="0" applyNumberFormat="1" applyFont="1" applyFill="1" applyBorder="1" applyAlignment="1" applyProtection="1">
      <alignment horizontal="right" vertical="center"/>
      <protection locked="0"/>
    </xf>
    <xf numFmtId="0" fontId="8" fillId="6" borderId="107" xfId="21" applyFont="1" applyFill="1" applyBorder="1" applyAlignment="1" applyProtection="1">
      <alignment horizontal="center" textRotation="90"/>
      <protection locked="0"/>
    </xf>
    <xf numFmtId="0" fontId="0" fillId="6" borderId="108" xfId="0" applyFont="1" applyFill="1" applyBorder="1" applyAlignment="1" applyProtection="1">
      <alignment horizontal="center" textRotation="90"/>
      <protection locked="0"/>
    </xf>
    <xf numFmtId="0" fontId="0" fillId="6" borderId="109" xfId="0" applyFont="1" applyFill="1" applyBorder="1" applyAlignment="1" applyProtection="1">
      <alignment horizontal="center" textRotation="90"/>
      <protection locked="0"/>
    </xf>
    <xf numFmtId="0" fontId="8" fillId="0" borderId="0" xfId="21" applyFont="1" applyBorder="1" applyAlignment="1">
      <alignment horizontal="center"/>
      <protection/>
    </xf>
    <xf numFmtId="0" fontId="8" fillId="0" borderId="13" xfId="21" applyFont="1" applyBorder="1" applyAlignment="1">
      <alignment horizontal="center"/>
      <protection/>
    </xf>
    <xf numFmtId="0" fontId="8" fillId="0" borderId="88" xfId="21" applyFont="1" applyFill="1" applyBorder="1" applyAlignment="1">
      <alignment horizontal="center"/>
      <protection/>
    </xf>
    <xf numFmtId="0" fontId="8" fillId="0" borderId="110" xfId="21" applyFont="1" applyFill="1" applyBorder="1" applyAlignment="1">
      <alignment horizontal="center"/>
      <protection/>
    </xf>
    <xf numFmtId="0" fontId="8" fillId="0" borderId="101" xfId="21" applyFont="1" applyFill="1" applyBorder="1" applyAlignment="1">
      <alignment horizontal="center"/>
      <protection/>
    </xf>
    <xf numFmtId="0" fontId="8" fillId="0" borderId="111" xfId="21" applyFont="1" applyFill="1" applyBorder="1" applyAlignment="1">
      <alignment horizontal="center"/>
      <protection/>
    </xf>
    <xf numFmtId="0" fontId="8" fillId="6" borderId="112" xfId="21" applyFont="1" applyFill="1" applyBorder="1" applyAlignment="1" applyProtection="1">
      <alignment horizontal="center" vertical="center" textRotation="90"/>
      <protection locked="0"/>
    </xf>
    <xf numFmtId="0" fontId="8" fillId="6" borderId="113" xfId="21" applyFont="1" applyFill="1" applyBorder="1" applyAlignment="1" applyProtection="1">
      <alignment horizontal="center" vertical="center" textRotation="90"/>
      <protection locked="0"/>
    </xf>
    <xf numFmtId="0" fontId="8" fillId="6" borderId="114" xfId="21" applyFont="1" applyFill="1" applyBorder="1" applyAlignment="1" applyProtection="1">
      <alignment horizontal="center" vertical="center" textRotation="90"/>
      <protection locked="0"/>
    </xf>
    <xf numFmtId="177" fontId="8" fillId="0" borderId="19" xfId="0" applyNumberFormat="1" applyFont="1" applyFill="1" applyBorder="1" applyAlignment="1">
      <alignment horizontal="center" vertical="center"/>
    </xf>
    <xf numFmtId="177" fontId="8" fillId="0" borderId="18" xfId="0" applyNumberFormat="1" applyFont="1" applyFill="1" applyBorder="1" applyAlignment="1">
      <alignment horizontal="center" vertical="center"/>
    </xf>
    <xf numFmtId="0" fontId="8" fillId="0" borderId="19" xfId="21" applyFont="1" applyBorder="1" applyAlignment="1">
      <alignment horizontal="center" vertical="center"/>
      <protection/>
    </xf>
    <xf numFmtId="0" fontId="8" fillId="0" borderId="15" xfId="21" applyFont="1" applyBorder="1" applyAlignment="1">
      <alignment horizontal="center" vertical="center"/>
      <protection/>
    </xf>
    <xf numFmtId="178" fontId="8" fillId="6" borderId="13" xfId="21" applyNumberFormat="1" applyFont="1" applyFill="1" applyBorder="1" applyAlignment="1" applyProtection="1">
      <alignment horizontal="center"/>
      <protection locked="0"/>
    </xf>
    <xf numFmtId="178" fontId="8" fillId="6" borderId="14" xfId="21" applyNumberFormat="1" applyFont="1" applyFill="1" applyBorder="1" applyAlignment="1" applyProtection="1">
      <alignment horizontal="center"/>
      <protection locked="0"/>
    </xf>
    <xf numFmtId="178" fontId="8" fillId="6" borderId="18" xfId="21" applyNumberFormat="1" applyFont="1" applyFill="1" applyBorder="1" applyAlignment="1" applyProtection="1">
      <alignment horizontal="center"/>
      <protection locked="0"/>
    </xf>
    <xf numFmtId="0" fontId="0" fillId="0" borderId="0" xfId="0" applyAlignment="1">
      <alignment horizontal="center" vertical="center"/>
    </xf>
    <xf numFmtId="0" fontId="8" fillId="6" borderId="56" xfId="21" applyFont="1" applyFill="1" applyBorder="1" applyAlignment="1" applyProtection="1">
      <alignment horizontal="center"/>
      <protection locked="0"/>
    </xf>
    <xf numFmtId="0" fontId="8" fillId="6" borderId="54" xfId="21" applyFont="1" applyFill="1" applyBorder="1" applyAlignment="1" applyProtection="1">
      <alignment horizontal="center"/>
      <protection locked="0"/>
    </xf>
    <xf numFmtId="0" fontId="8" fillId="6" borderId="104" xfId="21" applyFont="1" applyFill="1" applyBorder="1" applyAlignment="1" applyProtection="1">
      <alignment horizontal="center"/>
      <protection locked="0"/>
    </xf>
    <xf numFmtId="0" fontId="8" fillId="0" borderId="79" xfId="21" applyFont="1" applyFill="1" applyBorder="1" applyAlignment="1">
      <alignment horizontal="center"/>
      <protection/>
    </xf>
    <xf numFmtId="0" fontId="8" fillId="0" borderId="100" xfId="21" applyFont="1" applyFill="1" applyBorder="1" applyAlignment="1">
      <alignment horizontal="center"/>
      <protection/>
    </xf>
    <xf numFmtId="180" fontId="8" fillId="0" borderId="79" xfId="21" applyNumberFormat="1" applyFont="1" applyFill="1" applyBorder="1" applyAlignment="1">
      <alignment horizontal="center"/>
      <protection/>
    </xf>
    <xf numFmtId="180" fontId="8" fillId="0" borderId="13" xfId="21" applyNumberFormat="1" applyFont="1" applyFill="1" applyBorder="1" applyAlignment="1">
      <alignment horizontal="center"/>
      <protection/>
    </xf>
    <xf numFmtId="176" fontId="8" fillId="6" borderId="56" xfId="21" applyNumberFormat="1" applyFont="1" applyFill="1" applyBorder="1" applyAlignment="1" applyProtection="1">
      <alignment horizontal="center"/>
      <protection locked="0"/>
    </xf>
    <xf numFmtId="180" fontId="8" fillId="6" borderId="56" xfId="21" applyNumberFormat="1" applyFont="1" applyFill="1" applyBorder="1" applyAlignment="1" applyProtection="1">
      <alignment horizontal="center"/>
      <protection locked="0"/>
    </xf>
    <xf numFmtId="180" fontId="8" fillId="6" borderId="15" xfId="21" applyNumberFormat="1" applyFont="1" applyFill="1" applyBorder="1" applyAlignment="1" applyProtection="1">
      <alignment horizontal="center"/>
      <protection locked="0"/>
    </xf>
    <xf numFmtId="176" fontId="8" fillId="6" borderId="13" xfId="21" applyNumberFormat="1" applyFont="1" applyFill="1" applyBorder="1" applyAlignment="1" applyProtection="1">
      <alignment horizontal="center"/>
      <protection locked="0"/>
    </xf>
    <xf numFmtId="0" fontId="8" fillId="0" borderId="9"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3" xfId="0" applyFont="1" applyBorder="1" applyAlignment="1">
      <alignment horizontal="center" vertical="center" textRotation="255"/>
    </xf>
    <xf numFmtId="0" fontId="8" fillId="0" borderId="22" xfId="0" applyFont="1" applyBorder="1" applyAlignment="1">
      <alignment horizontal="center" vertical="center" textRotation="255"/>
    </xf>
    <xf numFmtId="0" fontId="12" fillId="0" borderId="8" xfId="21" applyFont="1" applyBorder="1" applyAlignment="1">
      <alignment horizontal="center"/>
      <protection/>
    </xf>
    <xf numFmtId="0" fontId="12" fillId="0" borderId="9" xfId="21" applyFont="1" applyBorder="1" applyAlignment="1">
      <alignment horizontal="center"/>
      <protection/>
    </xf>
    <xf numFmtId="0" fontId="12" fillId="0" borderId="22" xfId="21" applyFont="1" applyBorder="1" applyAlignment="1">
      <alignment horizontal="center"/>
      <protection/>
    </xf>
    <xf numFmtId="0" fontId="8" fillId="6" borderId="107" xfId="21" applyFont="1" applyFill="1" applyBorder="1" applyAlignment="1" applyProtection="1">
      <alignment horizontal="center" vertical="center" textRotation="90"/>
      <protection locked="0"/>
    </xf>
    <xf numFmtId="0" fontId="8" fillId="6" borderId="109" xfId="21" applyFont="1" applyFill="1" applyBorder="1" applyAlignment="1" applyProtection="1">
      <alignment horizontal="center" vertical="center" textRotation="90"/>
      <protection locked="0"/>
    </xf>
    <xf numFmtId="0" fontId="8" fillId="0" borderId="29" xfId="21" applyFont="1" applyBorder="1" applyAlignment="1">
      <alignment horizontal="center"/>
      <protection/>
    </xf>
    <xf numFmtId="0" fontId="8" fillId="6" borderId="108" xfId="21" applyFont="1" applyFill="1" applyBorder="1" applyAlignment="1" applyProtection="1">
      <alignment horizontal="center" vertical="center" textRotation="90"/>
      <protection locked="0"/>
    </xf>
    <xf numFmtId="0" fontId="8" fillId="6" borderId="108" xfId="0" applyFont="1" applyFill="1" applyBorder="1" applyAlignment="1" applyProtection="1">
      <alignment horizontal="center" vertical="top" textRotation="90"/>
      <protection locked="0"/>
    </xf>
    <xf numFmtId="0" fontId="8" fillId="6" borderId="109" xfId="0" applyFont="1" applyFill="1" applyBorder="1" applyAlignment="1" applyProtection="1">
      <alignment horizontal="center" vertical="top" textRotation="90"/>
      <protection locked="0"/>
    </xf>
    <xf numFmtId="0" fontId="0" fillId="6" borderId="109" xfId="0" applyFont="1" applyFill="1" applyBorder="1" applyAlignment="1" applyProtection="1">
      <alignment horizontal="center" vertical="top" textRotation="90"/>
      <protection locked="0"/>
    </xf>
    <xf numFmtId="0" fontId="8" fillId="6" borderId="108" xfId="21" applyFont="1" applyFill="1" applyBorder="1" applyAlignment="1" applyProtection="1">
      <alignment horizontal="center" textRotation="90"/>
      <protection locked="0"/>
    </xf>
    <xf numFmtId="0" fontId="8" fillId="6" borderId="108" xfId="0" applyFont="1" applyFill="1" applyBorder="1" applyAlignment="1" applyProtection="1">
      <alignment horizontal="center" textRotation="90"/>
      <protection locked="0"/>
    </xf>
    <xf numFmtId="0" fontId="8" fillId="6" borderId="59" xfId="0" applyFont="1" applyFill="1" applyBorder="1" applyAlignment="1" applyProtection="1">
      <alignment horizontal="center" textRotation="90"/>
      <protection locked="0"/>
    </xf>
    <xf numFmtId="0" fontId="8" fillId="6" borderId="35" xfId="21" applyFont="1" applyFill="1" applyBorder="1" applyAlignment="1" applyProtection="1">
      <alignment horizontal="center"/>
      <protection locked="0"/>
    </xf>
    <xf numFmtId="178" fontId="8" fillId="6" borderId="8" xfId="21" applyNumberFormat="1" applyFont="1" applyFill="1" applyBorder="1" applyAlignment="1" applyProtection="1">
      <alignment horizontal="center" vertical="center"/>
      <protection locked="0"/>
    </xf>
    <xf numFmtId="178" fontId="8" fillId="6" borderId="9" xfId="21" applyNumberFormat="1" applyFont="1" applyFill="1" applyBorder="1" applyAlignment="1" applyProtection="1">
      <alignment horizontal="center" vertical="center"/>
      <protection locked="0"/>
    </xf>
    <xf numFmtId="178" fontId="8" fillId="6" borderId="22" xfId="21" applyNumberFormat="1" applyFont="1" applyFill="1" applyBorder="1" applyAlignment="1" applyProtection="1">
      <alignment horizontal="center" vertical="center"/>
      <protection locked="0"/>
    </xf>
    <xf numFmtId="178" fontId="8" fillId="6" borderId="12" xfId="21" applyNumberFormat="1" applyFont="1" applyFill="1" applyBorder="1" applyAlignment="1" applyProtection="1">
      <alignment horizontal="center" vertical="center"/>
      <protection locked="0"/>
    </xf>
    <xf numFmtId="178" fontId="8" fillId="6" borderId="13" xfId="21" applyNumberFormat="1" applyFont="1" applyFill="1" applyBorder="1" applyAlignment="1" applyProtection="1">
      <alignment horizontal="center" vertical="center"/>
      <protection locked="0"/>
    </xf>
    <xf numFmtId="178" fontId="8" fillId="6" borderId="14" xfId="21" applyNumberFormat="1" applyFont="1" applyFill="1" applyBorder="1" applyAlignment="1" applyProtection="1">
      <alignment horizontal="center" vertical="center"/>
      <protection locked="0"/>
    </xf>
    <xf numFmtId="0" fontId="0" fillId="0" borderId="28" xfId="21" applyFont="1" applyBorder="1" applyAlignment="1">
      <alignment horizontal="center" vertical="center" textRotation="255"/>
      <protection/>
    </xf>
    <xf numFmtId="0" fontId="0" fillId="0" borderId="14" xfId="21" applyFont="1" applyBorder="1" applyAlignment="1">
      <alignment horizontal="center" vertical="center" textRotation="255"/>
      <protection/>
    </xf>
    <xf numFmtId="0" fontId="8" fillId="0" borderId="12" xfId="21" applyFont="1" applyBorder="1" applyAlignment="1">
      <alignment horizontal="center"/>
      <protection/>
    </xf>
    <xf numFmtId="0" fontId="8" fillId="0" borderId="21" xfId="21" applyFont="1" applyBorder="1" applyAlignment="1">
      <alignment horizontal="center"/>
      <protection/>
    </xf>
    <xf numFmtId="177" fontId="8" fillId="6" borderId="8" xfId="21" applyNumberFormat="1" applyFont="1" applyFill="1" applyBorder="1" applyAlignment="1" applyProtection="1">
      <alignment horizontal="center" vertical="center"/>
      <protection locked="0"/>
    </xf>
    <xf numFmtId="177" fontId="8" fillId="6" borderId="9" xfId="21" applyNumberFormat="1" applyFont="1" applyFill="1" applyBorder="1" applyAlignment="1" applyProtection="1">
      <alignment horizontal="center" vertical="center"/>
      <protection locked="0"/>
    </xf>
    <xf numFmtId="177" fontId="8" fillId="6" borderId="22" xfId="21" applyNumberFormat="1" applyFont="1" applyFill="1" applyBorder="1" applyAlignment="1" applyProtection="1">
      <alignment horizontal="center" vertical="center"/>
      <protection locked="0"/>
    </xf>
    <xf numFmtId="177" fontId="8" fillId="6" borderId="10" xfId="21" applyNumberFormat="1" applyFont="1" applyFill="1" applyBorder="1" applyAlignment="1" applyProtection="1">
      <alignment horizontal="center" vertical="center"/>
      <protection locked="0"/>
    </xf>
    <xf numFmtId="177" fontId="8" fillId="6" borderId="0" xfId="21" applyNumberFormat="1" applyFont="1" applyFill="1" applyBorder="1" applyAlignment="1" applyProtection="1">
      <alignment horizontal="center" vertical="center"/>
      <protection locked="0"/>
    </xf>
    <xf numFmtId="177" fontId="8" fillId="6" borderId="11" xfId="21" applyNumberFormat="1" applyFont="1" applyFill="1" applyBorder="1" applyAlignment="1" applyProtection="1">
      <alignment horizontal="center" vertical="center"/>
      <protection locked="0"/>
    </xf>
    <xf numFmtId="177" fontId="8" fillId="6" borderId="12" xfId="21" applyNumberFormat="1" applyFont="1" applyFill="1" applyBorder="1" applyAlignment="1" applyProtection="1">
      <alignment horizontal="center" vertical="center"/>
      <protection locked="0"/>
    </xf>
    <xf numFmtId="177" fontId="8" fillId="6" borderId="13" xfId="21" applyNumberFormat="1" applyFont="1" applyFill="1" applyBorder="1" applyAlignment="1" applyProtection="1">
      <alignment horizontal="center" vertical="center"/>
      <protection locked="0"/>
    </xf>
    <xf numFmtId="177" fontId="8" fillId="6" borderId="14" xfId="21" applyNumberFormat="1" applyFont="1" applyFill="1" applyBorder="1" applyAlignment="1" applyProtection="1">
      <alignment horizontal="center" vertical="center"/>
      <protection locked="0"/>
    </xf>
    <xf numFmtId="0" fontId="8" fillId="6" borderId="54" xfId="21" applyFont="1" applyFill="1" applyBorder="1" applyAlignment="1" applyProtection="1">
      <alignment horizontal="center" vertical="center"/>
      <protection locked="0"/>
    </xf>
    <xf numFmtId="0" fontId="8" fillId="6" borderId="99" xfId="21" applyFont="1" applyFill="1" applyBorder="1" applyAlignment="1" applyProtection="1">
      <alignment horizontal="center" vertical="center"/>
      <protection locked="0"/>
    </xf>
    <xf numFmtId="0" fontId="32" fillId="0" borderId="15" xfId="21" applyFont="1" applyBorder="1" applyAlignment="1">
      <alignment horizontal="center"/>
      <protection/>
    </xf>
    <xf numFmtId="0" fontId="8" fillId="0" borderId="19" xfId="21" applyFont="1" applyBorder="1" applyAlignment="1">
      <alignment horizontal="center" vertical="center" wrapText="1"/>
      <protection/>
    </xf>
    <xf numFmtId="0" fontId="8" fillId="0" borderId="15" xfId="21" applyFont="1" applyBorder="1" applyAlignment="1">
      <alignment horizontal="center" vertical="center" wrapText="1"/>
      <protection/>
    </xf>
    <xf numFmtId="0" fontId="8" fillId="0" borderId="18" xfId="21" applyFont="1" applyBorder="1" applyAlignment="1">
      <alignment horizontal="center" vertical="center" wrapText="1"/>
      <protection/>
    </xf>
    <xf numFmtId="0" fontId="8" fillId="0" borderId="30" xfId="21" applyFont="1" applyBorder="1" applyAlignment="1">
      <alignment horizontal="center" vertical="center" textRotation="255" shrinkToFit="1"/>
      <protection/>
    </xf>
    <xf numFmtId="0" fontId="8" fillId="0" borderId="35" xfId="21" applyFont="1" applyBorder="1" applyAlignment="1">
      <alignment horizontal="center" vertical="center" textRotation="255" shrinkToFit="1"/>
      <protection/>
    </xf>
    <xf numFmtId="0" fontId="8" fillId="0" borderId="89" xfId="21" applyFont="1" applyBorder="1" applyAlignment="1">
      <alignment horizontal="center" vertical="center" textRotation="255" shrinkToFit="1"/>
      <protection/>
    </xf>
    <xf numFmtId="0" fontId="32" fillId="0" borderId="0" xfId="21" applyFont="1" applyAlignment="1">
      <alignment horizontal="center" vertical="top"/>
      <protection/>
    </xf>
    <xf numFmtId="0" fontId="8" fillId="0" borderId="10" xfId="0" applyFont="1" applyBorder="1" applyAlignment="1">
      <alignment horizontal="center" vertical="center" wrapText="1"/>
    </xf>
    <xf numFmtId="0" fontId="18" fillId="0" borderId="19" xfId="0" applyFont="1" applyBorder="1" applyAlignment="1">
      <alignment horizontal="center" vertical="center" shrinkToFit="1"/>
    </xf>
    <xf numFmtId="0" fontId="0" fillId="0" borderId="9"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8" fillId="0" borderId="14" xfId="21" applyFont="1" applyBorder="1" applyAlignment="1">
      <alignment horizontal="center"/>
      <protection/>
    </xf>
    <xf numFmtId="0" fontId="32" fillId="0" borderId="15" xfId="21" applyFont="1" applyBorder="1" applyAlignment="1">
      <alignment horizontal="center" vertical="top"/>
      <protection/>
    </xf>
    <xf numFmtId="176" fontId="8" fillId="6" borderId="19" xfId="21" applyNumberFormat="1" applyFont="1" applyFill="1" applyBorder="1" applyAlignment="1" applyProtection="1">
      <alignment horizontal="center" vertical="center"/>
      <protection locked="0"/>
    </xf>
    <xf numFmtId="176" fontId="8" fillId="6" borderId="15" xfId="21" applyNumberFormat="1" applyFont="1" applyFill="1" applyBorder="1" applyAlignment="1" applyProtection="1">
      <alignment horizontal="center" vertical="center"/>
      <protection locked="0"/>
    </xf>
    <xf numFmtId="176" fontId="8" fillId="6" borderId="18" xfId="21" applyNumberFormat="1" applyFont="1" applyFill="1" applyBorder="1" applyAlignment="1" applyProtection="1">
      <alignment horizontal="center" vertical="center"/>
      <protection locked="0"/>
    </xf>
    <xf numFmtId="0" fontId="32" fillId="0" borderId="15" xfId="0" applyFont="1" applyBorder="1" applyAlignment="1">
      <alignment horizontal="center" vertical="center"/>
    </xf>
    <xf numFmtId="0" fontId="8" fillId="0" borderId="8" xfId="21" applyFont="1" applyBorder="1" applyAlignment="1">
      <alignment horizontal="center" vertical="center" shrinkToFit="1"/>
      <protection/>
    </xf>
    <xf numFmtId="0" fontId="8" fillId="0" borderId="22" xfId="21" applyFont="1" applyBorder="1" applyAlignment="1">
      <alignment horizontal="center" vertical="center" shrinkToFit="1"/>
      <protection/>
    </xf>
    <xf numFmtId="0" fontId="8" fillId="0" borderId="12" xfId="21" applyFont="1" applyBorder="1" applyAlignment="1">
      <alignment horizontal="center" vertical="center" shrinkToFit="1"/>
      <protection/>
    </xf>
    <xf numFmtId="0" fontId="8" fillId="0" borderId="14" xfId="21" applyFont="1" applyBorder="1" applyAlignment="1">
      <alignment horizontal="center" vertical="center" shrinkToFit="1"/>
      <protection/>
    </xf>
    <xf numFmtId="0" fontId="8" fillId="0" borderId="9" xfId="21" applyFont="1" applyBorder="1" applyAlignment="1">
      <alignment horizontal="center" vertical="center" shrinkToFit="1"/>
      <protection/>
    </xf>
    <xf numFmtId="0" fontId="8" fillId="0" borderId="13" xfId="21" applyFont="1" applyBorder="1" applyAlignment="1">
      <alignment horizontal="center" vertical="center" shrinkToFit="1"/>
      <protection/>
    </xf>
    <xf numFmtId="0" fontId="8" fillId="0" borderId="18" xfId="21" applyFont="1" applyBorder="1" applyAlignment="1">
      <alignment horizontal="center" vertical="center"/>
      <protection/>
    </xf>
    <xf numFmtId="0" fontId="8" fillId="6" borderId="19" xfId="0" applyFont="1" applyFill="1" applyBorder="1" applyAlignment="1" applyProtection="1">
      <alignment horizontal="right" vertical="center"/>
      <protection locked="0"/>
    </xf>
    <xf numFmtId="0" fontId="8" fillId="6" borderId="15" xfId="0" applyFont="1" applyFill="1" applyBorder="1" applyAlignment="1" applyProtection="1">
      <alignment horizontal="right" vertical="center"/>
      <protection locked="0"/>
    </xf>
    <xf numFmtId="0" fontId="8" fillId="6" borderId="18" xfId="0" applyFont="1" applyFill="1" applyBorder="1" applyAlignment="1" applyProtection="1">
      <alignment horizontal="right" vertical="center"/>
      <protection locked="0"/>
    </xf>
    <xf numFmtId="0" fontId="32" fillId="0" borderId="0" xfId="21" applyFont="1" applyAlignment="1">
      <alignment horizontal="center"/>
      <protection/>
    </xf>
    <xf numFmtId="0" fontId="8" fillId="0" borderId="30"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89" xfId="0" applyFont="1" applyBorder="1" applyAlignment="1">
      <alignment horizontal="center" vertical="center" textRotation="255"/>
    </xf>
    <xf numFmtId="0" fontId="8" fillId="0" borderId="15" xfId="0" applyFont="1" applyBorder="1" applyAlignment="1">
      <alignment vertical="center" shrinkToFit="1"/>
    </xf>
    <xf numFmtId="0" fontId="8" fillId="6" borderId="19" xfId="0" applyFont="1" applyFill="1" applyBorder="1" applyAlignment="1" applyProtection="1">
      <alignment horizontal="center" vertical="center"/>
      <protection locked="0"/>
    </xf>
    <xf numFmtId="0" fontId="8" fillId="6" borderId="15"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0" fontId="8" fillId="6" borderId="12" xfId="0" applyFont="1" applyFill="1" applyBorder="1" applyAlignment="1" applyProtection="1">
      <alignment horizontal="right" vertical="center"/>
      <protection locked="0"/>
    </xf>
    <xf numFmtId="0" fontId="8" fillId="6" borderId="13" xfId="0" applyFont="1" applyFill="1" applyBorder="1" applyAlignment="1" applyProtection="1">
      <alignment horizontal="right" vertical="center"/>
      <protection locked="0"/>
    </xf>
    <xf numFmtId="0" fontId="8" fillId="6" borderId="14" xfId="0" applyFont="1" applyFill="1" applyBorder="1" applyAlignment="1" applyProtection="1">
      <alignment horizontal="right" vertical="center"/>
      <protection locked="0"/>
    </xf>
    <xf numFmtId="0" fontId="0" fillId="2" borderId="87" xfId="0" applyFont="1" applyFill="1" applyBorder="1" applyAlignment="1">
      <alignment horizontal="center" vertical="center"/>
    </xf>
    <xf numFmtId="0" fontId="0" fillId="2" borderId="98" xfId="0" applyFont="1" applyFill="1" applyBorder="1" applyAlignment="1">
      <alignment horizontal="center" vertical="center"/>
    </xf>
    <xf numFmtId="0" fontId="8" fillId="0" borderId="77" xfId="21" applyFont="1" applyFill="1" applyBorder="1" applyAlignment="1">
      <alignment horizontal="center" vertical="center"/>
      <protection/>
    </xf>
    <xf numFmtId="0" fontId="8" fillId="0" borderId="115" xfId="21" applyFont="1" applyFill="1" applyBorder="1" applyAlignment="1">
      <alignment horizontal="center" vertical="center"/>
      <protection/>
    </xf>
    <xf numFmtId="0" fontId="8" fillId="0" borderId="116" xfId="21" applyFont="1" applyFill="1" applyBorder="1" applyAlignment="1">
      <alignment horizontal="center" vertical="center"/>
      <protection/>
    </xf>
    <xf numFmtId="0" fontId="8" fillId="0" borderId="117" xfId="21" applyFont="1" applyFill="1" applyBorder="1" applyAlignment="1">
      <alignment horizontal="center" vertical="center"/>
      <protection/>
    </xf>
    <xf numFmtId="176" fontId="8" fillId="6" borderId="9" xfId="21" applyNumberFormat="1" applyFont="1" applyFill="1" applyBorder="1" applyAlignment="1" applyProtection="1">
      <alignment horizontal="center" vertical="center" textRotation="90" shrinkToFit="1"/>
      <protection locked="0"/>
    </xf>
    <xf numFmtId="176" fontId="8" fillId="6" borderId="0" xfId="21" applyNumberFormat="1" applyFont="1" applyFill="1" applyBorder="1" applyAlignment="1" applyProtection="1">
      <alignment horizontal="center" vertical="center" textRotation="90" shrinkToFit="1"/>
      <protection locked="0"/>
    </xf>
    <xf numFmtId="0" fontId="8" fillId="0" borderId="54" xfId="21" applyFont="1" applyBorder="1" applyAlignment="1">
      <alignment horizontal="center" vertical="center"/>
      <protection/>
    </xf>
    <xf numFmtId="0" fontId="8" fillId="0" borderId="99" xfId="21" applyFont="1" applyBorder="1" applyAlignment="1">
      <alignment horizontal="center" vertical="center"/>
      <protection/>
    </xf>
    <xf numFmtId="176" fontId="8" fillId="6" borderId="54" xfId="21" applyNumberFormat="1" applyFont="1" applyFill="1" applyBorder="1" applyAlignment="1" applyProtection="1">
      <alignment horizontal="center" vertical="center"/>
      <protection locked="0"/>
    </xf>
    <xf numFmtId="176" fontId="8" fillId="6" borderId="99" xfId="21" applyNumberFormat="1" applyFont="1" applyFill="1" applyBorder="1" applyAlignment="1" applyProtection="1">
      <alignment horizontal="center" vertical="center"/>
      <protection locked="0"/>
    </xf>
    <xf numFmtId="0" fontId="8" fillId="0" borderId="118" xfId="21" applyFont="1" applyFill="1" applyBorder="1" applyAlignment="1">
      <alignment horizontal="center" vertical="center"/>
      <protection/>
    </xf>
    <xf numFmtId="0" fontId="0" fillId="0" borderId="35" xfId="0" applyFont="1" applyBorder="1" applyAlignment="1">
      <alignment vertical="center" textRotation="255" shrinkToFit="1"/>
    </xf>
    <xf numFmtId="0" fontId="0" fillId="0" borderId="89" xfId="0" applyFont="1" applyBorder="1" applyAlignment="1">
      <alignment vertical="center" textRotation="255" shrinkToFit="1"/>
    </xf>
    <xf numFmtId="177" fontId="8" fillId="6" borderId="15" xfId="21" applyNumberFormat="1" applyFont="1" applyFill="1" applyBorder="1" applyAlignment="1" applyProtection="1">
      <alignment horizontal="center" vertical="center"/>
      <protection locked="0"/>
    </xf>
    <xf numFmtId="177" fontId="8" fillId="6" borderId="18" xfId="21" applyNumberFormat="1" applyFont="1" applyFill="1" applyBorder="1" applyAlignment="1" applyProtection="1">
      <alignment horizontal="center" vertical="center"/>
      <protection locked="0"/>
    </xf>
    <xf numFmtId="177" fontId="8" fillId="0" borderId="19" xfId="21" applyNumberFormat="1" applyFont="1" applyFill="1" applyBorder="1" applyAlignment="1">
      <alignment horizontal="center" vertical="center"/>
      <protection/>
    </xf>
    <xf numFmtId="177" fontId="8" fillId="0" borderId="18" xfId="21" applyNumberFormat="1" applyFont="1" applyFill="1" applyBorder="1" applyAlignment="1">
      <alignment horizontal="center" vertical="center"/>
      <protection/>
    </xf>
    <xf numFmtId="0" fontId="0" fillId="0" borderId="9" xfId="0" applyFont="1" applyBorder="1" applyAlignment="1">
      <alignment horizontal="center" vertical="center" wrapText="1"/>
    </xf>
    <xf numFmtId="0" fontId="8" fillId="0" borderId="70" xfId="21" applyFont="1" applyBorder="1" applyAlignment="1">
      <alignment horizontal="center" vertical="center"/>
      <protection/>
    </xf>
    <xf numFmtId="176" fontId="8" fillId="6" borderId="51" xfId="21" applyNumberFormat="1" applyFont="1" applyFill="1" applyBorder="1" applyAlignment="1" applyProtection="1">
      <alignment horizontal="center" vertical="center" textRotation="90"/>
      <protection locked="0"/>
    </xf>
    <xf numFmtId="176" fontId="8" fillId="6" borderId="63" xfId="21" applyNumberFormat="1" applyFont="1" applyFill="1" applyBorder="1" applyAlignment="1" applyProtection="1">
      <alignment horizontal="center" vertical="center" textRotation="90"/>
      <protection locked="0"/>
    </xf>
    <xf numFmtId="176" fontId="8" fillId="6" borderId="50" xfId="21" applyNumberFormat="1" applyFont="1" applyFill="1" applyBorder="1" applyAlignment="1" applyProtection="1">
      <alignment horizontal="center" vertical="center" textRotation="90"/>
      <protection locked="0"/>
    </xf>
    <xf numFmtId="176" fontId="8" fillId="6" borderId="59" xfId="21" applyNumberFormat="1" applyFont="1" applyFill="1" applyBorder="1" applyAlignment="1" applyProtection="1">
      <alignment horizontal="center" vertical="center" textRotation="90"/>
      <protection locked="0"/>
    </xf>
    <xf numFmtId="176" fontId="8" fillId="6" borderId="110" xfId="21" applyNumberFormat="1" applyFont="1" applyFill="1" applyBorder="1" applyAlignment="1" applyProtection="1">
      <alignment horizontal="center" vertical="center"/>
      <protection locked="0"/>
    </xf>
    <xf numFmtId="176" fontId="8" fillId="6" borderId="101" xfId="21" applyNumberFormat="1" applyFont="1" applyFill="1" applyBorder="1" applyAlignment="1" applyProtection="1">
      <alignment horizontal="center" vertical="center"/>
      <protection locked="0"/>
    </xf>
    <xf numFmtId="176" fontId="8" fillId="6" borderId="119" xfId="21" applyNumberFormat="1" applyFont="1" applyFill="1" applyBorder="1" applyAlignment="1" applyProtection="1">
      <alignment horizontal="center" vertical="center"/>
      <protection locked="0"/>
    </xf>
    <xf numFmtId="176" fontId="8" fillId="6" borderId="120" xfId="21" applyNumberFormat="1" applyFont="1" applyFill="1" applyBorder="1" applyAlignment="1" applyProtection="1">
      <alignment horizontal="center" vertical="center"/>
      <protection locked="0"/>
    </xf>
    <xf numFmtId="176" fontId="8" fillId="6" borderId="121" xfId="21" applyNumberFormat="1" applyFont="1" applyFill="1" applyBorder="1" applyAlignment="1" applyProtection="1">
      <alignment horizontal="center" vertical="center"/>
      <protection locked="0"/>
    </xf>
    <xf numFmtId="176" fontId="8" fillId="6" borderId="111" xfId="21" applyNumberFormat="1" applyFont="1" applyFill="1" applyBorder="1" applyAlignment="1" applyProtection="1">
      <alignment horizontal="center" vertical="center"/>
      <protection locked="0"/>
    </xf>
    <xf numFmtId="176" fontId="8" fillId="6" borderId="108" xfId="21" applyNumberFormat="1" applyFont="1" applyFill="1" applyBorder="1" applyAlignment="1" applyProtection="1">
      <alignment horizontal="center" vertical="center" textRotation="90" shrinkToFit="1"/>
      <protection locked="0"/>
    </xf>
    <xf numFmtId="176" fontId="8" fillId="6" borderId="122" xfId="21" applyNumberFormat="1" applyFont="1" applyFill="1" applyBorder="1" applyAlignment="1" applyProtection="1">
      <alignment horizontal="center" vertical="center" textRotation="90" shrinkToFit="1"/>
      <protection locked="0"/>
    </xf>
    <xf numFmtId="0" fontId="26" fillId="0" borderId="5" xfId="21" applyFont="1" applyBorder="1" applyAlignment="1">
      <alignment horizontal="center" vertical="center" textRotation="255"/>
      <protection/>
    </xf>
    <xf numFmtId="0" fontId="26" fillId="0" borderId="11" xfId="0" applyFont="1" applyBorder="1" applyAlignment="1">
      <alignment horizontal="center" vertical="center" textRotation="255"/>
    </xf>
    <xf numFmtId="0" fontId="26" fillId="0" borderId="5" xfId="0" applyFont="1" applyBorder="1" applyAlignment="1">
      <alignment horizontal="center" vertical="center" textRotation="255"/>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176" fontId="8" fillId="6" borderId="123" xfId="21" applyNumberFormat="1" applyFont="1" applyFill="1" applyBorder="1" applyAlignment="1" applyProtection="1">
      <alignment horizontal="center" vertical="center"/>
      <protection locked="0"/>
    </xf>
    <xf numFmtId="176" fontId="8" fillId="6" borderId="124" xfId="21" applyNumberFormat="1" applyFont="1" applyFill="1" applyBorder="1" applyAlignment="1" applyProtection="1">
      <alignment horizontal="center" vertical="center"/>
      <protection locked="0"/>
    </xf>
    <xf numFmtId="176" fontId="8" fillId="6" borderId="80" xfId="21" applyNumberFormat="1" applyFont="1" applyFill="1" applyBorder="1" applyAlignment="1" applyProtection="1">
      <alignment horizontal="center" vertical="center"/>
      <protection locked="0"/>
    </xf>
    <xf numFmtId="176" fontId="8" fillId="6" borderId="107" xfId="21" applyNumberFormat="1" applyFont="1" applyFill="1" applyBorder="1" applyAlignment="1" applyProtection="1">
      <alignment horizontal="center" vertical="center" textRotation="90"/>
      <protection locked="0"/>
    </xf>
    <xf numFmtId="176" fontId="8" fillId="6" borderId="108" xfId="21" applyNumberFormat="1" applyFont="1" applyFill="1" applyBorder="1" applyAlignment="1" applyProtection="1">
      <alignment horizontal="center" vertical="center" textRotation="90"/>
      <protection locked="0"/>
    </xf>
    <xf numFmtId="176" fontId="8" fillId="6" borderId="122" xfId="21" applyNumberFormat="1" applyFont="1" applyFill="1" applyBorder="1" applyAlignment="1" applyProtection="1">
      <alignment horizontal="center" vertical="center" textRotation="90"/>
      <protection locked="0"/>
    </xf>
    <xf numFmtId="0" fontId="8" fillId="2" borderId="30" xfId="21" applyFont="1" applyFill="1" applyBorder="1" applyAlignment="1">
      <alignment horizontal="center" vertical="center"/>
      <protection/>
    </xf>
    <xf numFmtId="0" fontId="8" fillId="2" borderId="89" xfId="21" applyFont="1" applyFill="1" applyBorder="1" applyAlignment="1">
      <alignment horizontal="center" vertical="center"/>
      <protection/>
    </xf>
    <xf numFmtId="0" fontId="0" fillId="2" borderId="89" xfId="0" applyFont="1" applyFill="1" applyBorder="1" applyAlignment="1">
      <alignment horizontal="center" vertical="center"/>
    </xf>
    <xf numFmtId="176" fontId="8" fillId="6" borderId="125" xfId="21" applyNumberFormat="1" applyFont="1" applyFill="1" applyBorder="1" applyAlignment="1" applyProtection="1">
      <alignment horizontal="center" vertical="center" textRotation="90"/>
      <protection locked="0"/>
    </xf>
    <xf numFmtId="176" fontId="8" fillId="6" borderId="109" xfId="21" applyNumberFormat="1" applyFont="1" applyFill="1" applyBorder="1" applyAlignment="1" applyProtection="1">
      <alignment horizontal="center" vertical="center" textRotation="90"/>
      <protection locked="0"/>
    </xf>
    <xf numFmtId="0" fontId="8" fillId="0" borderId="18" xfId="21" applyFont="1" applyBorder="1" applyAlignment="1">
      <alignment horizontal="distributed" vertical="center"/>
      <protection/>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8" fillId="0" borderId="9" xfId="21" applyFont="1" applyBorder="1" applyAlignment="1">
      <alignment horizontal="distributed" vertical="center"/>
      <protection/>
    </xf>
    <xf numFmtId="0" fontId="8" fillId="0" borderId="22" xfId="21" applyFont="1" applyBorder="1" applyAlignment="1">
      <alignment horizontal="distributed" vertical="center"/>
      <protection/>
    </xf>
    <xf numFmtId="177" fontId="8" fillId="6" borderId="12" xfId="0" applyNumberFormat="1" applyFont="1" applyFill="1" applyBorder="1" applyAlignment="1" applyProtection="1">
      <alignment horizontal="center" vertical="center"/>
      <protection locked="0"/>
    </xf>
    <xf numFmtId="177" fontId="8" fillId="6" borderId="13" xfId="0" applyNumberFormat="1" applyFont="1" applyFill="1" applyBorder="1" applyAlignment="1" applyProtection="1">
      <alignment horizontal="center" vertical="center"/>
      <protection locked="0"/>
    </xf>
    <xf numFmtId="177" fontId="8" fillId="6" borderId="14" xfId="0" applyNumberFormat="1"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8" fillId="0" borderId="8" xfId="21" applyFont="1" applyBorder="1" applyAlignment="1">
      <alignment horizontal="center" vertical="center" textRotation="255"/>
      <protection/>
    </xf>
    <xf numFmtId="0" fontId="0" fillId="0" borderId="12" xfId="0" applyFont="1" applyBorder="1" applyAlignment="1">
      <alignment horizontal="center" vertical="center" textRotation="255"/>
    </xf>
    <xf numFmtId="0" fontId="8" fillId="0" borderId="22" xfId="21" applyFont="1" applyBorder="1" applyAlignment="1">
      <alignment horizontal="center" vertical="center" textRotation="255"/>
      <protection/>
    </xf>
    <xf numFmtId="0" fontId="8" fillId="0" borderId="10" xfId="21" applyFont="1" applyBorder="1" applyAlignment="1">
      <alignment vertical="center" textRotation="255"/>
      <protection/>
    </xf>
    <xf numFmtId="0" fontId="0" fillId="0" borderId="11" xfId="0" applyFont="1" applyBorder="1" applyAlignment="1">
      <alignment vertical="center" textRotation="255"/>
    </xf>
    <xf numFmtId="0" fontId="0" fillId="0" borderId="10" xfId="0" applyFont="1" applyBorder="1" applyAlignment="1">
      <alignment vertical="center" textRotation="255"/>
    </xf>
    <xf numFmtId="0" fontId="8" fillId="0" borderId="8" xfId="21" applyFont="1" applyBorder="1" applyAlignment="1">
      <alignment horizontal="center" vertical="center" textRotation="255" shrinkToFit="1"/>
      <protection/>
    </xf>
    <xf numFmtId="0" fontId="0" fillId="0" borderId="22"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12"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8" fillId="0" borderId="35" xfId="21" applyFont="1" applyBorder="1" applyAlignment="1">
      <alignment horizontal="center" vertical="center" textRotation="255"/>
      <protection/>
    </xf>
    <xf numFmtId="0" fontId="8" fillId="0" borderId="30" xfId="21" applyFont="1" applyBorder="1" applyAlignment="1">
      <alignment horizontal="center" vertical="center" textRotation="255"/>
      <protection/>
    </xf>
    <xf numFmtId="0" fontId="0" fillId="0" borderId="35" xfId="0" applyFont="1" applyBorder="1" applyAlignment="1">
      <alignment horizontal="center" vertical="center" textRotation="255"/>
    </xf>
    <xf numFmtId="0" fontId="0" fillId="0" borderId="89" xfId="0" applyFont="1" applyBorder="1" applyAlignment="1">
      <alignment horizontal="center" vertical="center" textRotation="255"/>
    </xf>
    <xf numFmtId="177" fontId="8" fillId="6" borderId="12" xfId="21" applyNumberFormat="1" applyFont="1" applyFill="1" applyBorder="1" applyAlignment="1" applyProtection="1">
      <alignment horizontal="right" vertical="center"/>
      <protection locked="0"/>
    </xf>
    <xf numFmtId="177" fontId="8" fillId="6" borderId="13" xfId="21" applyNumberFormat="1" applyFont="1" applyFill="1" applyBorder="1" applyAlignment="1" applyProtection="1">
      <alignment horizontal="right" vertical="center"/>
      <protection locked="0"/>
    </xf>
    <xf numFmtId="177" fontId="8" fillId="6" borderId="14" xfId="21" applyNumberFormat="1" applyFont="1" applyFill="1" applyBorder="1" applyAlignment="1" applyProtection="1">
      <alignment horizontal="right" vertical="center"/>
      <protection locked="0"/>
    </xf>
    <xf numFmtId="0" fontId="0" fillId="6" borderId="89" xfId="0" applyFont="1" applyFill="1" applyBorder="1" applyAlignment="1" applyProtection="1">
      <alignment horizontal="center" vertical="center"/>
      <protection locked="0"/>
    </xf>
    <xf numFmtId="0" fontId="8" fillId="0" borderId="19" xfId="21" applyFont="1" applyBorder="1" applyAlignment="1">
      <alignment horizontal="distributed" vertical="center"/>
      <protection/>
    </xf>
    <xf numFmtId="0" fontId="8" fillId="0" borderId="15" xfId="21" applyFont="1" applyBorder="1" applyAlignment="1">
      <alignment horizontal="distributed" vertical="center"/>
      <protection/>
    </xf>
    <xf numFmtId="0" fontId="8" fillId="0" borderId="18" xfId="21" applyFont="1" applyBorder="1" applyAlignment="1">
      <alignment horizontal="distributed" vertical="center"/>
      <protection/>
    </xf>
    <xf numFmtId="0" fontId="8" fillId="0" borderId="12" xfId="21" applyFont="1" applyBorder="1" applyAlignment="1">
      <alignment horizontal="distributed" vertical="center"/>
      <protection/>
    </xf>
    <xf numFmtId="0" fontId="8" fillId="0" borderId="13" xfId="21" applyFont="1" applyBorder="1" applyAlignment="1">
      <alignment horizontal="distributed" vertical="center"/>
      <protection/>
    </xf>
    <xf numFmtId="0" fontId="8" fillId="0" borderId="14" xfId="21" applyFont="1" applyBorder="1" applyAlignment="1">
      <alignment horizontal="distributed" vertical="center"/>
      <protection/>
    </xf>
    <xf numFmtId="0" fontId="0" fillId="0" borderId="33" xfId="21" applyFont="1" applyBorder="1" applyAlignment="1">
      <alignment horizontal="center" vertical="center" textRotation="255"/>
      <protection/>
    </xf>
    <xf numFmtId="0" fontId="8" fillId="2" borderId="22" xfId="21" applyFont="1" applyFill="1" applyBorder="1" applyAlignment="1">
      <alignment horizontal="center" vertical="center"/>
      <protection/>
    </xf>
    <xf numFmtId="0" fontId="8" fillId="2" borderId="14" xfId="21" applyFont="1" applyFill="1" applyBorder="1" applyAlignment="1">
      <alignment horizontal="center" vertical="center"/>
      <protection/>
    </xf>
    <xf numFmtId="0" fontId="0" fillId="0" borderId="35" xfId="21" applyFont="1" applyBorder="1" applyAlignment="1">
      <alignment horizontal="center" vertical="center" textRotation="255"/>
      <protection/>
    </xf>
    <xf numFmtId="0" fontId="8" fillId="0" borderId="126"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127" xfId="0" applyFont="1" applyBorder="1" applyAlignment="1">
      <alignment horizontal="center" vertical="center" textRotation="255"/>
    </xf>
    <xf numFmtId="0" fontId="8" fillId="0" borderId="128" xfId="0" applyFont="1" applyBorder="1" applyAlignment="1">
      <alignment horizontal="center" vertical="center"/>
    </xf>
    <xf numFmtId="0" fontId="8" fillId="0" borderId="23" xfId="0" applyFont="1" applyBorder="1" applyAlignment="1">
      <alignment horizontal="center" vertical="center"/>
    </xf>
    <xf numFmtId="176" fontId="8" fillId="0" borderId="15" xfId="21" applyNumberFormat="1" applyFont="1" applyFill="1" applyBorder="1" applyAlignment="1">
      <alignment horizontal="center"/>
      <protection/>
    </xf>
    <xf numFmtId="176" fontId="8" fillId="0" borderId="18" xfId="21" applyNumberFormat="1" applyFont="1" applyFill="1" applyBorder="1" applyAlignment="1">
      <alignment horizontal="center"/>
      <protection/>
    </xf>
    <xf numFmtId="176" fontId="8" fillId="0" borderId="19" xfId="0" applyNumberFormat="1" applyFont="1" applyBorder="1" applyAlignment="1">
      <alignment horizontal="right" vertical="center"/>
    </xf>
    <xf numFmtId="176" fontId="8" fillId="0" borderId="15" xfId="0" applyNumberFormat="1" applyFont="1" applyBorder="1" applyAlignment="1">
      <alignment horizontal="right" vertical="center"/>
    </xf>
    <xf numFmtId="176" fontId="8" fillId="0" borderId="18" xfId="0" applyNumberFormat="1" applyFont="1" applyBorder="1" applyAlignment="1">
      <alignment horizontal="right" vertical="center"/>
    </xf>
    <xf numFmtId="177" fontId="8" fillId="0" borderId="19" xfId="0" applyNumberFormat="1" applyFont="1" applyBorder="1" applyAlignment="1">
      <alignment horizontal="right" vertical="center"/>
    </xf>
    <xf numFmtId="177" fontId="8" fillId="0" borderId="15" xfId="0" applyNumberFormat="1" applyFont="1" applyBorder="1" applyAlignment="1">
      <alignment horizontal="right" vertical="center"/>
    </xf>
    <xf numFmtId="177" fontId="8" fillId="0" borderId="18" xfId="0" applyNumberFormat="1" applyFont="1" applyBorder="1" applyAlignment="1">
      <alignment horizontal="right" vertical="center"/>
    </xf>
    <xf numFmtId="176" fontId="8" fillId="0" borderId="15" xfId="21" applyNumberFormat="1" applyFont="1" applyFill="1" applyBorder="1" applyAlignment="1">
      <alignment horizontal="center" vertical="center"/>
      <protection/>
    </xf>
    <xf numFmtId="176" fontId="8" fillId="0" borderId="18" xfId="21" applyNumberFormat="1" applyFont="1" applyFill="1" applyBorder="1" applyAlignment="1">
      <alignment horizontal="center" vertical="center"/>
      <protection/>
    </xf>
    <xf numFmtId="178" fontId="8" fillId="0" borderId="19" xfId="21" applyNumberFormat="1" applyFont="1" applyBorder="1" applyAlignment="1">
      <alignment horizontal="right" vertical="center"/>
      <protection/>
    </xf>
    <xf numFmtId="178" fontId="8" fillId="0" borderId="15" xfId="21" applyNumberFormat="1" applyFont="1" applyBorder="1" applyAlignment="1">
      <alignment horizontal="right" vertical="center"/>
      <protection/>
    </xf>
    <xf numFmtId="178" fontId="8" fillId="0" borderId="18" xfId="21" applyNumberFormat="1" applyFont="1" applyBorder="1" applyAlignment="1">
      <alignment horizontal="right" vertical="center"/>
      <protection/>
    </xf>
    <xf numFmtId="180" fontId="8" fillId="0" borderId="15" xfId="21" applyNumberFormat="1" applyFont="1" applyFill="1" applyBorder="1" applyAlignment="1">
      <alignment horizontal="center"/>
      <protection/>
    </xf>
    <xf numFmtId="180" fontId="8" fillId="0" borderId="18" xfId="21" applyNumberFormat="1" applyFont="1" applyFill="1" applyBorder="1" applyAlignment="1">
      <alignment horizontal="center"/>
      <protection/>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26" fillId="0" borderId="0" xfId="0" applyFont="1" applyBorder="1" applyAlignment="1">
      <alignment horizontal="center" vertical="center"/>
    </xf>
    <xf numFmtId="0" fontId="8" fillId="7" borderId="19" xfId="21" applyFont="1" applyFill="1" applyBorder="1" applyAlignment="1">
      <alignment horizontal="center" vertical="center"/>
      <protection/>
    </xf>
    <xf numFmtId="0" fontId="8" fillId="7" borderId="15" xfId="21" applyFont="1" applyFill="1" applyBorder="1" applyAlignment="1">
      <alignment horizontal="center" vertical="center"/>
      <protection/>
    </xf>
    <xf numFmtId="0" fontId="8" fillId="7" borderId="18" xfId="21" applyFont="1" applyFill="1" applyBorder="1" applyAlignment="1">
      <alignment horizontal="center" vertical="center"/>
      <protection/>
    </xf>
    <xf numFmtId="0" fontId="8" fillId="7" borderId="19" xfId="21" applyFont="1" applyFill="1" applyBorder="1" applyAlignment="1">
      <alignment horizontal="distributed" vertical="center"/>
      <protection/>
    </xf>
    <xf numFmtId="0" fontId="0" fillId="7" borderId="15" xfId="0" applyFont="1" applyFill="1" applyBorder="1" applyAlignment="1">
      <alignment horizontal="distributed" vertical="center"/>
    </xf>
    <xf numFmtId="0" fontId="0" fillId="7" borderId="18" xfId="0" applyFont="1" applyFill="1" applyBorder="1" applyAlignment="1">
      <alignment horizontal="distributed" vertical="center"/>
    </xf>
    <xf numFmtId="0" fontId="8" fillId="7" borderId="8" xfId="21" applyFont="1" applyFill="1" applyBorder="1" applyAlignment="1">
      <alignment horizontal="center" vertical="center" wrapText="1"/>
      <protection/>
    </xf>
    <xf numFmtId="0" fontId="8" fillId="7" borderId="9" xfId="21" applyFont="1" applyFill="1" applyBorder="1" applyAlignment="1">
      <alignment horizontal="center" vertical="center"/>
      <protection/>
    </xf>
    <xf numFmtId="0" fontId="8" fillId="7" borderId="22" xfId="21" applyFont="1" applyFill="1" applyBorder="1" applyAlignment="1">
      <alignment horizontal="center" vertical="center"/>
      <protection/>
    </xf>
    <xf numFmtId="0" fontId="8" fillId="7" borderId="10" xfId="21" applyFont="1" applyFill="1" applyBorder="1" applyAlignment="1">
      <alignment horizontal="center" vertical="center"/>
      <protection/>
    </xf>
    <xf numFmtId="0" fontId="8" fillId="7" borderId="0" xfId="21" applyFont="1" applyFill="1" applyBorder="1" applyAlignment="1">
      <alignment horizontal="center" vertical="center"/>
      <protection/>
    </xf>
    <xf numFmtId="0" fontId="8" fillId="7" borderId="11" xfId="21" applyFont="1" applyFill="1" applyBorder="1" applyAlignment="1">
      <alignment horizontal="center" vertical="center"/>
      <protection/>
    </xf>
    <xf numFmtId="0" fontId="8" fillId="7" borderId="12" xfId="21" applyFont="1" applyFill="1" applyBorder="1" applyAlignment="1">
      <alignment horizontal="center" vertical="center"/>
      <protection/>
    </xf>
    <xf numFmtId="0" fontId="8" fillId="7" borderId="13" xfId="21" applyFont="1" applyFill="1" applyBorder="1" applyAlignment="1">
      <alignment horizontal="center" vertical="center"/>
      <protection/>
    </xf>
    <xf numFmtId="0" fontId="8" fillId="7" borderId="14" xfId="21" applyFont="1" applyFill="1" applyBorder="1" applyAlignment="1">
      <alignment horizontal="center" vertical="center"/>
      <protection/>
    </xf>
    <xf numFmtId="0" fontId="8" fillId="7" borderId="8" xfId="21" applyFont="1" applyFill="1" applyBorder="1" applyAlignment="1">
      <alignment horizontal="center" vertical="center"/>
      <protection/>
    </xf>
    <xf numFmtId="0" fontId="8" fillId="7" borderId="1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176" fontId="8" fillId="0" borderId="19" xfId="21" applyNumberFormat="1" applyFont="1" applyBorder="1" applyAlignment="1">
      <alignment horizontal="right" vertical="center"/>
      <protection/>
    </xf>
    <xf numFmtId="176" fontId="8" fillId="0" borderId="15" xfId="21" applyNumberFormat="1" applyFont="1" applyBorder="1" applyAlignment="1">
      <alignment horizontal="right" vertical="center"/>
      <protection/>
    </xf>
    <xf numFmtId="176" fontId="8" fillId="0" borderId="18" xfId="21" applyNumberFormat="1" applyFont="1" applyBorder="1" applyAlignment="1">
      <alignment horizontal="right" vertical="center"/>
      <protection/>
    </xf>
    <xf numFmtId="178" fontId="8" fillId="0" borderId="19" xfId="0" applyNumberFormat="1" applyFont="1" applyBorder="1" applyAlignment="1">
      <alignment horizontal="right" vertical="center"/>
    </xf>
    <xf numFmtId="178" fontId="8" fillId="0" borderId="15" xfId="0" applyNumberFormat="1" applyFont="1" applyBorder="1" applyAlignment="1">
      <alignment horizontal="right" vertical="center"/>
    </xf>
    <xf numFmtId="178" fontId="8" fillId="0" borderId="18" xfId="0" applyNumberFormat="1" applyFont="1" applyBorder="1" applyAlignment="1">
      <alignment horizontal="right" vertical="center"/>
    </xf>
    <xf numFmtId="0" fontId="8" fillId="0" borderId="30" xfId="0" applyFont="1" applyBorder="1" applyAlignment="1">
      <alignment horizontal="center" vertical="center"/>
    </xf>
    <xf numFmtId="0" fontId="0" fillId="0" borderId="35" xfId="0" applyFont="1" applyBorder="1" applyAlignment="1">
      <alignment horizontal="center" vertical="center"/>
    </xf>
    <xf numFmtId="0" fontId="0" fillId="0" borderId="89" xfId="0" applyFont="1" applyBorder="1" applyAlignment="1">
      <alignment horizontal="center" vertical="center"/>
    </xf>
    <xf numFmtId="0" fontId="8" fillId="0" borderId="35" xfId="0" applyFont="1" applyBorder="1" applyAlignment="1">
      <alignment horizontal="center" vertical="center"/>
    </xf>
    <xf numFmtId="0" fontId="8" fillId="0" borderId="89" xfId="0" applyFont="1" applyBorder="1" applyAlignment="1">
      <alignment horizontal="center" vertical="center"/>
    </xf>
    <xf numFmtId="176" fontId="8" fillId="0" borderId="19" xfId="21" applyNumberFormat="1" applyFont="1" applyFill="1" applyBorder="1" applyAlignment="1">
      <alignment horizontal="right" vertical="center"/>
      <protection/>
    </xf>
    <xf numFmtId="176" fontId="8" fillId="0" borderId="15" xfId="21" applyNumberFormat="1" applyFont="1" applyFill="1" applyBorder="1" applyAlignment="1">
      <alignment horizontal="right" vertical="center"/>
      <protection/>
    </xf>
    <xf numFmtId="176" fontId="8" fillId="0" borderId="18" xfId="21" applyNumberFormat="1" applyFont="1" applyFill="1" applyBorder="1" applyAlignment="1">
      <alignment horizontal="right" vertical="center"/>
      <protection/>
    </xf>
    <xf numFmtId="0" fontId="32" fillId="0" borderId="9" xfId="21" applyFont="1" applyBorder="1" applyAlignment="1">
      <alignment horizontal="center" vertical="top"/>
      <protection/>
    </xf>
    <xf numFmtId="0" fontId="0" fillId="0" borderId="19" xfId="0" applyFont="1" applyBorder="1" applyAlignment="1">
      <alignment horizontal="center" vertical="center"/>
    </xf>
    <xf numFmtId="0" fontId="8" fillId="7" borderId="9" xfId="21" applyFont="1" applyFill="1" applyBorder="1" applyAlignment="1">
      <alignment horizontal="center" vertical="center" wrapText="1"/>
      <protection/>
    </xf>
    <xf numFmtId="0" fontId="8" fillId="7" borderId="22" xfId="21" applyFont="1" applyFill="1" applyBorder="1" applyAlignment="1">
      <alignment horizontal="center" vertical="center" wrapText="1"/>
      <protection/>
    </xf>
    <xf numFmtId="0" fontId="8" fillId="7" borderId="12" xfId="21" applyFont="1" applyFill="1" applyBorder="1" applyAlignment="1">
      <alignment horizontal="center" vertical="center" wrapText="1"/>
      <protection/>
    </xf>
    <xf numFmtId="0" fontId="8" fillId="7" borderId="13" xfId="21" applyFont="1" applyFill="1" applyBorder="1" applyAlignment="1">
      <alignment horizontal="center" vertical="center" wrapText="1"/>
      <protection/>
    </xf>
    <xf numFmtId="0" fontId="8" fillId="7" borderId="14" xfId="21" applyFont="1" applyFill="1" applyBorder="1" applyAlignment="1">
      <alignment horizontal="center" vertical="center" wrapText="1"/>
      <protection/>
    </xf>
    <xf numFmtId="0" fontId="8" fillId="7" borderId="19" xfId="21" applyFont="1" applyFill="1" applyBorder="1" applyAlignment="1">
      <alignment horizontal="center"/>
      <protection/>
    </xf>
    <xf numFmtId="0" fontId="8" fillId="7" borderId="15" xfId="21" applyFont="1" applyFill="1" applyBorder="1" applyAlignment="1">
      <alignment horizontal="center"/>
      <protection/>
    </xf>
    <xf numFmtId="0" fontId="8" fillId="7" borderId="18" xfId="21" applyFont="1" applyFill="1" applyBorder="1" applyAlignment="1">
      <alignment horizontal="center"/>
      <protection/>
    </xf>
    <xf numFmtId="176" fontId="8" fillId="7" borderId="8" xfId="21" applyNumberFormat="1" applyFont="1" applyFill="1" applyBorder="1" applyAlignment="1">
      <alignment horizontal="center" vertical="center" wrapText="1"/>
      <protection/>
    </xf>
    <xf numFmtId="176" fontId="8" fillId="7" borderId="22" xfId="21" applyNumberFormat="1" applyFont="1" applyFill="1" applyBorder="1" applyAlignment="1">
      <alignment horizontal="center" vertical="center" wrapText="1"/>
      <protection/>
    </xf>
    <xf numFmtId="176" fontId="8" fillId="7" borderId="10" xfId="21" applyNumberFormat="1" applyFont="1" applyFill="1" applyBorder="1" applyAlignment="1">
      <alignment horizontal="center" vertical="center" wrapText="1"/>
      <protection/>
    </xf>
    <xf numFmtId="176" fontId="8" fillId="7" borderId="11" xfId="21" applyNumberFormat="1" applyFont="1" applyFill="1" applyBorder="1" applyAlignment="1">
      <alignment horizontal="center" vertical="center" wrapText="1"/>
      <protection/>
    </xf>
    <xf numFmtId="176" fontId="8" fillId="7" borderId="12" xfId="21" applyNumberFormat="1" applyFont="1" applyFill="1" applyBorder="1" applyAlignment="1">
      <alignment horizontal="center" vertical="center" wrapText="1"/>
      <protection/>
    </xf>
    <xf numFmtId="176" fontId="8" fillId="7" borderId="14" xfId="21" applyNumberFormat="1" applyFont="1" applyFill="1" applyBorder="1" applyAlignment="1">
      <alignment horizontal="center" vertical="center" wrapText="1"/>
      <protection/>
    </xf>
    <xf numFmtId="178" fontId="8" fillId="0" borderId="19" xfId="21" applyNumberFormat="1" applyFont="1" applyBorder="1" applyAlignment="1">
      <alignment horizontal="right"/>
      <protection/>
    </xf>
    <xf numFmtId="178" fontId="8" fillId="0" borderId="15" xfId="21" applyNumberFormat="1" applyFont="1" applyBorder="1" applyAlignment="1">
      <alignment horizontal="right"/>
      <protection/>
    </xf>
    <xf numFmtId="180" fontId="8" fillId="0" borderId="15" xfId="0" applyNumberFormat="1" applyFont="1" applyBorder="1" applyAlignment="1">
      <alignment horizontal="center" vertical="center"/>
    </xf>
    <xf numFmtId="180" fontId="8" fillId="0" borderId="18" xfId="0" applyNumberFormat="1" applyFont="1" applyBorder="1" applyAlignment="1">
      <alignment horizontal="center" vertical="center"/>
    </xf>
    <xf numFmtId="180" fontId="8" fillId="0" borderId="19" xfId="0" applyNumberFormat="1" applyFont="1" applyBorder="1" applyAlignment="1">
      <alignment horizontal="center" vertical="center"/>
    </xf>
    <xf numFmtId="178" fontId="8" fillId="0" borderId="19" xfId="0" applyNumberFormat="1" applyFont="1" applyBorder="1" applyAlignment="1">
      <alignment horizontal="center" vertical="center"/>
    </xf>
    <xf numFmtId="178" fontId="8" fillId="0" borderId="15" xfId="0" applyNumberFormat="1" applyFont="1" applyBorder="1" applyAlignment="1">
      <alignment horizontal="center" vertical="center"/>
    </xf>
    <xf numFmtId="178" fontId="8" fillId="0" borderId="18" xfId="0" applyNumberFormat="1" applyFont="1" applyBorder="1" applyAlignment="1">
      <alignment horizontal="center" vertical="center"/>
    </xf>
    <xf numFmtId="0" fontId="8" fillId="7" borderId="19"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0" xfId="21" applyFont="1" applyFill="1" applyBorder="1" applyAlignment="1">
      <alignment horizontal="center" vertical="center" wrapText="1"/>
      <protection/>
    </xf>
    <xf numFmtId="0" fontId="8" fillId="7" borderId="0" xfId="21" applyFont="1" applyFill="1" applyBorder="1" applyAlignment="1">
      <alignment horizontal="center" vertical="center" wrapText="1"/>
      <protection/>
    </xf>
    <xf numFmtId="0" fontId="8" fillId="7" borderId="11" xfId="21" applyFont="1" applyFill="1" applyBorder="1" applyAlignment="1">
      <alignment horizontal="center" vertical="center" wrapText="1"/>
      <protection/>
    </xf>
    <xf numFmtId="0" fontId="8" fillId="7" borderId="13" xfId="21" applyFont="1" applyFill="1" applyBorder="1" applyAlignment="1">
      <alignment horizontal="center"/>
      <protection/>
    </xf>
    <xf numFmtId="0" fontId="8" fillId="7" borderId="14" xfId="21" applyFont="1" applyFill="1" applyBorder="1" applyAlignment="1">
      <alignment horizontal="center"/>
      <protection/>
    </xf>
    <xf numFmtId="0" fontId="8" fillId="7" borderId="9" xfId="0" applyFont="1" applyFill="1" applyBorder="1" applyAlignment="1">
      <alignment horizontal="center" vertical="center" wrapText="1"/>
    </xf>
    <xf numFmtId="0" fontId="8" fillId="7" borderId="22" xfId="0" applyFont="1" applyFill="1" applyBorder="1" applyAlignment="1">
      <alignment horizontal="center" vertical="center" wrapText="1"/>
    </xf>
    <xf numFmtId="176" fontId="8" fillId="0" borderId="51" xfId="21" applyNumberFormat="1" applyFont="1" applyFill="1" applyBorder="1" applyAlignment="1">
      <alignment horizontal="center" vertical="center" textRotation="90"/>
      <protection/>
    </xf>
    <xf numFmtId="176" fontId="8" fillId="0" borderId="0" xfId="21" applyNumberFormat="1" applyFont="1" applyFill="1" applyBorder="1" applyAlignment="1">
      <alignment horizontal="center" textRotation="90"/>
      <protection/>
    </xf>
    <xf numFmtId="176" fontId="0" fillId="0" borderId="0" xfId="0" applyNumberFormat="1" applyFont="1" applyBorder="1" applyAlignment="1">
      <alignment horizontal="center" textRotation="90"/>
    </xf>
    <xf numFmtId="176" fontId="8" fillId="0" borderId="129" xfId="21" applyNumberFormat="1" applyFont="1" applyBorder="1" applyAlignment="1">
      <alignment horizontal="right" vertical="center"/>
      <protection/>
    </xf>
    <xf numFmtId="176" fontId="0" fillId="0" borderId="101"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8" fillId="0" borderId="107" xfId="21" applyFont="1" applyFill="1" applyBorder="1" applyAlignment="1">
      <alignment horizontal="center" textRotation="90"/>
      <protection/>
    </xf>
    <xf numFmtId="0" fontId="8" fillId="0" borderId="108" xfId="0" applyFont="1" applyFill="1" applyBorder="1" applyAlignment="1">
      <alignment horizontal="center" textRotation="90"/>
    </xf>
    <xf numFmtId="0" fontId="8" fillId="0" borderId="109" xfId="0" applyFont="1" applyFill="1" applyBorder="1" applyAlignment="1">
      <alignment horizontal="center" textRotation="90"/>
    </xf>
    <xf numFmtId="0" fontId="8" fillId="0" borderId="107" xfId="21" applyFont="1" applyFill="1" applyBorder="1" applyAlignment="1">
      <alignment horizontal="center" vertical="center" textRotation="90"/>
      <protection/>
    </xf>
    <xf numFmtId="0" fontId="8" fillId="0" borderId="108" xfId="21" applyFont="1" applyFill="1" applyBorder="1" applyAlignment="1">
      <alignment horizontal="center" vertical="center" textRotation="90"/>
      <protection/>
    </xf>
    <xf numFmtId="0" fontId="8" fillId="0" borderId="109" xfId="21" applyFont="1" applyFill="1" applyBorder="1" applyAlignment="1">
      <alignment horizontal="center" vertical="center" textRotation="90"/>
      <protection/>
    </xf>
    <xf numFmtId="0" fontId="8" fillId="0" borderId="30" xfId="21" applyFont="1" applyBorder="1" applyAlignment="1">
      <alignment horizontal="center" vertical="center"/>
      <protection/>
    </xf>
    <xf numFmtId="176" fontId="8" fillId="0" borderId="63" xfId="21" applyNumberFormat="1" applyFont="1" applyFill="1" applyBorder="1" applyAlignment="1">
      <alignment horizontal="center" vertical="center" textRotation="90"/>
      <protection/>
    </xf>
    <xf numFmtId="176" fontId="8" fillId="0" borderId="50" xfId="21" applyNumberFormat="1" applyFont="1" applyFill="1" applyBorder="1" applyAlignment="1">
      <alignment horizontal="center" vertical="center" textRotation="90"/>
      <protection/>
    </xf>
    <xf numFmtId="176" fontId="8" fillId="0" borderId="59" xfId="21" applyNumberFormat="1" applyFont="1" applyFill="1" applyBorder="1" applyAlignment="1">
      <alignment horizontal="center" vertical="center" textRotation="90"/>
      <protection/>
    </xf>
    <xf numFmtId="0" fontId="8" fillId="0" borderId="107" xfId="21" applyFont="1" applyFill="1" applyBorder="1" applyAlignment="1">
      <alignment horizontal="center" vertical="top" textRotation="90"/>
      <protection/>
    </xf>
    <xf numFmtId="0" fontId="8" fillId="0" borderId="108" xfId="0" applyFont="1" applyFill="1" applyBorder="1" applyAlignment="1">
      <alignment horizontal="center" vertical="top" textRotation="90"/>
    </xf>
    <xf numFmtId="0" fontId="8" fillId="0" borderId="109" xfId="0" applyFont="1" applyFill="1" applyBorder="1" applyAlignment="1">
      <alignment horizontal="center" vertical="top" textRotation="90"/>
    </xf>
    <xf numFmtId="176" fontId="8" fillId="0" borderId="0" xfId="21" applyNumberFormat="1" applyFont="1" applyFill="1" applyBorder="1" applyAlignment="1">
      <alignment horizontal="center" vertical="top" textRotation="90"/>
      <protection/>
    </xf>
    <xf numFmtId="176" fontId="0" fillId="0" borderId="24" xfId="0" applyNumberFormat="1" applyFont="1" applyBorder="1" applyAlignment="1">
      <alignment horizontal="center" vertical="top" textRotation="90"/>
    </xf>
    <xf numFmtId="176" fontId="8" fillId="0" borderId="119" xfId="21" applyNumberFormat="1" applyFont="1" applyFill="1" applyBorder="1" applyAlignment="1">
      <alignment horizontal="center" vertical="center"/>
      <protection/>
    </xf>
    <xf numFmtId="176" fontId="8" fillId="0" borderId="120" xfId="21" applyNumberFormat="1" applyFont="1" applyFill="1" applyBorder="1" applyAlignment="1">
      <alignment horizontal="center" vertical="center"/>
      <protection/>
    </xf>
    <xf numFmtId="176" fontId="8" fillId="0" borderId="121" xfId="21" applyNumberFormat="1" applyFont="1" applyFill="1" applyBorder="1" applyAlignment="1">
      <alignment horizontal="center" vertical="center"/>
      <protection/>
    </xf>
    <xf numFmtId="176" fontId="8" fillId="0" borderId="110" xfId="21" applyNumberFormat="1" applyFont="1" applyFill="1" applyBorder="1" applyAlignment="1">
      <alignment horizontal="center" vertical="center"/>
      <protection/>
    </xf>
    <xf numFmtId="176" fontId="8" fillId="0" borderId="101" xfId="21" applyNumberFormat="1" applyFont="1" applyFill="1" applyBorder="1" applyAlignment="1">
      <alignment horizontal="center" vertical="center"/>
      <protection/>
    </xf>
    <xf numFmtId="176" fontId="8" fillId="0" borderId="111" xfId="21" applyNumberFormat="1" applyFont="1" applyFill="1" applyBorder="1" applyAlignment="1">
      <alignment horizontal="center" vertical="center"/>
      <protection/>
    </xf>
    <xf numFmtId="0" fontId="8" fillId="0" borderId="107" xfId="21" applyFont="1" applyBorder="1" applyAlignment="1">
      <alignment horizontal="center" textRotation="90"/>
      <protection/>
    </xf>
    <xf numFmtId="0" fontId="0" fillId="0" borderId="108" xfId="0" applyFont="1" applyBorder="1" applyAlignment="1">
      <alignment horizontal="center" textRotation="90"/>
    </xf>
    <xf numFmtId="0" fontId="0" fillId="0" borderId="109" xfId="0" applyFont="1" applyBorder="1" applyAlignment="1">
      <alignment horizontal="center" textRotation="90"/>
    </xf>
    <xf numFmtId="0" fontId="8" fillId="0" borderId="108" xfId="21" applyFont="1" applyFill="1" applyBorder="1" applyAlignment="1">
      <alignment horizontal="center" vertical="top" textRotation="90"/>
      <protection/>
    </xf>
    <xf numFmtId="0" fontId="0" fillId="0" borderId="109" xfId="0" applyFont="1" applyBorder="1" applyAlignment="1">
      <alignment horizontal="center" vertical="top" textRotation="90"/>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31"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32" xfId="0" applyFont="1" applyBorder="1" applyAlignment="1">
      <alignment horizontal="center" vertical="center"/>
    </xf>
    <xf numFmtId="177" fontId="8" fillId="0" borderId="19" xfId="21" applyNumberFormat="1" applyFont="1" applyBorder="1" applyAlignment="1">
      <alignment horizontal="right" vertical="center"/>
      <protection/>
    </xf>
    <xf numFmtId="177" fontId="8" fillId="0" borderId="15" xfId="21" applyNumberFormat="1" applyFont="1" applyBorder="1" applyAlignment="1">
      <alignment horizontal="right" vertical="center"/>
      <protection/>
    </xf>
    <xf numFmtId="177" fontId="8" fillId="0" borderId="18" xfId="21" applyNumberFormat="1" applyFont="1" applyBorder="1" applyAlignment="1">
      <alignment horizontal="right" vertical="center"/>
      <protection/>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33" xfId="0" applyFont="1" applyBorder="1" applyAlignment="1">
      <alignment horizontal="center" vertical="center"/>
    </xf>
    <xf numFmtId="0" fontId="32" fillId="0" borderId="13" xfId="0" applyFont="1" applyBorder="1" applyAlignment="1">
      <alignment horizontal="center" vertical="center"/>
    </xf>
    <xf numFmtId="177" fontId="8" fillId="0" borderId="19" xfId="21" applyNumberFormat="1" applyFont="1" applyBorder="1" applyAlignment="1">
      <alignment horizontal="center" vertical="center"/>
      <protection/>
    </xf>
    <xf numFmtId="177" fontId="8" fillId="0" borderId="15" xfId="21" applyNumberFormat="1" applyFont="1" applyBorder="1" applyAlignment="1">
      <alignment horizontal="center" vertical="center"/>
      <protection/>
    </xf>
    <xf numFmtId="177" fontId="8" fillId="0" borderId="18" xfId="21" applyNumberFormat="1" applyFont="1" applyBorder="1" applyAlignment="1">
      <alignment horizontal="center" vertical="center"/>
      <protection/>
    </xf>
    <xf numFmtId="0" fontId="8" fillId="7" borderId="19" xfId="21" applyFont="1" applyFill="1" applyBorder="1" applyAlignment="1">
      <alignment horizontal="center" vertical="center" shrinkToFit="1"/>
      <protection/>
    </xf>
    <xf numFmtId="0" fontId="8" fillId="7" borderId="15" xfId="21" applyFont="1" applyFill="1" applyBorder="1" applyAlignment="1">
      <alignment horizontal="center" vertical="center" shrinkToFit="1"/>
      <protection/>
    </xf>
    <xf numFmtId="0" fontId="8" fillId="7" borderId="18" xfId="21" applyFont="1" applyFill="1" applyBorder="1" applyAlignment="1">
      <alignment horizontal="center" vertical="center" shrinkToFit="1"/>
      <protection/>
    </xf>
    <xf numFmtId="0" fontId="8" fillId="5" borderId="19" xfId="21" applyFont="1" applyFill="1" applyBorder="1" applyAlignment="1">
      <alignment horizontal="distributed" vertical="center"/>
      <protection/>
    </xf>
    <xf numFmtId="0" fontId="8" fillId="5" borderId="15" xfId="21" applyFont="1" applyFill="1" applyBorder="1" applyAlignment="1">
      <alignment horizontal="distributed" vertical="center"/>
      <protection/>
    </xf>
    <xf numFmtId="0" fontId="8" fillId="5" borderId="18" xfId="21" applyFont="1" applyFill="1" applyBorder="1" applyAlignment="1">
      <alignment horizontal="distributed" vertical="center"/>
      <protection/>
    </xf>
    <xf numFmtId="0" fontId="6" fillId="0" borderId="1" xfId="0" applyFont="1" applyBorder="1" applyAlignment="1">
      <alignment horizontal="center" vertical="center"/>
    </xf>
    <xf numFmtId="0" fontId="8" fillId="7" borderId="8" xfId="0" applyFont="1" applyFill="1" applyBorder="1" applyAlignment="1">
      <alignment horizontal="center" vertical="center" shrinkToFit="1"/>
    </xf>
    <xf numFmtId="0" fontId="0" fillId="7" borderId="9" xfId="0" applyFont="1" applyFill="1" applyBorder="1" applyAlignment="1">
      <alignment horizontal="center" vertical="center" shrinkToFit="1"/>
    </xf>
    <xf numFmtId="0" fontId="0" fillId="7" borderId="22" xfId="0" applyFont="1" applyFill="1" applyBorder="1" applyAlignment="1">
      <alignment horizontal="center" vertical="center" shrinkToFit="1"/>
    </xf>
    <xf numFmtId="0" fontId="26" fillId="0" borderId="8" xfId="21" applyFont="1" applyBorder="1" applyAlignment="1">
      <alignment horizontal="center" vertical="center"/>
      <protection/>
    </xf>
    <xf numFmtId="0" fontId="26" fillId="0" borderId="9" xfId="21" applyFont="1" applyBorder="1" applyAlignment="1">
      <alignment horizontal="center" vertical="center"/>
      <protection/>
    </xf>
    <xf numFmtId="0" fontId="26" fillId="0" borderId="22" xfId="21" applyFont="1" applyBorder="1" applyAlignment="1">
      <alignment horizontal="center" vertical="center"/>
      <protection/>
    </xf>
    <xf numFmtId="0" fontId="26" fillId="0" borderId="12" xfId="21" applyFont="1" applyBorder="1" applyAlignment="1">
      <alignment horizontal="center" vertical="center"/>
      <protection/>
    </xf>
    <xf numFmtId="0" fontId="26" fillId="0" borderId="13" xfId="21" applyFont="1" applyBorder="1" applyAlignment="1">
      <alignment horizontal="center" vertical="center"/>
      <protection/>
    </xf>
    <xf numFmtId="0" fontId="26" fillId="0" borderId="14" xfId="21" applyFont="1" applyBorder="1" applyAlignment="1">
      <alignment horizontal="center" vertical="center"/>
      <protection/>
    </xf>
    <xf numFmtId="0" fontId="8" fillId="9" borderId="19" xfId="21" applyFont="1" applyFill="1" applyBorder="1" applyAlignment="1">
      <alignment horizontal="center" vertical="center"/>
      <protection/>
    </xf>
    <xf numFmtId="0" fontId="0" fillId="9" borderId="15" xfId="0" applyFont="1" applyFill="1" applyBorder="1" applyAlignment="1">
      <alignment vertical="center"/>
    </xf>
    <xf numFmtId="0" fontId="0" fillId="9" borderId="18" xfId="0" applyFont="1" applyFill="1" applyBorder="1" applyAlignment="1">
      <alignment vertical="center"/>
    </xf>
    <xf numFmtId="0" fontId="0" fillId="7" borderId="9" xfId="0" applyFont="1" applyFill="1" applyBorder="1" applyAlignment="1">
      <alignment vertical="center"/>
    </xf>
    <xf numFmtId="0" fontId="0" fillId="7" borderId="15" xfId="0" applyFont="1" applyFill="1" applyBorder="1" applyAlignment="1">
      <alignment vertical="center"/>
    </xf>
    <xf numFmtId="0" fontId="0" fillId="7" borderId="18" xfId="0" applyFont="1" applyFill="1" applyBorder="1" applyAlignment="1">
      <alignment vertical="center"/>
    </xf>
    <xf numFmtId="0" fontId="0" fillId="7" borderId="0" xfId="0" applyFont="1" applyFill="1" applyAlignment="1">
      <alignment horizontal="center" vertical="center" wrapText="1"/>
    </xf>
    <xf numFmtId="0" fontId="0" fillId="7" borderId="11" xfId="0" applyFont="1" applyFill="1" applyBorder="1" applyAlignment="1">
      <alignment horizontal="center" vertical="center" wrapText="1"/>
    </xf>
    <xf numFmtId="0" fontId="8" fillId="7" borderId="19" xfId="21" applyFont="1" applyFill="1" applyBorder="1" applyAlignment="1">
      <alignment horizontal="distributed" vertical="center"/>
      <protection/>
    </xf>
    <xf numFmtId="0" fontId="8" fillId="7" borderId="15" xfId="21" applyFont="1" applyFill="1" applyBorder="1" applyAlignment="1">
      <alignment horizontal="distributed" vertical="center"/>
      <protection/>
    </xf>
    <xf numFmtId="0" fontId="8" fillId="7" borderId="18" xfId="21" applyFont="1" applyFill="1" applyBorder="1" applyAlignment="1">
      <alignment horizontal="distributed" vertical="center"/>
      <protection/>
    </xf>
    <xf numFmtId="0" fontId="0" fillId="7" borderId="15" xfId="0" applyFont="1" applyFill="1" applyBorder="1" applyAlignment="1">
      <alignment horizontal="center" vertical="center" shrinkToFit="1"/>
    </xf>
    <xf numFmtId="0" fontId="0" fillId="7" borderId="18" xfId="0" applyFont="1" applyFill="1" applyBorder="1" applyAlignment="1">
      <alignment horizontal="center" vertical="center" shrinkToFit="1"/>
    </xf>
    <xf numFmtId="0" fontId="8" fillId="0" borderId="12" xfId="0" applyFont="1" applyBorder="1" applyAlignment="1">
      <alignment horizontal="distributed" vertical="center"/>
    </xf>
    <xf numFmtId="0" fontId="8" fillId="0" borderId="14" xfId="0" applyFont="1" applyBorder="1" applyAlignment="1">
      <alignment horizontal="distributed" vertical="center"/>
    </xf>
    <xf numFmtId="177" fontId="8" fillId="0" borderId="19" xfId="21" applyNumberFormat="1" applyFont="1" applyBorder="1" applyAlignment="1">
      <alignment horizontal="center"/>
      <protection/>
    </xf>
    <xf numFmtId="177" fontId="8" fillId="0" borderId="15" xfId="21" applyNumberFormat="1" applyFont="1" applyBorder="1" applyAlignment="1">
      <alignment horizontal="center"/>
      <protection/>
    </xf>
    <xf numFmtId="177" fontId="8" fillId="0" borderId="18" xfId="21" applyNumberFormat="1" applyFont="1" applyBorder="1" applyAlignment="1">
      <alignment horizontal="center"/>
      <protection/>
    </xf>
    <xf numFmtId="177" fontId="8" fillId="0" borderId="19" xfId="21" applyNumberFormat="1" applyFont="1" applyBorder="1" applyAlignment="1">
      <alignment horizontal="right"/>
      <protection/>
    </xf>
    <xf numFmtId="177" fontId="8" fillId="0" borderId="15" xfId="21" applyNumberFormat="1" applyFont="1" applyBorder="1" applyAlignment="1">
      <alignment horizontal="right"/>
      <protection/>
    </xf>
    <xf numFmtId="177" fontId="8" fillId="0" borderId="18" xfId="21" applyNumberFormat="1" applyFont="1" applyBorder="1" applyAlignment="1">
      <alignment horizontal="right"/>
      <protection/>
    </xf>
    <xf numFmtId="176" fontId="8" fillId="0" borderId="19" xfId="21" applyNumberFormat="1" applyFont="1" applyBorder="1" applyAlignment="1">
      <alignment horizontal="center"/>
      <protection/>
    </xf>
    <xf numFmtId="176" fontId="8" fillId="0" borderId="15" xfId="21" applyNumberFormat="1" applyFont="1" applyBorder="1" applyAlignment="1">
      <alignment horizontal="center"/>
      <protection/>
    </xf>
    <xf numFmtId="176" fontId="8" fillId="0" borderId="18" xfId="21" applyNumberFormat="1" applyFont="1" applyBorder="1" applyAlignment="1">
      <alignment horizontal="center"/>
      <protection/>
    </xf>
    <xf numFmtId="178" fontId="8" fillId="9" borderId="15" xfId="21" applyNumberFormat="1" applyFont="1" applyFill="1" applyBorder="1" applyAlignment="1">
      <alignment horizontal="center"/>
      <protection/>
    </xf>
    <xf numFmtId="178" fontId="8" fillId="0" borderId="18" xfId="21" applyNumberFormat="1" applyFont="1" applyBorder="1" applyAlignment="1">
      <alignment horizontal="right"/>
      <protection/>
    </xf>
    <xf numFmtId="176" fontId="8" fillId="0" borderId="30" xfId="21" applyNumberFormat="1" applyFont="1" applyFill="1" applyBorder="1" applyAlignment="1">
      <alignment horizontal="center" vertical="center"/>
      <protection/>
    </xf>
    <xf numFmtId="176" fontId="8" fillId="0" borderId="89" xfId="21" applyNumberFormat="1" applyFont="1" applyFill="1" applyBorder="1" applyAlignment="1">
      <alignment horizontal="center" vertical="center"/>
      <protection/>
    </xf>
    <xf numFmtId="177" fontId="8" fillId="0" borderId="30" xfId="21" applyNumberFormat="1" applyFont="1" applyFill="1" applyBorder="1" applyAlignment="1">
      <alignment horizontal="center" vertical="center"/>
      <protection/>
    </xf>
    <xf numFmtId="0" fontId="8" fillId="4" borderId="13" xfId="0" applyNumberFormat="1" applyFont="1" applyFill="1" applyBorder="1" applyAlignment="1">
      <alignment horizontal="distributed" vertical="center"/>
    </xf>
    <xf numFmtId="0" fontId="8" fillId="4" borderId="14" xfId="0" applyNumberFormat="1" applyFont="1" applyFill="1" applyBorder="1" applyAlignment="1">
      <alignment horizontal="distributed" vertical="center"/>
    </xf>
    <xf numFmtId="0" fontId="8" fillId="5" borderId="15" xfId="21" applyFont="1" applyFill="1" applyBorder="1" applyAlignment="1">
      <alignment horizontal="center" vertical="center" shrinkToFit="1"/>
      <protection/>
    </xf>
    <xf numFmtId="0" fontId="0" fillId="5" borderId="15" xfId="0" applyFont="1" applyFill="1" applyBorder="1" applyAlignment="1">
      <alignment horizontal="center" vertical="center" shrinkToFit="1"/>
    </xf>
    <xf numFmtId="0" fontId="0" fillId="5" borderId="18" xfId="0" applyFont="1" applyFill="1" applyBorder="1" applyAlignment="1">
      <alignment horizontal="center" vertical="center" shrinkToFit="1"/>
    </xf>
    <xf numFmtId="0" fontId="8" fillId="7" borderId="15" xfId="21" applyFont="1" applyFill="1" applyBorder="1" applyAlignment="1">
      <alignment horizontal="distributed" vertical="center"/>
      <protection/>
    </xf>
    <xf numFmtId="0" fontId="8" fillId="4" borderId="9" xfId="0" applyFont="1" applyFill="1" applyBorder="1" applyAlignment="1">
      <alignment horizontal="distributed" vertical="center"/>
    </xf>
    <xf numFmtId="0" fontId="8" fillId="4" borderId="22" xfId="0" applyFont="1" applyFill="1" applyBorder="1" applyAlignment="1">
      <alignment horizontal="distributed" vertical="center"/>
    </xf>
    <xf numFmtId="0" fontId="8" fillId="4" borderId="13" xfId="0" applyFont="1" applyFill="1" applyBorder="1" applyAlignment="1">
      <alignment horizontal="distributed" vertical="center"/>
    </xf>
    <xf numFmtId="0" fontId="8" fillId="4" borderId="14" xfId="0" applyFont="1" applyFill="1" applyBorder="1" applyAlignment="1">
      <alignment horizontal="distributed" vertical="center"/>
    </xf>
    <xf numFmtId="0" fontId="8" fillId="4" borderId="19" xfId="0" applyFont="1" applyFill="1" applyBorder="1" applyAlignment="1">
      <alignment horizontal="distributed" vertical="center"/>
    </xf>
    <xf numFmtId="0" fontId="8" fillId="4" borderId="15" xfId="0" applyFont="1" applyFill="1" applyBorder="1" applyAlignment="1">
      <alignment horizontal="distributed" vertical="center"/>
    </xf>
    <xf numFmtId="0" fontId="0" fillId="4" borderId="18" xfId="0" applyFont="1" applyFill="1" applyBorder="1" applyAlignment="1">
      <alignment horizontal="distributed" vertical="center"/>
    </xf>
    <xf numFmtId="0" fontId="8" fillId="7" borderId="11" xfId="21" applyFont="1" applyFill="1" applyBorder="1" applyAlignment="1">
      <alignment horizontal="center" vertical="center" textRotation="255"/>
      <protection/>
    </xf>
    <xf numFmtId="0" fontId="8" fillId="7" borderId="14" xfId="21" applyFont="1" applyFill="1" applyBorder="1" applyAlignment="1">
      <alignment horizontal="center" vertical="center" textRotation="255"/>
      <protection/>
    </xf>
    <xf numFmtId="0" fontId="8" fillId="4" borderId="15" xfId="0" applyNumberFormat="1" applyFont="1" applyFill="1" applyBorder="1" applyAlignment="1">
      <alignment horizontal="distributed" vertical="center"/>
    </xf>
    <xf numFmtId="0" fontId="8" fillId="4" borderId="18" xfId="0" applyNumberFormat="1" applyFont="1" applyFill="1" applyBorder="1" applyAlignment="1">
      <alignment horizontal="distributed" vertical="center"/>
    </xf>
    <xf numFmtId="0" fontId="0" fillId="0" borderId="0" xfId="0" applyFont="1" applyBorder="1" applyAlignment="1">
      <alignment horizontal="distributed" vertical="center"/>
    </xf>
    <xf numFmtId="6" fontId="8" fillId="4" borderId="9" xfId="19" applyFont="1" applyFill="1" applyBorder="1" applyAlignment="1">
      <alignment horizontal="center" vertical="center" wrapText="1" shrinkToFit="1"/>
    </xf>
    <xf numFmtId="6" fontId="8" fillId="4" borderId="22" xfId="19" applyFont="1" applyFill="1" applyBorder="1" applyAlignment="1">
      <alignment horizontal="center" vertical="center" wrapText="1" shrinkToFit="1"/>
    </xf>
    <xf numFmtId="6" fontId="8" fillId="4" borderId="13" xfId="19" applyFont="1" applyFill="1" applyBorder="1" applyAlignment="1">
      <alignment horizontal="center" vertical="center" wrapText="1" shrinkToFit="1"/>
    </xf>
    <xf numFmtId="6" fontId="8" fillId="4" borderId="14" xfId="19" applyFont="1" applyFill="1" applyBorder="1" applyAlignment="1">
      <alignment horizontal="center" vertical="center" wrapText="1" shrinkToFit="1"/>
    </xf>
    <xf numFmtId="176" fontId="8" fillId="0" borderId="19" xfId="0" applyNumberFormat="1" applyFont="1" applyBorder="1" applyAlignment="1">
      <alignment horizontal="center"/>
    </xf>
    <xf numFmtId="176" fontId="8" fillId="0" borderId="15" xfId="0" applyNumberFormat="1" applyFont="1" applyBorder="1" applyAlignment="1">
      <alignment horizontal="center"/>
    </xf>
    <xf numFmtId="176" fontId="8" fillId="0" borderId="18" xfId="0" applyNumberFormat="1" applyFont="1" applyBorder="1" applyAlignment="1">
      <alignment horizontal="center"/>
    </xf>
    <xf numFmtId="177" fontId="8" fillId="9" borderId="19" xfId="21" applyNumberFormat="1" applyFont="1" applyFill="1" applyBorder="1" applyAlignment="1">
      <alignment horizontal="center"/>
      <protection/>
    </xf>
    <xf numFmtId="177" fontId="8" fillId="9" borderId="15" xfId="21" applyNumberFormat="1" applyFont="1" applyFill="1" applyBorder="1" applyAlignment="1">
      <alignment horizontal="center"/>
      <protection/>
    </xf>
    <xf numFmtId="177" fontId="8" fillId="9" borderId="18" xfId="21" applyNumberFormat="1" applyFont="1" applyFill="1" applyBorder="1" applyAlignment="1">
      <alignment horizontal="center"/>
      <protection/>
    </xf>
    <xf numFmtId="0" fontId="8" fillId="7" borderId="8" xfId="21" applyFont="1" applyFill="1" applyBorder="1" applyAlignment="1">
      <alignment horizontal="center" vertical="center" shrinkToFit="1"/>
      <protection/>
    </xf>
    <xf numFmtId="0" fontId="8" fillId="7" borderId="9" xfId="21" applyFont="1" applyFill="1" applyBorder="1" applyAlignment="1">
      <alignment horizontal="center" vertical="center" shrinkToFit="1"/>
      <protection/>
    </xf>
    <xf numFmtId="0" fontId="8" fillId="7" borderId="22" xfId="21" applyFont="1" applyFill="1" applyBorder="1" applyAlignment="1">
      <alignment horizontal="center" vertical="center" shrinkToFit="1"/>
      <protection/>
    </xf>
    <xf numFmtId="0" fontId="8" fillId="7" borderId="12" xfId="21" applyFont="1" applyFill="1" applyBorder="1" applyAlignment="1">
      <alignment horizontal="center" vertical="center" shrinkToFit="1"/>
      <protection/>
    </xf>
    <xf numFmtId="0" fontId="8" fillId="7" borderId="13" xfId="21" applyFont="1" applyFill="1" applyBorder="1" applyAlignment="1">
      <alignment horizontal="center" vertical="center" shrinkToFit="1"/>
      <protection/>
    </xf>
    <xf numFmtId="0" fontId="8" fillId="7" borderId="14" xfId="21" applyFont="1" applyFill="1" applyBorder="1" applyAlignment="1">
      <alignment horizontal="center" vertical="center" shrinkToFit="1"/>
      <protection/>
    </xf>
    <xf numFmtId="0" fontId="8" fillId="9" borderId="19" xfId="21" applyFont="1" applyFill="1" applyBorder="1" applyAlignment="1">
      <alignment horizontal="center"/>
      <protection/>
    </xf>
    <xf numFmtId="0" fontId="8" fillId="9" borderId="15" xfId="21" applyFont="1" applyFill="1" applyBorder="1" applyAlignment="1">
      <alignment horizontal="center"/>
      <protection/>
    </xf>
    <xf numFmtId="0" fontId="8" fillId="9" borderId="18" xfId="21" applyFont="1" applyFill="1" applyBorder="1" applyAlignment="1">
      <alignment horizontal="center"/>
      <protection/>
    </xf>
    <xf numFmtId="0" fontId="8" fillId="6" borderId="19" xfId="21" applyFont="1" applyFill="1" applyBorder="1" applyAlignment="1">
      <alignment horizontal="center"/>
      <protection/>
    </xf>
    <xf numFmtId="0" fontId="8" fillId="6" borderId="15" xfId="21" applyFont="1" applyFill="1" applyBorder="1" applyAlignment="1">
      <alignment horizontal="center"/>
      <protection/>
    </xf>
    <xf numFmtId="0" fontId="8" fillId="6" borderId="18" xfId="21" applyFont="1" applyFill="1" applyBorder="1" applyAlignment="1">
      <alignment horizontal="center"/>
      <protection/>
    </xf>
    <xf numFmtId="0" fontId="8" fillId="6" borderId="19" xfId="21" applyFont="1" applyFill="1" applyBorder="1" applyAlignment="1">
      <alignment horizontal="center" shrinkToFit="1"/>
      <protection/>
    </xf>
    <xf numFmtId="0" fontId="8" fillId="6" borderId="15" xfId="21" applyFont="1" applyFill="1" applyBorder="1" applyAlignment="1">
      <alignment horizontal="center" shrinkToFit="1"/>
      <protection/>
    </xf>
    <xf numFmtId="0" fontId="8" fillId="6" borderId="18" xfId="21" applyFont="1" applyFill="1" applyBorder="1" applyAlignment="1">
      <alignment horizontal="center" shrinkToFit="1"/>
      <protection/>
    </xf>
    <xf numFmtId="0" fontId="8" fillId="7" borderId="19" xfId="0" applyFont="1" applyFill="1" applyBorder="1" applyAlignment="1">
      <alignment horizontal="center" vertical="center" shrinkToFit="1"/>
    </xf>
    <xf numFmtId="0" fontId="8" fillId="7" borderId="15" xfId="0" applyFont="1" applyFill="1" applyBorder="1" applyAlignment="1">
      <alignment horizontal="center" vertical="center" shrinkToFit="1"/>
    </xf>
    <xf numFmtId="0" fontId="8" fillId="7" borderId="18" xfId="0" applyFont="1" applyFill="1" applyBorder="1" applyAlignment="1">
      <alignment horizontal="center" vertical="center" shrinkToFit="1"/>
    </xf>
    <xf numFmtId="178" fontId="8" fillId="0" borderId="19" xfId="21" applyNumberFormat="1" applyFont="1" applyBorder="1" applyAlignment="1">
      <alignment horizontal="center"/>
      <protection/>
    </xf>
    <xf numFmtId="178" fontId="8" fillId="0" borderId="15" xfId="21" applyNumberFormat="1" applyFont="1" applyBorder="1" applyAlignment="1">
      <alignment horizontal="center"/>
      <protection/>
    </xf>
    <xf numFmtId="178" fontId="8" fillId="0" borderId="18" xfId="21" applyNumberFormat="1" applyFont="1" applyBorder="1" applyAlignment="1">
      <alignment horizontal="center"/>
      <protection/>
    </xf>
    <xf numFmtId="0" fontId="8" fillId="6" borderId="19" xfId="21" applyFont="1" applyFill="1" applyBorder="1" applyAlignment="1">
      <alignment horizontal="center" vertical="center"/>
      <protection/>
    </xf>
    <xf numFmtId="0" fontId="8" fillId="6" borderId="15" xfId="21" applyFont="1" applyFill="1" applyBorder="1" applyAlignment="1">
      <alignment horizontal="center" vertical="center"/>
      <protection/>
    </xf>
    <xf numFmtId="0" fontId="8" fillId="6" borderId="18" xfId="21" applyFont="1" applyFill="1" applyBorder="1" applyAlignment="1">
      <alignment horizontal="center" vertical="center"/>
      <protection/>
    </xf>
    <xf numFmtId="0" fontId="8" fillId="5" borderId="19" xfId="21" applyFont="1" applyFill="1" applyBorder="1" applyAlignment="1">
      <alignment vertical="center" shrinkToFit="1"/>
      <protection/>
    </xf>
    <xf numFmtId="0" fontId="0" fillId="5" borderId="15" xfId="0" applyFont="1" applyFill="1" applyBorder="1" applyAlignment="1">
      <alignment vertical="center" shrinkToFit="1"/>
    </xf>
    <xf numFmtId="0" fontId="0" fillId="5" borderId="18" xfId="0" applyFont="1" applyFill="1" applyBorder="1" applyAlignment="1">
      <alignment vertical="center" shrinkToFit="1"/>
    </xf>
    <xf numFmtId="0" fontId="8" fillId="5" borderId="19" xfId="21" applyFont="1" applyFill="1" applyBorder="1" applyAlignment="1">
      <alignment horizontal="center" vertical="center"/>
      <protection/>
    </xf>
    <xf numFmtId="0" fontId="8" fillId="5" borderId="15" xfId="21" applyFont="1" applyFill="1" applyBorder="1" applyAlignment="1">
      <alignment horizontal="center" vertical="center"/>
      <protection/>
    </xf>
    <xf numFmtId="0" fontId="8" fillId="5" borderId="18" xfId="21" applyFont="1" applyFill="1" applyBorder="1" applyAlignment="1">
      <alignment horizontal="center" vertical="center"/>
      <protection/>
    </xf>
    <xf numFmtId="0" fontId="8" fillId="7" borderId="0" xfId="21" applyFont="1" applyFill="1" applyAlignment="1">
      <alignment horizontal="center" vertical="center" wrapText="1"/>
      <protection/>
    </xf>
    <xf numFmtId="0" fontId="8" fillId="7" borderId="12" xfId="21" applyFont="1" applyFill="1" applyBorder="1" applyAlignment="1">
      <alignment horizontal="center"/>
      <protection/>
    </xf>
    <xf numFmtId="0" fontId="8" fillId="7" borderId="8" xfId="21" applyFont="1" applyFill="1" applyBorder="1" applyAlignment="1">
      <alignment horizontal="center"/>
      <protection/>
    </xf>
    <xf numFmtId="0" fontId="8" fillId="9" borderId="15" xfId="21" applyFont="1" applyFill="1" applyBorder="1" applyAlignment="1">
      <alignment horizontal="center" vertical="center"/>
      <protection/>
    </xf>
    <xf numFmtId="0" fontId="8" fillId="9" borderId="18" xfId="2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2">
    <dxf>
      <font>
        <color rgb="FF000000"/>
      </font>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85725</xdr:rowOff>
    </xdr:from>
    <xdr:to>
      <xdr:col>24</xdr:col>
      <xdr:colOff>19050</xdr:colOff>
      <xdr:row>12</xdr:row>
      <xdr:rowOff>66675</xdr:rowOff>
    </xdr:to>
    <xdr:sp>
      <xdr:nvSpPr>
        <xdr:cNvPr id="1" name="AutoShape 1"/>
        <xdr:cNvSpPr>
          <a:spLocks/>
        </xdr:cNvSpPr>
      </xdr:nvSpPr>
      <xdr:spPr>
        <a:xfrm>
          <a:off x="2400300" y="1533525"/>
          <a:ext cx="1733550" cy="6667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適用示方書、道路規格、取付け道路・交差条件、橋梁形式、活荷重、橋長、幅員。使用材料の選定。架設方法。
</a:t>
          </a:r>
        </a:p>
      </xdr:txBody>
    </xdr:sp>
    <xdr:clientData/>
  </xdr:twoCellAnchor>
  <xdr:twoCellAnchor>
    <xdr:from>
      <xdr:col>14</xdr:col>
      <xdr:colOff>9525</xdr:colOff>
      <xdr:row>14</xdr:row>
      <xdr:rowOff>9525</xdr:rowOff>
    </xdr:from>
    <xdr:to>
      <xdr:col>24</xdr:col>
      <xdr:colOff>0</xdr:colOff>
      <xdr:row>17</xdr:row>
      <xdr:rowOff>142875</xdr:rowOff>
    </xdr:to>
    <xdr:sp>
      <xdr:nvSpPr>
        <xdr:cNvPr id="2" name="AutoShape 2"/>
        <xdr:cNvSpPr>
          <a:spLocks/>
        </xdr:cNvSpPr>
      </xdr:nvSpPr>
      <xdr:spPr>
        <a:xfrm>
          <a:off x="2409825" y="2486025"/>
          <a:ext cx="1704975" cy="6477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断面力の算出</a:t>
          </a:r>
          <a:r>
            <a:rPr lang="en-US" cap="none" sz="800" b="0" i="0" u="none" baseline="0">
              <a:latin typeface="ＭＳ Ｐゴシック"/>
              <a:ea typeface="ＭＳ Ｐゴシック"/>
              <a:cs typeface="ＭＳ Ｐゴシック"/>
            </a:rPr>
            <a:t>
解析方法（荷重分配）、荷重強度、
PC鋼材配置・主版断面の仮定
主桁・横桁の反力・断面力算出</a:t>
          </a:r>
        </a:p>
      </xdr:txBody>
    </xdr:sp>
    <xdr:clientData/>
  </xdr:twoCellAnchor>
  <xdr:twoCellAnchor>
    <xdr:from>
      <xdr:col>14</xdr:col>
      <xdr:colOff>9525</xdr:colOff>
      <xdr:row>25</xdr:row>
      <xdr:rowOff>0</xdr:rowOff>
    </xdr:from>
    <xdr:to>
      <xdr:col>24</xdr:col>
      <xdr:colOff>0</xdr:colOff>
      <xdr:row>29</xdr:row>
      <xdr:rowOff>142875</xdr:rowOff>
    </xdr:to>
    <xdr:sp>
      <xdr:nvSpPr>
        <xdr:cNvPr id="3" name="AutoShape 3"/>
        <xdr:cNvSpPr>
          <a:spLocks/>
        </xdr:cNvSpPr>
      </xdr:nvSpPr>
      <xdr:spPr>
        <a:xfrm>
          <a:off x="2409825" y="4362450"/>
          <a:ext cx="1704975" cy="8286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④主桁の設計
</a:t>
          </a:r>
          <a:r>
            <a:rPr lang="en-US" cap="none" sz="800" b="0" i="0" u="none" baseline="0">
              <a:latin typeface="ＭＳ Ｐゴシック"/>
              <a:ea typeface="ＭＳ Ｐゴシック"/>
              <a:cs typeface="ＭＳ Ｐゴシック"/>
            </a:rPr>
            <a:t>曲げ応力度算出、合成応力度、曲げ破壊安全度照査。
設計荷重時･終局荷重時のせん断力照査、主版断面・ＰＣ鋼材量・曲げ及びせん断に対する鉄筋の決定</a:t>
          </a:r>
        </a:p>
      </xdr:txBody>
    </xdr:sp>
    <xdr:clientData/>
  </xdr:twoCellAnchor>
  <xdr:twoCellAnchor>
    <xdr:from>
      <xdr:col>14</xdr:col>
      <xdr:colOff>9525</xdr:colOff>
      <xdr:row>31</xdr:row>
      <xdr:rowOff>9525</xdr:rowOff>
    </xdr:from>
    <xdr:to>
      <xdr:col>24</xdr:col>
      <xdr:colOff>0</xdr:colOff>
      <xdr:row>35</xdr:row>
      <xdr:rowOff>19050</xdr:rowOff>
    </xdr:to>
    <xdr:sp>
      <xdr:nvSpPr>
        <xdr:cNvPr id="4" name="AutoShape 4"/>
        <xdr:cNvSpPr>
          <a:spLocks/>
        </xdr:cNvSpPr>
      </xdr:nvSpPr>
      <xdr:spPr>
        <a:xfrm>
          <a:off x="2409825" y="5400675"/>
          <a:ext cx="1704975" cy="6953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斜材・鉛直材・メナーゼヒンジの設計
</a:t>
          </a:r>
          <a:r>
            <a:rPr lang="en-US" cap="none" sz="800" b="0" i="0" u="none" baseline="0">
              <a:latin typeface="ＭＳ Ｐゴシック"/>
              <a:ea typeface="ＭＳ Ｐゴシック"/>
              <a:cs typeface="ＭＳ Ｐゴシック"/>
            </a:rPr>
            <a:t>断面力の算出、鉄筋配置、鉄筋・コンクリートの曲げ応力度算出・曲げ・せん断耐力照査、鉄筋の決定。</a:t>
          </a:r>
        </a:p>
      </xdr:txBody>
    </xdr:sp>
    <xdr:clientData/>
  </xdr:twoCellAnchor>
  <xdr:twoCellAnchor>
    <xdr:from>
      <xdr:col>14</xdr:col>
      <xdr:colOff>9525</xdr:colOff>
      <xdr:row>42</xdr:row>
      <xdr:rowOff>66675</xdr:rowOff>
    </xdr:from>
    <xdr:to>
      <xdr:col>24</xdr:col>
      <xdr:colOff>0</xdr:colOff>
      <xdr:row>46</xdr:row>
      <xdr:rowOff>9525</xdr:rowOff>
    </xdr:to>
    <xdr:sp>
      <xdr:nvSpPr>
        <xdr:cNvPr id="5" name="AutoShape 5"/>
        <xdr:cNvSpPr>
          <a:spLocks/>
        </xdr:cNvSpPr>
      </xdr:nvSpPr>
      <xdr:spPr>
        <a:xfrm>
          <a:off x="2409825" y="7343775"/>
          <a:ext cx="1704975" cy="6286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橋脚の計算
</a:t>
          </a:r>
          <a:r>
            <a:rPr lang="en-US" cap="none" sz="800" b="0" i="0" u="none" baseline="0">
              <a:latin typeface="ＭＳ Ｐゴシック"/>
              <a:ea typeface="ＭＳ Ｐゴシック"/>
              <a:cs typeface="ＭＳ Ｐゴシック"/>
            </a:rPr>
            <a:t>断面力の算出、鉄筋配置、鉄筋・コンクリートの曲げ応力度算出・せん断耐力照査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48</xdr:row>
      <xdr:rowOff>9525</xdr:rowOff>
    </xdr:from>
    <xdr:to>
      <xdr:col>24</xdr:col>
      <xdr:colOff>0</xdr:colOff>
      <xdr:row>51</xdr:row>
      <xdr:rowOff>66675</xdr:rowOff>
    </xdr:to>
    <xdr:sp>
      <xdr:nvSpPr>
        <xdr:cNvPr id="6" name="AutoShape 6"/>
        <xdr:cNvSpPr>
          <a:spLocks/>
        </xdr:cNvSpPr>
      </xdr:nvSpPr>
      <xdr:spPr>
        <a:xfrm>
          <a:off x="2428875" y="8315325"/>
          <a:ext cx="1685925" cy="571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⑧直接基礎の設計
</a:t>
          </a:r>
          <a:r>
            <a:rPr lang="en-US" cap="none" sz="800" b="0" i="0" u="none" baseline="0">
              <a:latin typeface="ＭＳ Ｐゴシック"/>
              <a:ea typeface="ＭＳ Ｐゴシック"/>
              <a:cs typeface="ＭＳ Ｐゴシック"/>
            </a:rPr>
            <a:t>断面力の算出、安定計算、鉄筋・コンクリートの曲げ応力度算出・せん断耐力照査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19050</xdr:colOff>
      <xdr:row>37</xdr:row>
      <xdr:rowOff>66675</xdr:rowOff>
    </xdr:from>
    <xdr:to>
      <xdr:col>23</xdr:col>
      <xdr:colOff>161925</xdr:colOff>
      <xdr:row>40</xdr:row>
      <xdr:rowOff>104775</xdr:rowOff>
    </xdr:to>
    <xdr:sp>
      <xdr:nvSpPr>
        <xdr:cNvPr id="7" name="AutoShape 7"/>
        <xdr:cNvSpPr>
          <a:spLocks/>
        </xdr:cNvSpPr>
      </xdr:nvSpPr>
      <xdr:spPr>
        <a:xfrm>
          <a:off x="2419350" y="6486525"/>
          <a:ext cx="1685925" cy="5524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　横方向・床版の設計</a:t>
          </a:r>
          <a:r>
            <a:rPr lang="en-US" cap="none" sz="800" b="0" i="0" u="none" baseline="0">
              <a:latin typeface="ＭＳ Ｐゴシック"/>
              <a:ea typeface="ＭＳ Ｐゴシック"/>
              <a:cs typeface="ＭＳ Ｐゴシック"/>
            </a:rPr>
            <a:t>
荷重強度・曲げモーメントの算定
コンクリート・鉄筋応力度の照査
破壊安全度の照査</a:t>
          </a:r>
        </a:p>
      </xdr:txBody>
    </xdr:sp>
    <xdr:clientData/>
  </xdr:twoCellAnchor>
  <xdr:twoCellAnchor>
    <xdr:from>
      <xdr:col>14</xdr:col>
      <xdr:colOff>19050</xdr:colOff>
      <xdr:row>53</xdr:row>
      <xdr:rowOff>95250</xdr:rowOff>
    </xdr:from>
    <xdr:to>
      <xdr:col>23</xdr:col>
      <xdr:colOff>161925</xdr:colOff>
      <xdr:row>56</xdr:row>
      <xdr:rowOff>76200</xdr:rowOff>
    </xdr:to>
    <xdr:sp>
      <xdr:nvSpPr>
        <xdr:cNvPr id="8" name="AutoShape 8"/>
        <xdr:cNvSpPr>
          <a:spLocks/>
        </xdr:cNvSpPr>
      </xdr:nvSpPr>
      <xdr:spPr>
        <a:xfrm>
          <a:off x="2419350" y="9258300"/>
          <a:ext cx="1685925" cy="495300"/>
        </a:xfrm>
        <a:prstGeom prst="flowChartProcess">
          <a:avLst/>
        </a:prstGeom>
        <a:solidFill>
          <a:srgbClr val="FFFFFF"/>
        </a:solidFill>
        <a:ln w="19050" cmpd="sng">
          <a:solidFill>
            <a:srgbClr val="000000"/>
          </a:solidFill>
          <a:prstDash val="dash"/>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基礎杭の設計
　　（本項には含みません）</a:t>
          </a:r>
          <a:r>
            <a:rPr lang="en-US" cap="none" sz="800" b="0" i="0" u="none" baseline="0">
              <a:latin typeface="ＭＳ Ｐゴシック"/>
              <a:ea typeface="ＭＳ Ｐゴシック"/>
              <a:cs typeface="ＭＳ Ｐゴシック"/>
            </a:rPr>
            <a:t>
</a:t>
          </a:r>
        </a:p>
      </xdr:txBody>
    </xdr:sp>
    <xdr:clientData/>
  </xdr:twoCellAnchor>
  <xdr:twoCellAnchor>
    <xdr:from>
      <xdr:col>14</xdr:col>
      <xdr:colOff>19050</xdr:colOff>
      <xdr:row>20</xdr:row>
      <xdr:rowOff>9525</xdr:rowOff>
    </xdr:from>
    <xdr:to>
      <xdr:col>23</xdr:col>
      <xdr:colOff>161925</xdr:colOff>
      <xdr:row>23</xdr:row>
      <xdr:rowOff>104775</xdr:rowOff>
    </xdr:to>
    <xdr:sp>
      <xdr:nvSpPr>
        <xdr:cNvPr id="9" name="AutoShape 9"/>
        <xdr:cNvSpPr>
          <a:spLocks/>
        </xdr:cNvSpPr>
      </xdr:nvSpPr>
      <xdr:spPr>
        <a:xfrm>
          <a:off x="2419350" y="3514725"/>
          <a:ext cx="1685925" cy="6096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プレストレスの計算</a:t>
          </a:r>
          <a:r>
            <a:rPr lang="en-US" cap="none" sz="800" b="0" i="0" u="none" baseline="0">
              <a:latin typeface="ＭＳ Ｐゴシック"/>
              <a:ea typeface="ＭＳ Ｐゴシック"/>
              <a:cs typeface="ＭＳ Ｐゴシック"/>
            </a:rPr>
            <a:t>
PC鋼材の選定、PC鋼材の本数・配置、導入直後・有効プレストレスの計算、PC鋼材応力度</a:t>
          </a:r>
        </a:p>
      </xdr:txBody>
    </xdr:sp>
    <xdr:clientData/>
  </xdr:twoCellAnchor>
  <xdr:twoCellAnchor>
    <xdr:from>
      <xdr:col>27</xdr:col>
      <xdr:colOff>95250</xdr:colOff>
      <xdr:row>7</xdr:row>
      <xdr:rowOff>133350</xdr:rowOff>
    </xdr:from>
    <xdr:to>
      <xdr:col>37</xdr:col>
      <xdr:colOff>142875</xdr:colOff>
      <xdr:row>12</xdr:row>
      <xdr:rowOff>133350</xdr:rowOff>
    </xdr:to>
    <xdr:sp>
      <xdr:nvSpPr>
        <xdr:cNvPr id="10" name="AutoShape 10"/>
        <xdr:cNvSpPr>
          <a:spLocks/>
        </xdr:cNvSpPr>
      </xdr:nvSpPr>
      <xdr:spPr>
        <a:xfrm>
          <a:off x="4724400" y="1409700"/>
          <a:ext cx="1762125" cy="8572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交差条件と橋脚位置、取り付け道路との位置関係、支間分割PC鋼材・コンクリート･鉄筋の選定は適切か。
許容応力度、設計震度、クリープ係数・乾燥収縮度の設定
施工方法・制約条件、添加物。
</a:t>
          </a:r>
        </a:p>
      </xdr:txBody>
    </xdr:sp>
    <xdr:clientData/>
  </xdr:twoCellAnchor>
  <xdr:twoCellAnchor>
    <xdr:from>
      <xdr:col>27</xdr:col>
      <xdr:colOff>66675</xdr:colOff>
      <xdr:row>13</xdr:row>
      <xdr:rowOff>0</xdr:rowOff>
    </xdr:from>
    <xdr:to>
      <xdr:col>37</xdr:col>
      <xdr:colOff>161925</xdr:colOff>
      <xdr:row>18</xdr:row>
      <xdr:rowOff>142875</xdr:rowOff>
    </xdr:to>
    <xdr:sp>
      <xdr:nvSpPr>
        <xdr:cNvPr id="11" name="AutoShape 12"/>
        <xdr:cNvSpPr>
          <a:spLocks/>
        </xdr:cNvSpPr>
      </xdr:nvSpPr>
      <xdr:spPr>
        <a:xfrm>
          <a:off x="4695825" y="2305050"/>
          <a:ext cx="1809750" cy="10001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主桁断面形状、桁高及び変化。解析方法・スケルトンの設定・荷重橋度・載荷位置は適正か、荷重分配は適切に行われているか。
ボイド数･間隔・かぶりは適切か。
入力は載荷状態を反映しているか(死荷重曲げ･反力等による確認)</a:t>
          </a:r>
        </a:p>
      </xdr:txBody>
    </xdr:sp>
    <xdr:clientData/>
  </xdr:twoCellAnchor>
  <xdr:twoCellAnchor>
    <xdr:from>
      <xdr:col>27</xdr:col>
      <xdr:colOff>66675</xdr:colOff>
      <xdr:row>19</xdr:row>
      <xdr:rowOff>85725</xdr:rowOff>
    </xdr:from>
    <xdr:to>
      <xdr:col>38</xdr:col>
      <xdr:colOff>0</xdr:colOff>
      <xdr:row>24</xdr:row>
      <xdr:rowOff>85725</xdr:rowOff>
    </xdr:to>
    <xdr:sp>
      <xdr:nvSpPr>
        <xdr:cNvPr id="12" name="AutoShape 13"/>
        <xdr:cNvSpPr>
          <a:spLocks/>
        </xdr:cNvSpPr>
      </xdr:nvSpPr>
      <xdr:spPr>
        <a:xfrm>
          <a:off x="4695825" y="3419475"/>
          <a:ext cx="1819275" cy="8572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使用ＰＣ鋼材は適切か。定着部の配置間隔･縁端距離･ケーブル角度・径間中央の配置間隔・かぶりは適切か。
導入張力は適正か。
せん断力対応は考慮されているか、オーバーストレスとなっていないか。
</a:t>
          </a:r>
        </a:p>
      </xdr:txBody>
    </xdr:sp>
    <xdr:clientData/>
  </xdr:twoCellAnchor>
  <xdr:twoCellAnchor>
    <xdr:from>
      <xdr:col>27</xdr:col>
      <xdr:colOff>76200</xdr:colOff>
      <xdr:row>25</xdr:row>
      <xdr:rowOff>104775</xdr:rowOff>
    </xdr:from>
    <xdr:to>
      <xdr:col>37</xdr:col>
      <xdr:colOff>152400</xdr:colOff>
      <xdr:row>29</xdr:row>
      <xdr:rowOff>133350</xdr:rowOff>
    </xdr:to>
    <xdr:sp>
      <xdr:nvSpPr>
        <xdr:cNvPr id="13" name="AutoShape 14"/>
        <xdr:cNvSpPr>
          <a:spLocks/>
        </xdr:cNvSpPr>
      </xdr:nvSpPr>
      <xdr:spPr>
        <a:xfrm>
          <a:off x="4705350" y="4467225"/>
          <a:ext cx="1790700" cy="7143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部材寸法・PC鋼材種別・配置・本数、鉄筋径と配置ピッチ･かぶりは適正か
設計図と整合がとれているか。
</a:t>
          </a:r>
        </a:p>
      </xdr:txBody>
    </xdr:sp>
    <xdr:clientData/>
  </xdr:twoCellAnchor>
  <xdr:twoCellAnchor>
    <xdr:from>
      <xdr:col>27</xdr:col>
      <xdr:colOff>66675</xdr:colOff>
      <xdr:row>36</xdr:row>
      <xdr:rowOff>38100</xdr:rowOff>
    </xdr:from>
    <xdr:to>
      <xdr:col>37</xdr:col>
      <xdr:colOff>152400</xdr:colOff>
      <xdr:row>41</xdr:row>
      <xdr:rowOff>19050</xdr:rowOff>
    </xdr:to>
    <xdr:sp>
      <xdr:nvSpPr>
        <xdr:cNvPr id="14" name="AutoShape 15"/>
        <xdr:cNvSpPr>
          <a:spLocks/>
        </xdr:cNvSpPr>
      </xdr:nvSpPr>
      <xdr:spPr>
        <a:xfrm>
          <a:off x="4695825" y="6286500"/>
          <a:ext cx="1800225" cy="8382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解析方法・荷重強度･載荷は適切か。
張り出し部・固定床版のバランスは取れているか設計荷重時・終局荷重時の応力度･安全度は適正か。部材寸法・鉄筋径と配置ピッチ･かぶりは適正か
設計図と整合がとれているか。
</a:t>
          </a:r>
        </a:p>
      </xdr:txBody>
    </xdr:sp>
    <xdr:clientData/>
  </xdr:twoCellAnchor>
  <xdr:twoCellAnchor>
    <xdr:from>
      <xdr:col>27</xdr:col>
      <xdr:colOff>85725</xdr:colOff>
      <xdr:row>42</xdr:row>
      <xdr:rowOff>9525</xdr:rowOff>
    </xdr:from>
    <xdr:to>
      <xdr:col>37</xdr:col>
      <xdr:colOff>133350</xdr:colOff>
      <xdr:row>45</xdr:row>
      <xdr:rowOff>133350</xdr:rowOff>
    </xdr:to>
    <xdr:sp>
      <xdr:nvSpPr>
        <xdr:cNvPr id="15" name="AutoShape 16"/>
        <xdr:cNvSpPr>
          <a:spLocks/>
        </xdr:cNvSpPr>
      </xdr:nvSpPr>
      <xdr:spPr>
        <a:xfrm>
          <a:off x="4714875" y="7286625"/>
          <a:ext cx="1762125" cy="6381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設計荷重時・終局荷重時の応力度･安全度は適正か。部材寸法・鉄筋径と配置ピッチ･かぶりは適正か
設計図と整合がとれているか</a:t>
          </a:r>
        </a:p>
      </xdr:txBody>
    </xdr:sp>
    <xdr:clientData/>
  </xdr:twoCellAnchor>
  <xdr:twoCellAnchor>
    <xdr:from>
      <xdr:col>27</xdr:col>
      <xdr:colOff>66675</xdr:colOff>
      <xdr:row>48</xdr:row>
      <xdr:rowOff>0</xdr:rowOff>
    </xdr:from>
    <xdr:to>
      <xdr:col>38</xdr:col>
      <xdr:colOff>0</xdr:colOff>
      <xdr:row>52</xdr:row>
      <xdr:rowOff>19050</xdr:rowOff>
    </xdr:to>
    <xdr:sp>
      <xdr:nvSpPr>
        <xdr:cNvPr id="16" name="AutoShape 17"/>
        <xdr:cNvSpPr>
          <a:spLocks/>
        </xdr:cNvSpPr>
      </xdr:nvSpPr>
      <xdr:spPr>
        <a:xfrm>
          <a:off x="4695825" y="8305800"/>
          <a:ext cx="1819275"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安定計算結果は適正か。設計荷重時・終局荷重時の応力度･安全度は適正か。部材寸法・鉄筋径と配置ピッチ･かぶりは適正か
設計図と整合がとれているか。
</a:t>
          </a:r>
        </a:p>
      </xdr:txBody>
    </xdr:sp>
    <xdr:clientData/>
  </xdr:twoCellAnchor>
  <xdr:twoCellAnchor>
    <xdr:from>
      <xdr:col>0</xdr:col>
      <xdr:colOff>28575</xdr:colOff>
      <xdr:row>24</xdr:row>
      <xdr:rowOff>38100</xdr:rowOff>
    </xdr:from>
    <xdr:to>
      <xdr:col>12</xdr:col>
      <xdr:colOff>114300</xdr:colOff>
      <xdr:row>32</xdr:row>
      <xdr:rowOff>38100</xdr:rowOff>
    </xdr:to>
    <xdr:sp>
      <xdr:nvSpPr>
        <xdr:cNvPr id="17" name="AutoShape 19"/>
        <xdr:cNvSpPr>
          <a:spLocks/>
        </xdr:cNvSpPr>
      </xdr:nvSpPr>
      <xdr:spPr>
        <a:xfrm>
          <a:off x="28575" y="4229100"/>
          <a:ext cx="2143125" cy="13716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合成応力度・ＰＣ鋼材応力度・曲げ破壊安全度・斜引張応力度・ウエブ圧壊耐力・斜引張耐力・鉄筋応力度
≧許容値</a:t>
          </a:r>
        </a:p>
      </xdr:txBody>
    </xdr:sp>
    <xdr:clientData/>
  </xdr:twoCellAnchor>
  <xdr:twoCellAnchor>
    <xdr:from>
      <xdr:col>18</xdr:col>
      <xdr:colOff>28575</xdr:colOff>
      <xdr:row>58</xdr:row>
      <xdr:rowOff>66675</xdr:rowOff>
    </xdr:from>
    <xdr:to>
      <xdr:col>19</xdr:col>
      <xdr:colOff>133350</xdr:colOff>
      <xdr:row>59</xdr:row>
      <xdr:rowOff>152400</xdr:rowOff>
    </xdr:to>
    <xdr:sp>
      <xdr:nvSpPr>
        <xdr:cNvPr id="18" name="AutoShape 20"/>
        <xdr:cNvSpPr>
          <a:spLocks/>
        </xdr:cNvSpPr>
      </xdr:nvSpPr>
      <xdr:spPr>
        <a:xfrm>
          <a:off x="3114675" y="10086975"/>
          <a:ext cx="276225" cy="2571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28575</xdr:colOff>
      <xdr:row>6</xdr:row>
      <xdr:rowOff>0</xdr:rowOff>
    </xdr:from>
    <xdr:to>
      <xdr:col>19</xdr:col>
      <xdr:colOff>133350</xdr:colOff>
      <xdr:row>7</xdr:row>
      <xdr:rowOff>85725</xdr:rowOff>
    </xdr:to>
    <xdr:sp>
      <xdr:nvSpPr>
        <xdr:cNvPr id="19" name="AutoShape 21"/>
        <xdr:cNvSpPr>
          <a:spLocks/>
        </xdr:cNvSpPr>
      </xdr:nvSpPr>
      <xdr:spPr>
        <a:xfrm>
          <a:off x="3114675" y="1104900"/>
          <a:ext cx="276225" cy="2571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66675</xdr:colOff>
      <xdr:row>33</xdr:row>
      <xdr:rowOff>28575</xdr:rowOff>
    </xdr:from>
    <xdr:to>
      <xdr:col>14</xdr:col>
      <xdr:colOff>9525</xdr:colOff>
      <xdr:row>33</xdr:row>
      <xdr:rowOff>28575</xdr:rowOff>
    </xdr:to>
    <xdr:sp>
      <xdr:nvSpPr>
        <xdr:cNvPr id="20" name="Line 22"/>
        <xdr:cNvSpPr>
          <a:spLocks/>
        </xdr:cNvSpPr>
      </xdr:nvSpPr>
      <xdr:spPr>
        <a:xfrm>
          <a:off x="1095375" y="5762625"/>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28</xdr:row>
      <xdr:rowOff>19050</xdr:rowOff>
    </xdr:from>
    <xdr:to>
      <xdr:col>24</xdr:col>
      <xdr:colOff>161925</xdr:colOff>
      <xdr:row>28</xdr:row>
      <xdr:rowOff>19050</xdr:rowOff>
    </xdr:to>
    <xdr:sp>
      <xdr:nvSpPr>
        <xdr:cNvPr id="21" name="Line 23"/>
        <xdr:cNvSpPr>
          <a:spLocks/>
        </xdr:cNvSpPr>
      </xdr:nvSpPr>
      <xdr:spPr>
        <a:xfrm flipH="1">
          <a:off x="4105275" y="4895850"/>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28</xdr:row>
      <xdr:rowOff>38100</xdr:rowOff>
    </xdr:from>
    <xdr:to>
      <xdr:col>14</xdr:col>
      <xdr:colOff>9525</xdr:colOff>
      <xdr:row>28</xdr:row>
      <xdr:rowOff>38100</xdr:rowOff>
    </xdr:to>
    <xdr:sp>
      <xdr:nvSpPr>
        <xdr:cNvPr id="22" name="Line 24"/>
        <xdr:cNvSpPr>
          <a:spLocks/>
        </xdr:cNvSpPr>
      </xdr:nvSpPr>
      <xdr:spPr>
        <a:xfrm flipH="1">
          <a:off x="2152650" y="4914900"/>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42</xdr:row>
      <xdr:rowOff>66675</xdr:rowOff>
    </xdr:from>
    <xdr:to>
      <xdr:col>7</xdr:col>
      <xdr:colOff>152400</xdr:colOff>
      <xdr:row>44</xdr:row>
      <xdr:rowOff>38100</xdr:rowOff>
    </xdr:to>
    <xdr:sp>
      <xdr:nvSpPr>
        <xdr:cNvPr id="23" name="Rectangle 25"/>
        <xdr:cNvSpPr>
          <a:spLocks/>
        </xdr:cNvSpPr>
      </xdr:nvSpPr>
      <xdr:spPr>
        <a:xfrm>
          <a:off x="495300" y="7343775"/>
          <a:ext cx="857250" cy="314325"/>
        </a:xfrm>
        <a:prstGeom prst="rect">
          <a:avLst/>
        </a:prstGeom>
        <a:solidFill>
          <a:srgbClr val="FFFFFF"/>
        </a:solidFill>
        <a:ln w="19050" cmpd="sng">
          <a:solidFill>
            <a:srgbClr val="000000"/>
          </a:solidFill>
          <a:prstDash val="dash"/>
          <a:headEnd type="none"/>
          <a:tailEnd type="none"/>
        </a:ln>
      </xdr:spPr>
      <xdr:txBody>
        <a:bodyPr vertOverflow="clip" wrap="square"/>
        <a:p>
          <a:pPr algn="ctr">
            <a:defRPr/>
          </a:pPr>
          <a:r>
            <a:rPr lang="en-US" cap="none" sz="1000" b="0" i="0" u="none" baseline="0"/>
            <a:t>⑩動的解析</a:t>
          </a:r>
        </a:p>
      </xdr:txBody>
    </xdr:sp>
    <xdr:clientData/>
  </xdr:twoCellAnchor>
  <xdr:twoCellAnchor>
    <xdr:from>
      <xdr:col>7</xdr:col>
      <xdr:colOff>152400</xdr:colOff>
      <xdr:row>43</xdr:row>
      <xdr:rowOff>123825</xdr:rowOff>
    </xdr:from>
    <xdr:to>
      <xdr:col>14</xdr:col>
      <xdr:colOff>0</xdr:colOff>
      <xdr:row>43</xdr:row>
      <xdr:rowOff>123825</xdr:rowOff>
    </xdr:to>
    <xdr:sp>
      <xdr:nvSpPr>
        <xdr:cNvPr id="24" name="Line 26"/>
        <xdr:cNvSpPr>
          <a:spLocks/>
        </xdr:cNvSpPr>
      </xdr:nvSpPr>
      <xdr:spPr>
        <a:xfrm>
          <a:off x="1352550" y="7572375"/>
          <a:ext cx="10477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15</xdr:row>
      <xdr:rowOff>114300</xdr:rowOff>
    </xdr:from>
    <xdr:to>
      <xdr:col>6</xdr:col>
      <xdr:colOff>76200</xdr:colOff>
      <xdr:row>24</xdr:row>
      <xdr:rowOff>28575</xdr:rowOff>
    </xdr:to>
    <xdr:sp>
      <xdr:nvSpPr>
        <xdr:cNvPr id="25" name="Line 29"/>
        <xdr:cNvSpPr>
          <a:spLocks/>
        </xdr:cNvSpPr>
      </xdr:nvSpPr>
      <xdr:spPr>
        <a:xfrm flipV="1">
          <a:off x="1104900" y="2762250"/>
          <a:ext cx="0" cy="1457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15</xdr:row>
      <xdr:rowOff>123825</xdr:rowOff>
    </xdr:from>
    <xdr:to>
      <xdr:col>14</xdr:col>
      <xdr:colOff>9525</xdr:colOff>
      <xdr:row>15</xdr:row>
      <xdr:rowOff>123825</xdr:rowOff>
    </xdr:to>
    <xdr:sp>
      <xdr:nvSpPr>
        <xdr:cNvPr id="26" name="Line 30"/>
        <xdr:cNvSpPr>
          <a:spLocks/>
        </xdr:cNvSpPr>
      </xdr:nvSpPr>
      <xdr:spPr>
        <a:xfrm>
          <a:off x="1114425" y="2771775"/>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21</xdr:row>
      <xdr:rowOff>161925</xdr:rowOff>
    </xdr:from>
    <xdr:to>
      <xdr:col>13</xdr:col>
      <xdr:colOff>85725</xdr:colOff>
      <xdr:row>28</xdr:row>
      <xdr:rowOff>47625</xdr:rowOff>
    </xdr:to>
    <xdr:sp>
      <xdr:nvSpPr>
        <xdr:cNvPr id="27" name="Line 31"/>
        <xdr:cNvSpPr>
          <a:spLocks/>
        </xdr:cNvSpPr>
      </xdr:nvSpPr>
      <xdr:spPr>
        <a:xfrm>
          <a:off x="2314575" y="3838575"/>
          <a:ext cx="0" cy="1085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21</xdr:row>
      <xdr:rowOff>152400</xdr:rowOff>
    </xdr:from>
    <xdr:to>
      <xdr:col>14</xdr:col>
      <xdr:colOff>19050</xdr:colOff>
      <xdr:row>21</xdr:row>
      <xdr:rowOff>152400</xdr:rowOff>
    </xdr:to>
    <xdr:sp>
      <xdr:nvSpPr>
        <xdr:cNvPr id="28" name="Line 32"/>
        <xdr:cNvSpPr>
          <a:spLocks/>
        </xdr:cNvSpPr>
      </xdr:nvSpPr>
      <xdr:spPr>
        <a:xfrm>
          <a:off x="2305050" y="3829050"/>
          <a:ext cx="114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32</xdr:row>
      <xdr:rowOff>38100</xdr:rowOff>
    </xdr:from>
    <xdr:to>
      <xdr:col>6</xdr:col>
      <xdr:colOff>76200</xdr:colOff>
      <xdr:row>33</xdr:row>
      <xdr:rowOff>38100</xdr:rowOff>
    </xdr:to>
    <xdr:sp>
      <xdr:nvSpPr>
        <xdr:cNvPr id="29" name="Line 33"/>
        <xdr:cNvSpPr>
          <a:spLocks/>
        </xdr:cNvSpPr>
      </xdr:nvSpPr>
      <xdr:spPr>
        <a:xfrm>
          <a:off x="1104900" y="5600700"/>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16</xdr:row>
      <xdr:rowOff>9525</xdr:rowOff>
    </xdr:from>
    <xdr:to>
      <xdr:col>24</xdr:col>
      <xdr:colOff>161925</xdr:colOff>
      <xdr:row>16</xdr:row>
      <xdr:rowOff>9525</xdr:rowOff>
    </xdr:to>
    <xdr:sp>
      <xdr:nvSpPr>
        <xdr:cNvPr id="30" name="Line 34"/>
        <xdr:cNvSpPr>
          <a:spLocks/>
        </xdr:cNvSpPr>
      </xdr:nvSpPr>
      <xdr:spPr>
        <a:xfrm>
          <a:off x="4105275" y="2828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19050</xdr:rowOff>
    </xdr:from>
    <xdr:to>
      <xdr:col>25</xdr:col>
      <xdr:colOff>0</xdr:colOff>
      <xdr:row>28</xdr:row>
      <xdr:rowOff>28575</xdr:rowOff>
    </xdr:to>
    <xdr:sp>
      <xdr:nvSpPr>
        <xdr:cNvPr id="31" name="Line 35"/>
        <xdr:cNvSpPr>
          <a:spLocks/>
        </xdr:cNvSpPr>
      </xdr:nvSpPr>
      <xdr:spPr>
        <a:xfrm>
          <a:off x="4286250" y="2838450"/>
          <a:ext cx="0" cy="2066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32</xdr:row>
      <xdr:rowOff>161925</xdr:rowOff>
    </xdr:from>
    <xdr:to>
      <xdr:col>25</xdr:col>
      <xdr:colOff>0</xdr:colOff>
      <xdr:row>32</xdr:row>
      <xdr:rowOff>161925</xdr:rowOff>
    </xdr:to>
    <xdr:sp>
      <xdr:nvSpPr>
        <xdr:cNvPr id="32" name="Line 37"/>
        <xdr:cNvSpPr>
          <a:spLocks/>
        </xdr:cNvSpPr>
      </xdr:nvSpPr>
      <xdr:spPr>
        <a:xfrm>
          <a:off x="4105275" y="5724525"/>
          <a:ext cx="180975" cy="0"/>
        </a:xfrm>
        <a:prstGeom prst="line">
          <a:avLst/>
        </a:prstGeom>
        <a:noFill/>
        <a:ln w="19050" cmpd="sng">
          <a:solidFill>
            <a:srgbClr val="000000"/>
          </a:solidFill>
          <a:prstDash val="sys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43</xdr:row>
      <xdr:rowOff>161925</xdr:rowOff>
    </xdr:from>
    <xdr:to>
      <xdr:col>24</xdr:col>
      <xdr:colOff>161925</xdr:colOff>
      <xdr:row>43</xdr:row>
      <xdr:rowOff>161925</xdr:rowOff>
    </xdr:to>
    <xdr:sp>
      <xdr:nvSpPr>
        <xdr:cNvPr id="33" name="Line 38"/>
        <xdr:cNvSpPr>
          <a:spLocks/>
        </xdr:cNvSpPr>
      </xdr:nvSpPr>
      <xdr:spPr>
        <a:xfrm>
          <a:off x="4105275" y="7610475"/>
          <a:ext cx="171450" cy="0"/>
        </a:xfrm>
        <a:prstGeom prst="line">
          <a:avLst/>
        </a:prstGeom>
        <a:noFill/>
        <a:ln w="19050" cmpd="sng">
          <a:solidFill>
            <a:srgbClr val="000000"/>
          </a:solidFill>
          <a:prstDash val="sys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49</xdr:row>
      <xdr:rowOff>161925</xdr:rowOff>
    </xdr:from>
    <xdr:to>
      <xdr:col>25</xdr:col>
      <xdr:colOff>0</xdr:colOff>
      <xdr:row>49</xdr:row>
      <xdr:rowOff>161925</xdr:rowOff>
    </xdr:to>
    <xdr:sp>
      <xdr:nvSpPr>
        <xdr:cNvPr id="34" name="Line 39"/>
        <xdr:cNvSpPr>
          <a:spLocks/>
        </xdr:cNvSpPr>
      </xdr:nvSpPr>
      <xdr:spPr>
        <a:xfrm>
          <a:off x="4114800" y="8639175"/>
          <a:ext cx="171450" cy="0"/>
        </a:xfrm>
        <a:prstGeom prst="line">
          <a:avLst/>
        </a:prstGeom>
        <a:noFill/>
        <a:ln w="19050" cmpd="sng">
          <a:solidFill>
            <a:srgbClr val="000000"/>
          </a:solidFill>
          <a:prstDash val="sys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54</xdr:row>
      <xdr:rowOff>152400</xdr:rowOff>
    </xdr:from>
    <xdr:to>
      <xdr:col>25</xdr:col>
      <xdr:colOff>0</xdr:colOff>
      <xdr:row>54</xdr:row>
      <xdr:rowOff>152400</xdr:rowOff>
    </xdr:to>
    <xdr:sp>
      <xdr:nvSpPr>
        <xdr:cNvPr id="35" name="Line 40"/>
        <xdr:cNvSpPr>
          <a:spLocks/>
        </xdr:cNvSpPr>
      </xdr:nvSpPr>
      <xdr:spPr>
        <a:xfrm>
          <a:off x="4095750" y="9486900"/>
          <a:ext cx="190500" cy="0"/>
        </a:xfrm>
        <a:prstGeom prst="line">
          <a:avLst/>
        </a:prstGeom>
        <a:noFill/>
        <a:ln w="19050" cmpd="sng">
          <a:solidFill>
            <a:srgbClr val="000000"/>
          </a:solidFill>
          <a:prstDash val="sys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xdr:row>
      <xdr:rowOff>142875</xdr:rowOff>
    </xdr:from>
    <xdr:to>
      <xdr:col>27</xdr:col>
      <xdr:colOff>85725</xdr:colOff>
      <xdr:row>10</xdr:row>
      <xdr:rowOff>152400</xdr:rowOff>
    </xdr:to>
    <xdr:sp>
      <xdr:nvSpPr>
        <xdr:cNvPr id="36" name="AutoShape 41"/>
        <xdr:cNvSpPr>
          <a:spLocks/>
        </xdr:cNvSpPr>
      </xdr:nvSpPr>
      <xdr:spPr>
        <a:xfrm>
          <a:off x="4457700" y="176212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15</xdr:row>
      <xdr:rowOff>9525</xdr:rowOff>
    </xdr:from>
    <xdr:to>
      <xdr:col>27</xdr:col>
      <xdr:colOff>57150</xdr:colOff>
      <xdr:row>16</xdr:row>
      <xdr:rowOff>19050</xdr:rowOff>
    </xdr:to>
    <xdr:sp>
      <xdr:nvSpPr>
        <xdr:cNvPr id="37" name="AutoShape 42"/>
        <xdr:cNvSpPr>
          <a:spLocks/>
        </xdr:cNvSpPr>
      </xdr:nvSpPr>
      <xdr:spPr>
        <a:xfrm>
          <a:off x="4429125" y="265747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21</xdr:row>
      <xdr:rowOff>95250</xdr:rowOff>
    </xdr:from>
    <xdr:to>
      <xdr:col>27</xdr:col>
      <xdr:colOff>28575</xdr:colOff>
      <xdr:row>22</xdr:row>
      <xdr:rowOff>104775</xdr:rowOff>
    </xdr:to>
    <xdr:sp>
      <xdr:nvSpPr>
        <xdr:cNvPr id="38" name="AutoShape 43"/>
        <xdr:cNvSpPr>
          <a:spLocks/>
        </xdr:cNvSpPr>
      </xdr:nvSpPr>
      <xdr:spPr>
        <a:xfrm>
          <a:off x="4400550" y="3771900"/>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27</xdr:row>
      <xdr:rowOff>47625</xdr:rowOff>
    </xdr:from>
    <xdr:to>
      <xdr:col>27</xdr:col>
      <xdr:colOff>76200</xdr:colOff>
      <xdr:row>28</xdr:row>
      <xdr:rowOff>57150</xdr:rowOff>
    </xdr:to>
    <xdr:sp>
      <xdr:nvSpPr>
        <xdr:cNvPr id="39" name="AutoShape 44"/>
        <xdr:cNvSpPr>
          <a:spLocks/>
        </xdr:cNvSpPr>
      </xdr:nvSpPr>
      <xdr:spPr>
        <a:xfrm>
          <a:off x="4448175" y="475297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32</xdr:row>
      <xdr:rowOff>28575</xdr:rowOff>
    </xdr:from>
    <xdr:to>
      <xdr:col>27</xdr:col>
      <xdr:colOff>66675</xdr:colOff>
      <xdr:row>33</xdr:row>
      <xdr:rowOff>38100</xdr:rowOff>
    </xdr:to>
    <xdr:sp>
      <xdr:nvSpPr>
        <xdr:cNvPr id="40" name="AutoShape 45"/>
        <xdr:cNvSpPr>
          <a:spLocks/>
        </xdr:cNvSpPr>
      </xdr:nvSpPr>
      <xdr:spPr>
        <a:xfrm>
          <a:off x="4438650" y="559117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38</xdr:row>
      <xdr:rowOff>47625</xdr:rowOff>
    </xdr:from>
    <xdr:to>
      <xdr:col>27</xdr:col>
      <xdr:colOff>47625</xdr:colOff>
      <xdr:row>39</xdr:row>
      <xdr:rowOff>57150</xdr:rowOff>
    </xdr:to>
    <xdr:sp>
      <xdr:nvSpPr>
        <xdr:cNvPr id="41" name="AutoShape 46"/>
        <xdr:cNvSpPr>
          <a:spLocks/>
        </xdr:cNvSpPr>
      </xdr:nvSpPr>
      <xdr:spPr>
        <a:xfrm>
          <a:off x="4419600" y="663892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43</xdr:row>
      <xdr:rowOff>47625</xdr:rowOff>
    </xdr:from>
    <xdr:to>
      <xdr:col>27</xdr:col>
      <xdr:colOff>57150</xdr:colOff>
      <xdr:row>44</xdr:row>
      <xdr:rowOff>57150</xdr:rowOff>
    </xdr:to>
    <xdr:sp>
      <xdr:nvSpPr>
        <xdr:cNvPr id="42" name="AutoShape 47"/>
        <xdr:cNvSpPr>
          <a:spLocks/>
        </xdr:cNvSpPr>
      </xdr:nvSpPr>
      <xdr:spPr>
        <a:xfrm>
          <a:off x="4429125" y="749617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49</xdr:row>
      <xdr:rowOff>57150</xdr:rowOff>
    </xdr:from>
    <xdr:to>
      <xdr:col>27</xdr:col>
      <xdr:colOff>47625</xdr:colOff>
      <xdr:row>50</xdr:row>
      <xdr:rowOff>66675</xdr:rowOff>
    </xdr:to>
    <xdr:sp>
      <xdr:nvSpPr>
        <xdr:cNvPr id="43" name="AutoShape 48"/>
        <xdr:cNvSpPr>
          <a:spLocks/>
        </xdr:cNvSpPr>
      </xdr:nvSpPr>
      <xdr:spPr>
        <a:xfrm>
          <a:off x="4419600" y="8534400"/>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0</xdr:rowOff>
    </xdr:from>
    <xdr:to>
      <xdr:col>19</xdr:col>
      <xdr:colOff>0</xdr:colOff>
      <xdr:row>20</xdr:row>
      <xdr:rowOff>19050</xdr:rowOff>
    </xdr:to>
    <xdr:sp>
      <xdr:nvSpPr>
        <xdr:cNvPr id="44" name="Line 51"/>
        <xdr:cNvSpPr>
          <a:spLocks/>
        </xdr:cNvSpPr>
      </xdr:nvSpPr>
      <xdr:spPr>
        <a:xfrm>
          <a:off x="3257550" y="316230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152400</xdr:rowOff>
    </xdr:from>
    <xdr:to>
      <xdr:col>19</xdr:col>
      <xdr:colOff>0</xdr:colOff>
      <xdr:row>31</xdr:row>
      <xdr:rowOff>9525</xdr:rowOff>
    </xdr:to>
    <xdr:sp>
      <xdr:nvSpPr>
        <xdr:cNvPr id="45" name="Line 55"/>
        <xdr:cNvSpPr>
          <a:spLocks/>
        </xdr:cNvSpPr>
      </xdr:nvSpPr>
      <xdr:spPr>
        <a:xfrm>
          <a:off x="3257550" y="5200650"/>
          <a:ext cx="0" cy="200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104775</xdr:rowOff>
    </xdr:from>
    <xdr:to>
      <xdr:col>19</xdr:col>
      <xdr:colOff>0</xdr:colOff>
      <xdr:row>42</xdr:row>
      <xdr:rowOff>66675</xdr:rowOff>
    </xdr:to>
    <xdr:sp>
      <xdr:nvSpPr>
        <xdr:cNvPr id="46" name="Line 56"/>
        <xdr:cNvSpPr>
          <a:spLocks/>
        </xdr:cNvSpPr>
      </xdr:nvSpPr>
      <xdr:spPr>
        <a:xfrm>
          <a:off x="3257550" y="7038975"/>
          <a:ext cx="0" cy="3048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9525</xdr:rowOff>
    </xdr:from>
    <xdr:to>
      <xdr:col>19</xdr:col>
      <xdr:colOff>0</xdr:colOff>
      <xdr:row>48</xdr:row>
      <xdr:rowOff>9525</xdr:rowOff>
    </xdr:to>
    <xdr:sp>
      <xdr:nvSpPr>
        <xdr:cNvPr id="47" name="Line 57"/>
        <xdr:cNvSpPr>
          <a:spLocks/>
        </xdr:cNvSpPr>
      </xdr:nvSpPr>
      <xdr:spPr>
        <a:xfrm>
          <a:off x="3257550" y="79724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66675</xdr:rowOff>
    </xdr:from>
    <xdr:to>
      <xdr:col>19</xdr:col>
      <xdr:colOff>0</xdr:colOff>
      <xdr:row>53</xdr:row>
      <xdr:rowOff>104775</xdr:rowOff>
    </xdr:to>
    <xdr:sp>
      <xdr:nvSpPr>
        <xdr:cNvPr id="48" name="Line 58"/>
        <xdr:cNvSpPr>
          <a:spLocks/>
        </xdr:cNvSpPr>
      </xdr:nvSpPr>
      <xdr:spPr>
        <a:xfrm>
          <a:off x="3257550" y="8886825"/>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76200</xdr:rowOff>
    </xdr:from>
    <xdr:to>
      <xdr:col>19</xdr:col>
      <xdr:colOff>0</xdr:colOff>
      <xdr:row>58</xdr:row>
      <xdr:rowOff>57150</xdr:rowOff>
    </xdr:to>
    <xdr:sp>
      <xdr:nvSpPr>
        <xdr:cNvPr id="49" name="Line 59"/>
        <xdr:cNvSpPr>
          <a:spLocks/>
        </xdr:cNvSpPr>
      </xdr:nvSpPr>
      <xdr:spPr>
        <a:xfrm>
          <a:off x="3257550" y="9753600"/>
          <a:ext cx="0" cy="323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19050</xdr:rowOff>
    </xdr:from>
    <xdr:to>
      <xdr:col>25</xdr:col>
      <xdr:colOff>0</xdr:colOff>
      <xdr:row>54</xdr:row>
      <xdr:rowOff>142875</xdr:rowOff>
    </xdr:to>
    <xdr:sp>
      <xdr:nvSpPr>
        <xdr:cNvPr id="50" name="Line 64"/>
        <xdr:cNvSpPr>
          <a:spLocks/>
        </xdr:cNvSpPr>
      </xdr:nvSpPr>
      <xdr:spPr>
        <a:xfrm>
          <a:off x="4286250" y="4895850"/>
          <a:ext cx="0" cy="45815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30</xdr:row>
      <xdr:rowOff>104775</xdr:rowOff>
    </xdr:from>
    <xdr:to>
      <xdr:col>37</xdr:col>
      <xdr:colOff>152400</xdr:colOff>
      <xdr:row>34</xdr:row>
      <xdr:rowOff>161925</xdr:rowOff>
    </xdr:to>
    <xdr:sp>
      <xdr:nvSpPr>
        <xdr:cNvPr id="51" name="Rectangle 65"/>
        <xdr:cNvSpPr>
          <a:spLocks/>
        </xdr:cNvSpPr>
      </xdr:nvSpPr>
      <xdr:spPr>
        <a:xfrm>
          <a:off x="4695825" y="5324475"/>
          <a:ext cx="1800225" cy="742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部材寸法・PC鋼材種別・配置・本数、鉄筋径と配置ピッチ･かぶりは適正か
設計図と整合がとれているか。</a:t>
          </a:r>
        </a:p>
      </xdr:txBody>
    </xdr:sp>
    <xdr:clientData/>
  </xdr:twoCellAnchor>
  <xdr:twoCellAnchor>
    <xdr:from>
      <xdr:col>19</xdr:col>
      <xdr:colOff>0</xdr:colOff>
      <xdr:row>7</xdr:row>
      <xdr:rowOff>95250</xdr:rowOff>
    </xdr:from>
    <xdr:to>
      <xdr:col>19</xdr:col>
      <xdr:colOff>9525</xdr:colOff>
      <xdr:row>8</xdr:row>
      <xdr:rowOff>95250</xdr:rowOff>
    </xdr:to>
    <xdr:sp>
      <xdr:nvSpPr>
        <xdr:cNvPr id="52" name="Line 66"/>
        <xdr:cNvSpPr>
          <a:spLocks/>
        </xdr:cNvSpPr>
      </xdr:nvSpPr>
      <xdr:spPr>
        <a:xfrm>
          <a:off x="3257550" y="1371600"/>
          <a:ext cx="9525" cy="171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66675</xdr:rowOff>
    </xdr:from>
    <xdr:to>
      <xdr:col>19</xdr:col>
      <xdr:colOff>0</xdr:colOff>
      <xdr:row>14</xdr:row>
      <xdr:rowOff>9525</xdr:rowOff>
    </xdr:to>
    <xdr:sp>
      <xdr:nvSpPr>
        <xdr:cNvPr id="53" name="Line 67"/>
        <xdr:cNvSpPr>
          <a:spLocks/>
        </xdr:cNvSpPr>
      </xdr:nvSpPr>
      <xdr:spPr>
        <a:xfrm>
          <a:off x="3257550" y="2200275"/>
          <a:ext cx="0" cy="2857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23</xdr:row>
      <xdr:rowOff>104775</xdr:rowOff>
    </xdr:from>
    <xdr:to>
      <xdr:col>19</xdr:col>
      <xdr:colOff>0</xdr:colOff>
      <xdr:row>25</xdr:row>
      <xdr:rowOff>9525</xdr:rowOff>
    </xdr:to>
    <xdr:sp>
      <xdr:nvSpPr>
        <xdr:cNvPr id="54" name="Line 68"/>
        <xdr:cNvSpPr>
          <a:spLocks/>
        </xdr:cNvSpPr>
      </xdr:nvSpPr>
      <xdr:spPr>
        <a:xfrm>
          <a:off x="3257550" y="4124325"/>
          <a:ext cx="0" cy="247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19050</xdr:rowOff>
    </xdr:from>
    <xdr:to>
      <xdr:col>19</xdr:col>
      <xdr:colOff>0</xdr:colOff>
      <xdr:row>37</xdr:row>
      <xdr:rowOff>76200</xdr:rowOff>
    </xdr:to>
    <xdr:sp>
      <xdr:nvSpPr>
        <xdr:cNvPr id="55" name="Line 69"/>
        <xdr:cNvSpPr>
          <a:spLocks/>
        </xdr:cNvSpPr>
      </xdr:nvSpPr>
      <xdr:spPr>
        <a:xfrm>
          <a:off x="3257550" y="6096000"/>
          <a:ext cx="0" cy="400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0</xdr:rowOff>
    </xdr:from>
    <xdr:to>
      <xdr:col>6</xdr:col>
      <xdr:colOff>0</xdr:colOff>
      <xdr:row>42</xdr:row>
      <xdr:rowOff>57150</xdr:rowOff>
    </xdr:to>
    <xdr:sp>
      <xdr:nvSpPr>
        <xdr:cNvPr id="56" name="Line 70"/>
        <xdr:cNvSpPr>
          <a:spLocks/>
        </xdr:cNvSpPr>
      </xdr:nvSpPr>
      <xdr:spPr>
        <a:xfrm>
          <a:off x="1028700" y="5905500"/>
          <a:ext cx="0" cy="142875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34</xdr:row>
      <xdr:rowOff>9525</xdr:rowOff>
    </xdr:from>
    <xdr:to>
      <xdr:col>14</xdr:col>
      <xdr:colOff>9525</xdr:colOff>
      <xdr:row>34</xdr:row>
      <xdr:rowOff>9525</xdr:rowOff>
    </xdr:to>
    <xdr:sp>
      <xdr:nvSpPr>
        <xdr:cNvPr id="57" name="Line 71"/>
        <xdr:cNvSpPr>
          <a:spLocks/>
        </xdr:cNvSpPr>
      </xdr:nvSpPr>
      <xdr:spPr>
        <a:xfrm>
          <a:off x="1019175" y="5915025"/>
          <a:ext cx="13906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6</xdr:row>
      <xdr:rowOff>0</xdr:rowOff>
    </xdr:from>
    <xdr:to>
      <xdr:col>34</xdr:col>
      <xdr:colOff>0</xdr:colOff>
      <xdr:row>10</xdr:row>
      <xdr:rowOff>0</xdr:rowOff>
    </xdr:to>
    <xdr:sp>
      <xdr:nvSpPr>
        <xdr:cNvPr id="1" name="Line 5"/>
        <xdr:cNvSpPr>
          <a:spLocks/>
        </xdr:cNvSpPr>
      </xdr:nvSpPr>
      <xdr:spPr>
        <a:xfrm>
          <a:off x="5143500" y="1209675"/>
          <a:ext cx="685800" cy="695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6</xdr:row>
      <xdr:rowOff>9525</xdr:rowOff>
    </xdr:from>
    <xdr:to>
      <xdr:col>35</xdr:col>
      <xdr:colOff>161925</xdr:colOff>
      <xdr:row>9</xdr:row>
      <xdr:rowOff>161925</xdr:rowOff>
    </xdr:to>
    <xdr:sp>
      <xdr:nvSpPr>
        <xdr:cNvPr id="2" name="Line 6"/>
        <xdr:cNvSpPr>
          <a:spLocks/>
        </xdr:cNvSpPr>
      </xdr:nvSpPr>
      <xdr:spPr>
        <a:xfrm flipH="1">
          <a:off x="5819775" y="1219200"/>
          <a:ext cx="342900" cy="676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6</xdr:row>
      <xdr:rowOff>0</xdr:rowOff>
    </xdr:from>
    <xdr:to>
      <xdr:col>52</xdr:col>
      <xdr:colOff>0</xdr:colOff>
      <xdr:row>10</xdr:row>
      <xdr:rowOff>0</xdr:rowOff>
    </xdr:to>
    <xdr:sp>
      <xdr:nvSpPr>
        <xdr:cNvPr id="3" name="Line 7"/>
        <xdr:cNvSpPr>
          <a:spLocks/>
        </xdr:cNvSpPr>
      </xdr:nvSpPr>
      <xdr:spPr>
        <a:xfrm flipH="1">
          <a:off x="8229600" y="1209675"/>
          <a:ext cx="685800" cy="695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6</xdr:row>
      <xdr:rowOff>0</xdr:rowOff>
    </xdr:from>
    <xdr:to>
      <xdr:col>48</xdr:col>
      <xdr:colOff>19050</xdr:colOff>
      <xdr:row>10</xdr:row>
      <xdr:rowOff>0</xdr:rowOff>
    </xdr:to>
    <xdr:sp>
      <xdr:nvSpPr>
        <xdr:cNvPr id="4" name="Line 8"/>
        <xdr:cNvSpPr>
          <a:spLocks/>
        </xdr:cNvSpPr>
      </xdr:nvSpPr>
      <xdr:spPr>
        <a:xfrm>
          <a:off x="7886700" y="1209675"/>
          <a:ext cx="361950" cy="695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35</xdr:row>
      <xdr:rowOff>66675</xdr:rowOff>
    </xdr:from>
    <xdr:to>
      <xdr:col>3</xdr:col>
      <xdr:colOff>57150</xdr:colOff>
      <xdr:row>37</xdr:row>
      <xdr:rowOff>123825</xdr:rowOff>
    </xdr:to>
    <xdr:sp>
      <xdr:nvSpPr>
        <xdr:cNvPr id="5" name="Line 61"/>
        <xdr:cNvSpPr>
          <a:spLocks/>
        </xdr:cNvSpPr>
      </xdr:nvSpPr>
      <xdr:spPr>
        <a:xfrm>
          <a:off x="571500" y="6410325"/>
          <a:ext cx="0" cy="457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35</xdr:row>
      <xdr:rowOff>57150</xdr:rowOff>
    </xdr:from>
    <xdr:to>
      <xdr:col>18</xdr:col>
      <xdr:colOff>114300</xdr:colOff>
      <xdr:row>35</xdr:row>
      <xdr:rowOff>57150</xdr:rowOff>
    </xdr:to>
    <xdr:sp>
      <xdr:nvSpPr>
        <xdr:cNvPr id="6" name="Line 62"/>
        <xdr:cNvSpPr>
          <a:spLocks/>
        </xdr:cNvSpPr>
      </xdr:nvSpPr>
      <xdr:spPr>
        <a:xfrm>
          <a:off x="571500" y="6400800"/>
          <a:ext cx="2628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35</xdr:row>
      <xdr:rowOff>57150</xdr:rowOff>
    </xdr:from>
    <xdr:to>
      <xdr:col>18</xdr:col>
      <xdr:colOff>104775</xdr:colOff>
      <xdr:row>37</xdr:row>
      <xdr:rowOff>123825</xdr:rowOff>
    </xdr:to>
    <xdr:sp>
      <xdr:nvSpPr>
        <xdr:cNvPr id="7" name="Line 63"/>
        <xdr:cNvSpPr>
          <a:spLocks/>
        </xdr:cNvSpPr>
      </xdr:nvSpPr>
      <xdr:spPr>
        <a:xfrm>
          <a:off x="3190875" y="6400800"/>
          <a:ext cx="0" cy="466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37</xdr:row>
      <xdr:rowOff>114300</xdr:rowOff>
    </xdr:from>
    <xdr:to>
      <xdr:col>18</xdr:col>
      <xdr:colOff>95250</xdr:colOff>
      <xdr:row>37</xdr:row>
      <xdr:rowOff>114300</xdr:rowOff>
    </xdr:to>
    <xdr:sp>
      <xdr:nvSpPr>
        <xdr:cNvPr id="8" name="Line 64"/>
        <xdr:cNvSpPr>
          <a:spLocks/>
        </xdr:cNvSpPr>
      </xdr:nvSpPr>
      <xdr:spPr>
        <a:xfrm>
          <a:off x="571500" y="6858000"/>
          <a:ext cx="2609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35</xdr:row>
      <xdr:rowOff>85725</xdr:rowOff>
    </xdr:from>
    <xdr:to>
      <xdr:col>6</xdr:col>
      <xdr:colOff>0</xdr:colOff>
      <xdr:row>37</xdr:row>
      <xdr:rowOff>114300</xdr:rowOff>
    </xdr:to>
    <xdr:sp>
      <xdr:nvSpPr>
        <xdr:cNvPr id="9" name="Line 65"/>
        <xdr:cNvSpPr>
          <a:spLocks/>
        </xdr:cNvSpPr>
      </xdr:nvSpPr>
      <xdr:spPr>
        <a:xfrm>
          <a:off x="1028700" y="6429375"/>
          <a:ext cx="0" cy="4286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36</xdr:row>
      <xdr:rowOff>66675</xdr:rowOff>
    </xdr:from>
    <xdr:to>
      <xdr:col>18</xdr:col>
      <xdr:colOff>76200</xdr:colOff>
      <xdr:row>36</xdr:row>
      <xdr:rowOff>66675</xdr:rowOff>
    </xdr:to>
    <xdr:sp>
      <xdr:nvSpPr>
        <xdr:cNvPr id="10" name="Line 66"/>
        <xdr:cNvSpPr>
          <a:spLocks/>
        </xdr:cNvSpPr>
      </xdr:nvSpPr>
      <xdr:spPr>
        <a:xfrm>
          <a:off x="619125" y="6591300"/>
          <a:ext cx="25431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35</xdr:row>
      <xdr:rowOff>76200</xdr:rowOff>
    </xdr:from>
    <xdr:to>
      <xdr:col>15</xdr:col>
      <xdr:colOff>161925</xdr:colOff>
      <xdr:row>37</xdr:row>
      <xdr:rowOff>104775</xdr:rowOff>
    </xdr:to>
    <xdr:sp>
      <xdr:nvSpPr>
        <xdr:cNvPr id="11" name="Line 67"/>
        <xdr:cNvSpPr>
          <a:spLocks/>
        </xdr:cNvSpPr>
      </xdr:nvSpPr>
      <xdr:spPr>
        <a:xfrm>
          <a:off x="2733675" y="6419850"/>
          <a:ext cx="0" cy="4286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35</xdr:row>
      <xdr:rowOff>0</xdr:rowOff>
    </xdr:from>
    <xdr:to>
      <xdr:col>23</xdr:col>
      <xdr:colOff>19050</xdr:colOff>
      <xdr:row>35</xdr:row>
      <xdr:rowOff>0</xdr:rowOff>
    </xdr:to>
    <xdr:sp>
      <xdr:nvSpPr>
        <xdr:cNvPr id="12" name="Line 68"/>
        <xdr:cNvSpPr>
          <a:spLocks/>
        </xdr:cNvSpPr>
      </xdr:nvSpPr>
      <xdr:spPr>
        <a:xfrm>
          <a:off x="3295650" y="63436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38</xdr:row>
      <xdr:rowOff>0</xdr:rowOff>
    </xdr:from>
    <xdr:to>
      <xdr:col>23</xdr:col>
      <xdr:colOff>38100</xdr:colOff>
      <xdr:row>38</xdr:row>
      <xdr:rowOff>0</xdr:rowOff>
    </xdr:to>
    <xdr:sp>
      <xdr:nvSpPr>
        <xdr:cNvPr id="13" name="Line 69"/>
        <xdr:cNvSpPr>
          <a:spLocks/>
        </xdr:cNvSpPr>
      </xdr:nvSpPr>
      <xdr:spPr>
        <a:xfrm>
          <a:off x="3333750" y="69151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35</xdr:row>
      <xdr:rowOff>0</xdr:rowOff>
    </xdr:from>
    <xdr:to>
      <xdr:col>23</xdr:col>
      <xdr:colOff>0</xdr:colOff>
      <xdr:row>38</xdr:row>
      <xdr:rowOff>0</xdr:rowOff>
    </xdr:to>
    <xdr:sp>
      <xdr:nvSpPr>
        <xdr:cNvPr id="14" name="Line 70"/>
        <xdr:cNvSpPr>
          <a:spLocks/>
        </xdr:cNvSpPr>
      </xdr:nvSpPr>
      <xdr:spPr>
        <a:xfrm>
          <a:off x="3943350" y="6343650"/>
          <a:ext cx="0" cy="5715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35</xdr:row>
      <xdr:rowOff>85725</xdr:rowOff>
    </xdr:from>
    <xdr:to>
      <xdr:col>21</xdr:col>
      <xdr:colOff>47625</xdr:colOff>
      <xdr:row>35</xdr:row>
      <xdr:rowOff>85725</xdr:rowOff>
    </xdr:to>
    <xdr:sp>
      <xdr:nvSpPr>
        <xdr:cNvPr id="15" name="Line 71"/>
        <xdr:cNvSpPr>
          <a:spLocks/>
        </xdr:cNvSpPr>
      </xdr:nvSpPr>
      <xdr:spPr>
        <a:xfrm>
          <a:off x="3305175" y="64293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37</xdr:row>
      <xdr:rowOff>95250</xdr:rowOff>
    </xdr:from>
    <xdr:to>
      <xdr:col>21</xdr:col>
      <xdr:colOff>38100</xdr:colOff>
      <xdr:row>37</xdr:row>
      <xdr:rowOff>95250</xdr:rowOff>
    </xdr:to>
    <xdr:sp>
      <xdr:nvSpPr>
        <xdr:cNvPr id="16" name="Line 72"/>
        <xdr:cNvSpPr>
          <a:spLocks/>
        </xdr:cNvSpPr>
      </xdr:nvSpPr>
      <xdr:spPr>
        <a:xfrm>
          <a:off x="3333750" y="6838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33</xdr:row>
      <xdr:rowOff>161925</xdr:rowOff>
    </xdr:from>
    <xdr:to>
      <xdr:col>21</xdr:col>
      <xdr:colOff>0</xdr:colOff>
      <xdr:row>35</xdr:row>
      <xdr:rowOff>0</xdr:rowOff>
    </xdr:to>
    <xdr:sp>
      <xdr:nvSpPr>
        <xdr:cNvPr id="17" name="Line 73"/>
        <xdr:cNvSpPr>
          <a:spLocks/>
        </xdr:cNvSpPr>
      </xdr:nvSpPr>
      <xdr:spPr>
        <a:xfrm>
          <a:off x="3600450" y="6153150"/>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35</xdr:row>
      <xdr:rowOff>85725</xdr:rowOff>
    </xdr:from>
    <xdr:to>
      <xdr:col>21</xdr:col>
      <xdr:colOff>0</xdr:colOff>
      <xdr:row>37</xdr:row>
      <xdr:rowOff>85725</xdr:rowOff>
    </xdr:to>
    <xdr:sp>
      <xdr:nvSpPr>
        <xdr:cNvPr id="18" name="Line 74"/>
        <xdr:cNvSpPr>
          <a:spLocks/>
        </xdr:cNvSpPr>
      </xdr:nvSpPr>
      <xdr:spPr>
        <a:xfrm>
          <a:off x="3600450" y="6429375"/>
          <a:ext cx="0" cy="4000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38</xdr:row>
      <xdr:rowOff>0</xdr:rowOff>
    </xdr:from>
    <xdr:to>
      <xdr:col>21</xdr:col>
      <xdr:colOff>0</xdr:colOff>
      <xdr:row>39</xdr:row>
      <xdr:rowOff>114300</xdr:rowOff>
    </xdr:to>
    <xdr:sp>
      <xdr:nvSpPr>
        <xdr:cNvPr id="19" name="Line 75"/>
        <xdr:cNvSpPr>
          <a:spLocks/>
        </xdr:cNvSpPr>
      </xdr:nvSpPr>
      <xdr:spPr>
        <a:xfrm>
          <a:off x="3600450" y="6915150"/>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95250</xdr:rowOff>
    </xdr:from>
    <xdr:to>
      <xdr:col>19</xdr:col>
      <xdr:colOff>0</xdr:colOff>
      <xdr:row>42</xdr:row>
      <xdr:rowOff>57150</xdr:rowOff>
    </xdr:to>
    <xdr:sp>
      <xdr:nvSpPr>
        <xdr:cNvPr id="20" name="Line 76"/>
        <xdr:cNvSpPr>
          <a:spLocks/>
        </xdr:cNvSpPr>
      </xdr:nvSpPr>
      <xdr:spPr>
        <a:xfrm>
          <a:off x="3257550" y="701040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38</xdr:row>
      <xdr:rowOff>114300</xdr:rowOff>
    </xdr:from>
    <xdr:to>
      <xdr:col>3</xdr:col>
      <xdr:colOff>76200</xdr:colOff>
      <xdr:row>42</xdr:row>
      <xdr:rowOff>9525</xdr:rowOff>
    </xdr:to>
    <xdr:sp>
      <xdr:nvSpPr>
        <xdr:cNvPr id="21" name="Line 77"/>
        <xdr:cNvSpPr>
          <a:spLocks/>
        </xdr:cNvSpPr>
      </xdr:nvSpPr>
      <xdr:spPr>
        <a:xfrm>
          <a:off x="590550" y="70294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38</xdr:row>
      <xdr:rowOff>66675</xdr:rowOff>
    </xdr:from>
    <xdr:to>
      <xdr:col>18</xdr:col>
      <xdr:colOff>85725</xdr:colOff>
      <xdr:row>42</xdr:row>
      <xdr:rowOff>38100</xdr:rowOff>
    </xdr:to>
    <xdr:sp>
      <xdr:nvSpPr>
        <xdr:cNvPr id="22" name="Line 78"/>
        <xdr:cNvSpPr>
          <a:spLocks/>
        </xdr:cNvSpPr>
      </xdr:nvSpPr>
      <xdr:spPr>
        <a:xfrm>
          <a:off x="3171825" y="69818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0</xdr:rowOff>
    </xdr:from>
    <xdr:to>
      <xdr:col>13</xdr:col>
      <xdr:colOff>0</xdr:colOff>
      <xdr:row>35</xdr:row>
      <xdr:rowOff>57150</xdr:rowOff>
    </xdr:to>
    <xdr:sp>
      <xdr:nvSpPr>
        <xdr:cNvPr id="23" name="Line 79"/>
        <xdr:cNvSpPr>
          <a:spLocks/>
        </xdr:cNvSpPr>
      </xdr:nvSpPr>
      <xdr:spPr>
        <a:xfrm>
          <a:off x="2228850" y="6172200"/>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34</xdr:row>
      <xdr:rowOff>0</xdr:rowOff>
    </xdr:from>
    <xdr:to>
      <xdr:col>20</xdr:col>
      <xdr:colOff>114300</xdr:colOff>
      <xdr:row>34</xdr:row>
      <xdr:rowOff>0</xdr:rowOff>
    </xdr:to>
    <xdr:sp>
      <xdr:nvSpPr>
        <xdr:cNvPr id="24" name="Line 80"/>
        <xdr:cNvSpPr>
          <a:spLocks/>
        </xdr:cNvSpPr>
      </xdr:nvSpPr>
      <xdr:spPr>
        <a:xfrm>
          <a:off x="2238375" y="617220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36</xdr:row>
      <xdr:rowOff>19050</xdr:rowOff>
    </xdr:from>
    <xdr:to>
      <xdr:col>6</xdr:col>
      <xdr:colOff>0</xdr:colOff>
      <xdr:row>42</xdr:row>
      <xdr:rowOff>161925</xdr:rowOff>
    </xdr:to>
    <xdr:sp>
      <xdr:nvSpPr>
        <xdr:cNvPr id="25" name="Line 86"/>
        <xdr:cNvSpPr>
          <a:spLocks/>
        </xdr:cNvSpPr>
      </xdr:nvSpPr>
      <xdr:spPr>
        <a:xfrm>
          <a:off x="600075" y="6543675"/>
          <a:ext cx="428625" cy="1238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32</xdr:row>
      <xdr:rowOff>0</xdr:rowOff>
    </xdr:from>
    <xdr:to>
      <xdr:col>6</xdr:col>
      <xdr:colOff>0</xdr:colOff>
      <xdr:row>35</xdr:row>
      <xdr:rowOff>66675</xdr:rowOff>
    </xdr:to>
    <xdr:sp>
      <xdr:nvSpPr>
        <xdr:cNvPr id="26" name="Line 87"/>
        <xdr:cNvSpPr>
          <a:spLocks/>
        </xdr:cNvSpPr>
      </xdr:nvSpPr>
      <xdr:spPr>
        <a:xfrm flipV="1">
          <a:off x="581025" y="5772150"/>
          <a:ext cx="44767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36</xdr:row>
      <xdr:rowOff>104775</xdr:rowOff>
    </xdr:from>
    <xdr:to>
      <xdr:col>6</xdr:col>
      <xdr:colOff>0</xdr:colOff>
      <xdr:row>43</xdr:row>
      <xdr:rowOff>0</xdr:rowOff>
    </xdr:to>
    <xdr:sp>
      <xdr:nvSpPr>
        <xdr:cNvPr id="27" name="Line 88"/>
        <xdr:cNvSpPr>
          <a:spLocks/>
        </xdr:cNvSpPr>
      </xdr:nvSpPr>
      <xdr:spPr>
        <a:xfrm>
          <a:off x="590550" y="6629400"/>
          <a:ext cx="438150"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32</xdr:row>
      <xdr:rowOff>9525</xdr:rowOff>
    </xdr:from>
    <xdr:to>
      <xdr:col>8</xdr:col>
      <xdr:colOff>133350</xdr:colOff>
      <xdr:row>35</xdr:row>
      <xdr:rowOff>85725</xdr:rowOff>
    </xdr:to>
    <xdr:sp>
      <xdr:nvSpPr>
        <xdr:cNvPr id="28" name="Line 89"/>
        <xdr:cNvSpPr>
          <a:spLocks/>
        </xdr:cNvSpPr>
      </xdr:nvSpPr>
      <xdr:spPr>
        <a:xfrm>
          <a:off x="1038225" y="5781675"/>
          <a:ext cx="4667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3</xdr:col>
      <xdr:colOff>0</xdr:colOff>
      <xdr:row>41</xdr:row>
      <xdr:rowOff>0</xdr:rowOff>
    </xdr:to>
    <xdr:sp>
      <xdr:nvSpPr>
        <xdr:cNvPr id="29" name="Line 91"/>
        <xdr:cNvSpPr>
          <a:spLocks/>
        </xdr:cNvSpPr>
      </xdr:nvSpPr>
      <xdr:spPr>
        <a:xfrm>
          <a:off x="171450" y="7448550"/>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41</xdr:row>
      <xdr:rowOff>0</xdr:rowOff>
    </xdr:from>
    <xdr:to>
      <xdr:col>18</xdr:col>
      <xdr:colOff>76200</xdr:colOff>
      <xdr:row>41</xdr:row>
      <xdr:rowOff>0</xdr:rowOff>
    </xdr:to>
    <xdr:sp>
      <xdr:nvSpPr>
        <xdr:cNvPr id="30" name="Line 92"/>
        <xdr:cNvSpPr>
          <a:spLocks/>
        </xdr:cNvSpPr>
      </xdr:nvSpPr>
      <xdr:spPr>
        <a:xfrm>
          <a:off x="590550" y="7448550"/>
          <a:ext cx="25717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23</xdr:col>
      <xdr:colOff>0</xdr:colOff>
      <xdr:row>41</xdr:row>
      <xdr:rowOff>0</xdr:rowOff>
    </xdr:to>
    <xdr:sp>
      <xdr:nvSpPr>
        <xdr:cNvPr id="31" name="Line 93"/>
        <xdr:cNvSpPr>
          <a:spLocks/>
        </xdr:cNvSpPr>
      </xdr:nvSpPr>
      <xdr:spPr>
        <a:xfrm>
          <a:off x="3257550" y="7448550"/>
          <a:ext cx="6858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46</xdr:row>
      <xdr:rowOff>85725</xdr:rowOff>
    </xdr:from>
    <xdr:to>
      <xdr:col>14</xdr:col>
      <xdr:colOff>76200</xdr:colOff>
      <xdr:row>46</xdr:row>
      <xdr:rowOff>85725</xdr:rowOff>
    </xdr:to>
    <xdr:sp>
      <xdr:nvSpPr>
        <xdr:cNvPr id="32" name="Line 116"/>
        <xdr:cNvSpPr>
          <a:spLocks/>
        </xdr:cNvSpPr>
      </xdr:nvSpPr>
      <xdr:spPr>
        <a:xfrm>
          <a:off x="600075" y="8410575"/>
          <a:ext cx="1876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48</xdr:row>
      <xdr:rowOff>95250</xdr:rowOff>
    </xdr:from>
    <xdr:to>
      <xdr:col>14</xdr:col>
      <xdr:colOff>66675</xdr:colOff>
      <xdr:row>48</xdr:row>
      <xdr:rowOff>95250</xdr:rowOff>
    </xdr:to>
    <xdr:sp>
      <xdr:nvSpPr>
        <xdr:cNvPr id="33" name="Line 117"/>
        <xdr:cNvSpPr>
          <a:spLocks/>
        </xdr:cNvSpPr>
      </xdr:nvSpPr>
      <xdr:spPr>
        <a:xfrm>
          <a:off x="628650" y="8763000"/>
          <a:ext cx="1838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47</xdr:row>
      <xdr:rowOff>0</xdr:rowOff>
    </xdr:from>
    <xdr:to>
      <xdr:col>14</xdr:col>
      <xdr:colOff>57150</xdr:colOff>
      <xdr:row>47</xdr:row>
      <xdr:rowOff>0</xdr:rowOff>
    </xdr:to>
    <xdr:sp>
      <xdr:nvSpPr>
        <xdr:cNvPr id="34" name="Line 118"/>
        <xdr:cNvSpPr>
          <a:spLocks/>
        </xdr:cNvSpPr>
      </xdr:nvSpPr>
      <xdr:spPr>
        <a:xfrm>
          <a:off x="619125" y="8496300"/>
          <a:ext cx="1838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48</xdr:row>
      <xdr:rowOff>0</xdr:rowOff>
    </xdr:from>
    <xdr:to>
      <xdr:col>14</xdr:col>
      <xdr:colOff>76200</xdr:colOff>
      <xdr:row>48</xdr:row>
      <xdr:rowOff>0</xdr:rowOff>
    </xdr:to>
    <xdr:sp>
      <xdr:nvSpPr>
        <xdr:cNvPr id="35" name="Line 119"/>
        <xdr:cNvSpPr>
          <a:spLocks/>
        </xdr:cNvSpPr>
      </xdr:nvSpPr>
      <xdr:spPr>
        <a:xfrm>
          <a:off x="638175" y="8667750"/>
          <a:ext cx="1838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46</xdr:row>
      <xdr:rowOff>0</xdr:rowOff>
    </xdr:from>
    <xdr:to>
      <xdr:col>18</xdr:col>
      <xdr:colOff>9525</xdr:colOff>
      <xdr:row>46</xdr:row>
      <xdr:rowOff>0</xdr:rowOff>
    </xdr:to>
    <xdr:sp>
      <xdr:nvSpPr>
        <xdr:cNvPr id="36" name="Line 120"/>
        <xdr:cNvSpPr>
          <a:spLocks/>
        </xdr:cNvSpPr>
      </xdr:nvSpPr>
      <xdr:spPr>
        <a:xfrm>
          <a:off x="2628900" y="83248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49</xdr:row>
      <xdr:rowOff>0</xdr:rowOff>
    </xdr:from>
    <xdr:to>
      <xdr:col>18</xdr:col>
      <xdr:colOff>38100</xdr:colOff>
      <xdr:row>49</xdr:row>
      <xdr:rowOff>0</xdr:rowOff>
    </xdr:to>
    <xdr:sp>
      <xdr:nvSpPr>
        <xdr:cNvPr id="37" name="Line 121"/>
        <xdr:cNvSpPr>
          <a:spLocks/>
        </xdr:cNvSpPr>
      </xdr:nvSpPr>
      <xdr:spPr>
        <a:xfrm>
          <a:off x="2667000" y="88392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46</xdr:row>
      <xdr:rowOff>95250</xdr:rowOff>
    </xdr:from>
    <xdr:to>
      <xdr:col>18</xdr:col>
      <xdr:colOff>9525</xdr:colOff>
      <xdr:row>46</xdr:row>
      <xdr:rowOff>95250</xdr:rowOff>
    </xdr:to>
    <xdr:sp>
      <xdr:nvSpPr>
        <xdr:cNvPr id="38" name="Line 122"/>
        <xdr:cNvSpPr>
          <a:spLocks/>
        </xdr:cNvSpPr>
      </xdr:nvSpPr>
      <xdr:spPr>
        <a:xfrm>
          <a:off x="2647950" y="84201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47</xdr:row>
      <xdr:rowOff>0</xdr:rowOff>
    </xdr:from>
    <xdr:to>
      <xdr:col>18</xdr:col>
      <xdr:colOff>9525</xdr:colOff>
      <xdr:row>47</xdr:row>
      <xdr:rowOff>0</xdr:rowOff>
    </xdr:to>
    <xdr:sp>
      <xdr:nvSpPr>
        <xdr:cNvPr id="39" name="Line 123"/>
        <xdr:cNvSpPr>
          <a:spLocks/>
        </xdr:cNvSpPr>
      </xdr:nvSpPr>
      <xdr:spPr>
        <a:xfrm>
          <a:off x="2647950" y="84963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48</xdr:row>
      <xdr:rowOff>0</xdr:rowOff>
    </xdr:from>
    <xdr:to>
      <xdr:col>18</xdr:col>
      <xdr:colOff>28575</xdr:colOff>
      <xdr:row>48</xdr:row>
      <xdr:rowOff>0</xdr:rowOff>
    </xdr:to>
    <xdr:sp>
      <xdr:nvSpPr>
        <xdr:cNvPr id="40" name="Line 124"/>
        <xdr:cNvSpPr>
          <a:spLocks/>
        </xdr:cNvSpPr>
      </xdr:nvSpPr>
      <xdr:spPr>
        <a:xfrm>
          <a:off x="2667000" y="86677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48</xdr:row>
      <xdr:rowOff>95250</xdr:rowOff>
    </xdr:from>
    <xdr:to>
      <xdr:col>18</xdr:col>
      <xdr:colOff>47625</xdr:colOff>
      <xdr:row>48</xdr:row>
      <xdr:rowOff>95250</xdr:rowOff>
    </xdr:to>
    <xdr:sp>
      <xdr:nvSpPr>
        <xdr:cNvPr id="41" name="Line 125"/>
        <xdr:cNvSpPr>
          <a:spLocks/>
        </xdr:cNvSpPr>
      </xdr:nvSpPr>
      <xdr:spPr>
        <a:xfrm>
          <a:off x="2667000" y="87630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44</xdr:row>
      <xdr:rowOff>0</xdr:rowOff>
    </xdr:from>
    <xdr:to>
      <xdr:col>18</xdr:col>
      <xdr:colOff>0</xdr:colOff>
      <xdr:row>46</xdr:row>
      <xdr:rowOff>0</xdr:rowOff>
    </xdr:to>
    <xdr:sp>
      <xdr:nvSpPr>
        <xdr:cNvPr id="42" name="Line 126"/>
        <xdr:cNvSpPr>
          <a:spLocks/>
        </xdr:cNvSpPr>
      </xdr:nvSpPr>
      <xdr:spPr>
        <a:xfrm>
          <a:off x="3086100" y="7972425"/>
          <a:ext cx="0" cy="3524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47</xdr:row>
      <xdr:rowOff>161925</xdr:rowOff>
    </xdr:from>
    <xdr:to>
      <xdr:col>18</xdr:col>
      <xdr:colOff>9525</xdr:colOff>
      <xdr:row>48</xdr:row>
      <xdr:rowOff>19050</xdr:rowOff>
    </xdr:to>
    <xdr:sp>
      <xdr:nvSpPr>
        <xdr:cNvPr id="43" name="Oval 127"/>
        <xdr:cNvSpPr>
          <a:spLocks/>
        </xdr:cNvSpPr>
      </xdr:nvSpPr>
      <xdr:spPr>
        <a:xfrm>
          <a:off x="3057525" y="865822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46</xdr:row>
      <xdr:rowOff>66675</xdr:rowOff>
    </xdr:from>
    <xdr:to>
      <xdr:col>18</xdr:col>
      <xdr:colOff>9525</xdr:colOff>
      <xdr:row>46</xdr:row>
      <xdr:rowOff>104775</xdr:rowOff>
    </xdr:to>
    <xdr:sp>
      <xdr:nvSpPr>
        <xdr:cNvPr id="44" name="Oval 128"/>
        <xdr:cNvSpPr>
          <a:spLocks/>
        </xdr:cNvSpPr>
      </xdr:nvSpPr>
      <xdr:spPr>
        <a:xfrm>
          <a:off x="3067050" y="8391525"/>
          <a:ext cx="2857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46</xdr:row>
      <xdr:rowOff>161925</xdr:rowOff>
    </xdr:from>
    <xdr:to>
      <xdr:col>18</xdr:col>
      <xdr:colOff>19050</xdr:colOff>
      <xdr:row>47</xdr:row>
      <xdr:rowOff>19050</xdr:rowOff>
    </xdr:to>
    <xdr:sp>
      <xdr:nvSpPr>
        <xdr:cNvPr id="45" name="Oval 129"/>
        <xdr:cNvSpPr>
          <a:spLocks/>
        </xdr:cNvSpPr>
      </xdr:nvSpPr>
      <xdr:spPr>
        <a:xfrm>
          <a:off x="3076575" y="84867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48</xdr:row>
      <xdr:rowOff>85725</xdr:rowOff>
    </xdr:from>
    <xdr:to>
      <xdr:col>18</xdr:col>
      <xdr:colOff>9525</xdr:colOff>
      <xdr:row>48</xdr:row>
      <xdr:rowOff>114300</xdr:rowOff>
    </xdr:to>
    <xdr:sp>
      <xdr:nvSpPr>
        <xdr:cNvPr id="46" name="Oval 130"/>
        <xdr:cNvSpPr>
          <a:spLocks/>
        </xdr:cNvSpPr>
      </xdr:nvSpPr>
      <xdr:spPr>
        <a:xfrm>
          <a:off x="3067050" y="87534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49</xdr:row>
      <xdr:rowOff>0</xdr:rowOff>
    </xdr:from>
    <xdr:to>
      <xdr:col>18</xdr:col>
      <xdr:colOff>0</xdr:colOff>
      <xdr:row>51</xdr:row>
      <xdr:rowOff>9525</xdr:rowOff>
    </xdr:to>
    <xdr:sp>
      <xdr:nvSpPr>
        <xdr:cNvPr id="47" name="Line 131"/>
        <xdr:cNvSpPr>
          <a:spLocks/>
        </xdr:cNvSpPr>
      </xdr:nvSpPr>
      <xdr:spPr>
        <a:xfrm>
          <a:off x="3086100" y="8839200"/>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48</xdr:row>
      <xdr:rowOff>104775</xdr:rowOff>
    </xdr:from>
    <xdr:to>
      <xdr:col>6</xdr:col>
      <xdr:colOff>9525</xdr:colOff>
      <xdr:row>49</xdr:row>
      <xdr:rowOff>0</xdr:rowOff>
    </xdr:to>
    <xdr:sp>
      <xdr:nvSpPr>
        <xdr:cNvPr id="48" name="Line 132"/>
        <xdr:cNvSpPr>
          <a:spLocks/>
        </xdr:cNvSpPr>
      </xdr:nvSpPr>
      <xdr:spPr>
        <a:xfrm flipH="1">
          <a:off x="1028700" y="8772525"/>
          <a:ext cx="9525" cy="666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161925</xdr:rowOff>
    </xdr:from>
    <xdr:to>
      <xdr:col>8</xdr:col>
      <xdr:colOff>0</xdr:colOff>
      <xdr:row>51</xdr:row>
      <xdr:rowOff>161925</xdr:rowOff>
    </xdr:to>
    <xdr:sp>
      <xdr:nvSpPr>
        <xdr:cNvPr id="49" name="Line 133"/>
        <xdr:cNvSpPr>
          <a:spLocks/>
        </xdr:cNvSpPr>
      </xdr:nvSpPr>
      <xdr:spPr>
        <a:xfrm>
          <a:off x="1371600" y="8486775"/>
          <a:ext cx="0" cy="8667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52</xdr:row>
      <xdr:rowOff>0</xdr:rowOff>
    </xdr:from>
    <xdr:to>
      <xdr:col>15</xdr:col>
      <xdr:colOff>0</xdr:colOff>
      <xdr:row>52</xdr:row>
      <xdr:rowOff>0</xdr:rowOff>
    </xdr:to>
    <xdr:sp>
      <xdr:nvSpPr>
        <xdr:cNvPr id="50" name="Line 134"/>
        <xdr:cNvSpPr>
          <a:spLocks/>
        </xdr:cNvSpPr>
      </xdr:nvSpPr>
      <xdr:spPr>
        <a:xfrm>
          <a:off x="1371600" y="93630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46</xdr:row>
      <xdr:rowOff>66675</xdr:rowOff>
    </xdr:from>
    <xdr:to>
      <xdr:col>6</xdr:col>
      <xdr:colOff>0</xdr:colOff>
      <xdr:row>53</xdr:row>
      <xdr:rowOff>171450</xdr:rowOff>
    </xdr:to>
    <xdr:sp>
      <xdr:nvSpPr>
        <xdr:cNvPr id="51" name="Line 135"/>
        <xdr:cNvSpPr>
          <a:spLocks/>
        </xdr:cNvSpPr>
      </xdr:nvSpPr>
      <xdr:spPr>
        <a:xfrm>
          <a:off x="1028700" y="8391525"/>
          <a:ext cx="0" cy="13239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0</xdr:rowOff>
    </xdr:from>
    <xdr:to>
      <xdr:col>13</xdr:col>
      <xdr:colOff>161925</xdr:colOff>
      <xdr:row>54</xdr:row>
      <xdr:rowOff>0</xdr:rowOff>
    </xdr:to>
    <xdr:sp>
      <xdr:nvSpPr>
        <xdr:cNvPr id="52" name="Line 136"/>
        <xdr:cNvSpPr>
          <a:spLocks/>
        </xdr:cNvSpPr>
      </xdr:nvSpPr>
      <xdr:spPr>
        <a:xfrm>
          <a:off x="1028700" y="972502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76200</xdr:rowOff>
    </xdr:to>
    <xdr:sp>
      <xdr:nvSpPr>
        <xdr:cNvPr id="53" name="Line 137"/>
        <xdr:cNvSpPr>
          <a:spLocks/>
        </xdr:cNvSpPr>
      </xdr:nvSpPr>
      <xdr:spPr>
        <a:xfrm>
          <a:off x="1371600" y="8667750"/>
          <a:ext cx="0" cy="762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49</xdr:row>
      <xdr:rowOff>0</xdr:rowOff>
    </xdr:from>
    <xdr:to>
      <xdr:col>30</xdr:col>
      <xdr:colOff>0</xdr:colOff>
      <xdr:row>52</xdr:row>
      <xdr:rowOff>0</xdr:rowOff>
    </xdr:to>
    <xdr:sp>
      <xdr:nvSpPr>
        <xdr:cNvPr id="54" name="Line 139"/>
        <xdr:cNvSpPr>
          <a:spLocks/>
        </xdr:cNvSpPr>
      </xdr:nvSpPr>
      <xdr:spPr>
        <a:xfrm>
          <a:off x="3781425" y="8839200"/>
          <a:ext cx="13620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14400" y="2857500"/>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752475" y="3009900"/>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38175" y="2943225"/>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4"/>
        <xdr:cNvSpPr>
          <a:spLocks/>
        </xdr:cNvSpPr>
      </xdr:nvSpPr>
      <xdr:spPr>
        <a:xfrm>
          <a:off x="1743075" y="3181350"/>
          <a:ext cx="0" cy="2286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5"/>
        <xdr:cNvSpPr>
          <a:spLocks/>
        </xdr:cNvSpPr>
      </xdr:nvSpPr>
      <xdr:spPr>
        <a:xfrm>
          <a:off x="2667000" y="3914775"/>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6"/>
        <xdr:cNvSpPr>
          <a:spLocks/>
        </xdr:cNvSpPr>
      </xdr:nvSpPr>
      <xdr:spPr>
        <a:xfrm>
          <a:off x="6296025" y="312420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7"/>
        <xdr:cNvSpPr>
          <a:spLocks/>
        </xdr:cNvSpPr>
      </xdr:nvSpPr>
      <xdr:spPr>
        <a:xfrm>
          <a:off x="6200775" y="3200400"/>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8"/>
        <xdr:cNvSpPr>
          <a:spLocks/>
        </xdr:cNvSpPr>
      </xdr:nvSpPr>
      <xdr:spPr>
        <a:xfrm>
          <a:off x="6038850" y="3048000"/>
          <a:ext cx="0" cy="4095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9"/>
        <xdr:cNvSpPr>
          <a:spLocks/>
        </xdr:cNvSpPr>
      </xdr:nvSpPr>
      <xdr:spPr>
        <a:xfrm>
          <a:off x="1295400" y="3581400"/>
          <a:ext cx="76200" cy="8572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0" name="Line 10"/>
        <xdr:cNvSpPr>
          <a:spLocks/>
        </xdr:cNvSpPr>
      </xdr:nvSpPr>
      <xdr:spPr>
        <a:xfrm>
          <a:off x="1323975" y="3295650"/>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11"/>
        <xdr:cNvSpPr>
          <a:spLocks/>
        </xdr:cNvSpPr>
      </xdr:nvSpPr>
      <xdr:spPr>
        <a:xfrm>
          <a:off x="1295400" y="3581400"/>
          <a:ext cx="76200" cy="8572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12"/>
        <xdr:cNvSpPr>
          <a:spLocks/>
        </xdr:cNvSpPr>
      </xdr:nvSpPr>
      <xdr:spPr>
        <a:xfrm>
          <a:off x="1295400" y="3581400"/>
          <a:ext cx="76200" cy="8572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13"/>
        <xdr:cNvSpPr>
          <a:spLocks/>
        </xdr:cNvSpPr>
      </xdr:nvSpPr>
      <xdr:spPr>
        <a:xfrm>
          <a:off x="2762250" y="4000500"/>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4" name="Line 19"/>
        <xdr:cNvSpPr>
          <a:spLocks/>
        </xdr:cNvSpPr>
      </xdr:nvSpPr>
      <xdr:spPr>
        <a:xfrm>
          <a:off x="1838325" y="1743075"/>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5" name="Line 20"/>
        <xdr:cNvSpPr>
          <a:spLocks/>
        </xdr:cNvSpPr>
      </xdr:nvSpPr>
      <xdr:spPr>
        <a:xfrm>
          <a:off x="5953125" y="157162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6" name="Line 21"/>
        <xdr:cNvSpPr>
          <a:spLocks/>
        </xdr:cNvSpPr>
      </xdr:nvSpPr>
      <xdr:spPr>
        <a:xfrm>
          <a:off x="1666875" y="1733550"/>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7" name="Line 22"/>
        <xdr:cNvSpPr>
          <a:spLocks/>
        </xdr:cNvSpPr>
      </xdr:nvSpPr>
      <xdr:spPr>
        <a:xfrm>
          <a:off x="981075" y="1743075"/>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18" name="Line 23"/>
        <xdr:cNvSpPr>
          <a:spLocks/>
        </xdr:cNvSpPr>
      </xdr:nvSpPr>
      <xdr:spPr>
        <a:xfrm>
          <a:off x="1828800" y="1752600"/>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19" name="Line 24"/>
        <xdr:cNvSpPr>
          <a:spLocks/>
        </xdr:cNvSpPr>
      </xdr:nvSpPr>
      <xdr:spPr>
        <a:xfrm>
          <a:off x="638175" y="1571625"/>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0" name="Line 25"/>
        <xdr:cNvSpPr>
          <a:spLocks/>
        </xdr:cNvSpPr>
      </xdr:nvSpPr>
      <xdr:spPr>
        <a:xfrm>
          <a:off x="638175" y="1400175"/>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1" name="Line 26"/>
        <xdr:cNvSpPr>
          <a:spLocks/>
        </xdr:cNvSpPr>
      </xdr:nvSpPr>
      <xdr:spPr>
        <a:xfrm>
          <a:off x="971550" y="1571625"/>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xdr:row>
      <xdr:rowOff>0</xdr:rowOff>
    </xdr:from>
    <xdr:to>
      <xdr:col>8</xdr:col>
      <xdr:colOff>0</xdr:colOff>
      <xdr:row>34</xdr:row>
      <xdr:rowOff>0</xdr:rowOff>
    </xdr:to>
    <xdr:sp>
      <xdr:nvSpPr>
        <xdr:cNvPr id="22" name="Line 27"/>
        <xdr:cNvSpPr>
          <a:spLocks/>
        </xdr:cNvSpPr>
      </xdr:nvSpPr>
      <xdr:spPr>
        <a:xfrm>
          <a:off x="295275" y="5305425"/>
          <a:ext cx="1028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37</xdr:row>
      <xdr:rowOff>0</xdr:rowOff>
    </xdr:from>
    <xdr:to>
      <xdr:col>24</xdr:col>
      <xdr:colOff>161925</xdr:colOff>
      <xdr:row>39</xdr:row>
      <xdr:rowOff>0</xdr:rowOff>
    </xdr:to>
    <xdr:sp>
      <xdr:nvSpPr>
        <xdr:cNvPr id="1" name="Line 73"/>
        <xdr:cNvSpPr>
          <a:spLocks/>
        </xdr:cNvSpPr>
      </xdr:nvSpPr>
      <xdr:spPr>
        <a:xfrm flipH="1">
          <a:off x="4076700" y="6448425"/>
          <a:ext cx="15240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37</xdr:row>
      <xdr:rowOff>0</xdr:rowOff>
    </xdr:from>
    <xdr:to>
      <xdr:col>36</xdr:col>
      <xdr:colOff>0</xdr:colOff>
      <xdr:row>39</xdr:row>
      <xdr:rowOff>0</xdr:rowOff>
    </xdr:to>
    <xdr:sp>
      <xdr:nvSpPr>
        <xdr:cNvPr id="2" name="Line 74"/>
        <xdr:cNvSpPr>
          <a:spLocks/>
        </xdr:cNvSpPr>
      </xdr:nvSpPr>
      <xdr:spPr>
        <a:xfrm flipV="1">
          <a:off x="5791200" y="6448425"/>
          <a:ext cx="333375"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37</xdr:row>
      <xdr:rowOff>0</xdr:rowOff>
    </xdr:from>
    <xdr:to>
      <xdr:col>34</xdr:col>
      <xdr:colOff>9525</xdr:colOff>
      <xdr:row>39</xdr:row>
      <xdr:rowOff>0</xdr:rowOff>
    </xdr:to>
    <xdr:sp>
      <xdr:nvSpPr>
        <xdr:cNvPr id="3" name="Line 75"/>
        <xdr:cNvSpPr>
          <a:spLocks/>
        </xdr:cNvSpPr>
      </xdr:nvSpPr>
      <xdr:spPr>
        <a:xfrm flipH="1" flipV="1">
          <a:off x="5619750" y="6448425"/>
          <a:ext cx="17145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36</xdr:row>
      <xdr:rowOff>171450</xdr:rowOff>
    </xdr:from>
    <xdr:to>
      <xdr:col>24</xdr:col>
      <xdr:colOff>0</xdr:colOff>
      <xdr:row>39</xdr:row>
      <xdr:rowOff>0</xdr:rowOff>
    </xdr:to>
    <xdr:sp>
      <xdr:nvSpPr>
        <xdr:cNvPr id="4" name="Line 77"/>
        <xdr:cNvSpPr>
          <a:spLocks/>
        </xdr:cNvSpPr>
      </xdr:nvSpPr>
      <xdr:spPr>
        <a:xfrm flipH="1" flipV="1">
          <a:off x="3714750" y="6429375"/>
          <a:ext cx="352425" cy="3619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12</xdr:col>
      <xdr:colOff>0</xdr:colOff>
      <xdr:row>11</xdr:row>
      <xdr:rowOff>0</xdr:rowOff>
    </xdr:to>
    <xdr:sp>
      <xdr:nvSpPr>
        <xdr:cNvPr id="1" name="Line 1"/>
        <xdr:cNvSpPr>
          <a:spLocks/>
        </xdr:cNvSpPr>
      </xdr:nvSpPr>
      <xdr:spPr>
        <a:xfrm>
          <a:off x="1390650" y="1343025"/>
          <a:ext cx="68580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6</xdr:row>
      <xdr:rowOff>171450</xdr:rowOff>
    </xdr:from>
    <xdr:to>
      <xdr:col>14</xdr:col>
      <xdr:colOff>0</xdr:colOff>
      <xdr:row>10</xdr:row>
      <xdr:rowOff>161925</xdr:rowOff>
    </xdr:to>
    <xdr:sp>
      <xdr:nvSpPr>
        <xdr:cNvPr id="2" name="Line 2"/>
        <xdr:cNvSpPr>
          <a:spLocks/>
        </xdr:cNvSpPr>
      </xdr:nvSpPr>
      <xdr:spPr>
        <a:xfrm flipH="1">
          <a:off x="2066925" y="1333500"/>
          <a:ext cx="352425"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0</xdr:rowOff>
    </xdr:from>
    <xdr:to>
      <xdr:col>30</xdr:col>
      <xdr:colOff>0</xdr:colOff>
      <xdr:row>11</xdr:row>
      <xdr:rowOff>0</xdr:rowOff>
    </xdr:to>
    <xdr:sp>
      <xdr:nvSpPr>
        <xdr:cNvPr id="3" name="Line 3"/>
        <xdr:cNvSpPr>
          <a:spLocks/>
        </xdr:cNvSpPr>
      </xdr:nvSpPr>
      <xdr:spPr>
        <a:xfrm flipH="1">
          <a:off x="4476750" y="1343025"/>
          <a:ext cx="68580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xdr:row>
      <xdr:rowOff>0</xdr:rowOff>
    </xdr:from>
    <xdr:to>
      <xdr:col>26</xdr:col>
      <xdr:colOff>19050</xdr:colOff>
      <xdr:row>11</xdr:row>
      <xdr:rowOff>0</xdr:rowOff>
    </xdr:to>
    <xdr:sp>
      <xdr:nvSpPr>
        <xdr:cNvPr id="4" name="Line 4"/>
        <xdr:cNvSpPr>
          <a:spLocks/>
        </xdr:cNvSpPr>
      </xdr:nvSpPr>
      <xdr:spPr>
        <a:xfrm>
          <a:off x="4133850" y="1343025"/>
          <a:ext cx="36195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49</xdr:row>
      <xdr:rowOff>85725</xdr:rowOff>
    </xdr:from>
    <xdr:to>
      <xdr:col>16</xdr:col>
      <xdr:colOff>104775</xdr:colOff>
      <xdr:row>49</xdr:row>
      <xdr:rowOff>85725</xdr:rowOff>
    </xdr:to>
    <xdr:sp>
      <xdr:nvSpPr>
        <xdr:cNvPr id="1" name="Line 1"/>
        <xdr:cNvSpPr>
          <a:spLocks/>
        </xdr:cNvSpPr>
      </xdr:nvSpPr>
      <xdr:spPr>
        <a:xfrm>
          <a:off x="1076325" y="8562975"/>
          <a:ext cx="177165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51</xdr:row>
      <xdr:rowOff>104775</xdr:rowOff>
    </xdr:from>
    <xdr:to>
      <xdr:col>16</xdr:col>
      <xdr:colOff>95250</xdr:colOff>
      <xdr:row>51</xdr:row>
      <xdr:rowOff>104775</xdr:rowOff>
    </xdr:to>
    <xdr:sp>
      <xdr:nvSpPr>
        <xdr:cNvPr id="2" name="Line 2"/>
        <xdr:cNvSpPr>
          <a:spLocks/>
        </xdr:cNvSpPr>
      </xdr:nvSpPr>
      <xdr:spPr>
        <a:xfrm>
          <a:off x="1104900" y="8924925"/>
          <a:ext cx="1733550" cy="0"/>
        </a:xfrm>
        <a:prstGeom prst="line">
          <a:avLst/>
        </a:prstGeom>
        <a:noFill/>
        <a:ln w="412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47</xdr:row>
      <xdr:rowOff>0</xdr:rowOff>
    </xdr:from>
    <xdr:to>
      <xdr:col>10</xdr:col>
      <xdr:colOff>0</xdr:colOff>
      <xdr:row>50</xdr:row>
      <xdr:rowOff>85725</xdr:rowOff>
    </xdr:to>
    <xdr:sp>
      <xdr:nvSpPr>
        <xdr:cNvPr id="3" name="Line 5"/>
        <xdr:cNvSpPr>
          <a:spLocks/>
        </xdr:cNvSpPr>
      </xdr:nvSpPr>
      <xdr:spPr>
        <a:xfrm flipV="1">
          <a:off x="1276350" y="8134350"/>
          <a:ext cx="4381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47</xdr:row>
      <xdr:rowOff>0</xdr:rowOff>
    </xdr:from>
    <xdr:to>
      <xdr:col>19</xdr:col>
      <xdr:colOff>66675</xdr:colOff>
      <xdr:row>47</xdr:row>
      <xdr:rowOff>0</xdr:rowOff>
    </xdr:to>
    <xdr:sp>
      <xdr:nvSpPr>
        <xdr:cNvPr id="4" name="Line 6"/>
        <xdr:cNvSpPr>
          <a:spLocks/>
        </xdr:cNvSpPr>
      </xdr:nvSpPr>
      <xdr:spPr>
        <a:xfrm>
          <a:off x="1714500" y="813435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46</xdr:row>
      <xdr:rowOff>161925</xdr:rowOff>
    </xdr:from>
    <xdr:to>
      <xdr:col>10</xdr:col>
      <xdr:colOff>0</xdr:colOff>
      <xdr:row>50</xdr:row>
      <xdr:rowOff>85725</xdr:rowOff>
    </xdr:to>
    <xdr:sp>
      <xdr:nvSpPr>
        <xdr:cNvPr id="5" name="Line 7"/>
        <xdr:cNvSpPr>
          <a:spLocks/>
        </xdr:cNvSpPr>
      </xdr:nvSpPr>
      <xdr:spPr>
        <a:xfrm flipH="1">
          <a:off x="1619250" y="8124825"/>
          <a:ext cx="952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49</xdr:row>
      <xdr:rowOff>0</xdr:rowOff>
    </xdr:from>
    <xdr:to>
      <xdr:col>19</xdr:col>
      <xdr:colOff>38100</xdr:colOff>
      <xdr:row>49</xdr:row>
      <xdr:rowOff>0</xdr:rowOff>
    </xdr:to>
    <xdr:sp>
      <xdr:nvSpPr>
        <xdr:cNvPr id="6" name="Line 8"/>
        <xdr:cNvSpPr>
          <a:spLocks/>
        </xdr:cNvSpPr>
      </xdr:nvSpPr>
      <xdr:spPr>
        <a:xfrm>
          <a:off x="2981325" y="84772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52</xdr:row>
      <xdr:rowOff>0</xdr:rowOff>
    </xdr:from>
    <xdr:to>
      <xdr:col>19</xdr:col>
      <xdr:colOff>47625</xdr:colOff>
      <xdr:row>52</xdr:row>
      <xdr:rowOff>0</xdr:rowOff>
    </xdr:to>
    <xdr:sp>
      <xdr:nvSpPr>
        <xdr:cNvPr id="7" name="Line 9"/>
        <xdr:cNvSpPr>
          <a:spLocks/>
        </xdr:cNvSpPr>
      </xdr:nvSpPr>
      <xdr:spPr>
        <a:xfrm>
          <a:off x="2981325" y="89916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49</xdr:row>
      <xdr:rowOff>85725</xdr:rowOff>
    </xdr:from>
    <xdr:to>
      <xdr:col>19</xdr:col>
      <xdr:colOff>38100</xdr:colOff>
      <xdr:row>49</xdr:row>
      <xdr:rowOff>85725</xdr:rowOff>
    </xdr:to>
    <xdr:sp>
      <xdr:nvSpPr>
        <xdr:cNvPr id="8" name="Line 10"/>
        <xdr:cNvSpPr>
          <a:spLocks/>
        </xdr:cNvSpPr>
      </xdr:nvSpPr>
      <xdr:spPr>
        <a:xfrm>
          <a:off x="2962275" y="85629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51</xdr:row>
      <xdr:rowOff>95250</xdr:rowOff>
    </xdr:from>
    <xdr:to>
      <xdr:col>19</xdr:col>
      <xdr:colOff>19050</xdr:colOff>
      <xdr:row>51</xdr:row>
      <xdr:rowOff>95250</xdr:rowOff>
    </xdr:to>
    <xdr:sp>
      <xdr:nvSpPr>
        <xdr:cNvPr id="9" name="Line 11"/>
        <xdr:cNvSpPr>
          <a:spLocks/>
        </xdr:cNvSpPr>
      </xdr:nvSpPr>
      <xdr:spPr>
        <a:xfrm>
          <a:off x="2971800" y="891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49</xdr:row>
      <xdr:rowOff>85725</xdr:rowOff>
    </xdr:from>
    <xdr:to>
      <xdr:col>10</xdr:col>
      <xdr:colOff>76200</xdr:colOff>
      <xdr:row>56</xdr:row>
      <xdr:rowOff>9525</xdr:rowOff>
    </xdr:to>
    <xdr:sp>
      <xdr:nvSpPr>
        <xdr:cNvPr id="10" name="Line 12"/>
        <xdr:cNvSpPr>
          <a:spLocks/>
        </xdr:cNvSpPr>
      </xdr:nvSpPr>
      <xdr:spPr>
        <a:xfrm>
          <a:off x="1790700" y="8562975"/>
          <a:ext cx="0" cy="1123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51</xdr:row>
      <xdr:rowOff>104775</xdr:rowOff>
    </xdr:from>
    <xdr:to>
      <xdr:col>10</xdr:col>
      <xdr:colOff>85725</xdr:colOff>
      <xdr:row>51</xdr:row>
      <xdr:rowOff>161925</xdr:rowOff>
    </xdr:to>
    <xdr:sp>
      <xdr:nvSpPr>
        <xdr:cNvPr id="11" name="Line 13"/>
        <xdr:cNvSpPr>
          <a:spLocks/>
        </xdr:cNvSpPr>
      </xdr:nvSpPr>
      <xdr:spPr>
        <a:xfrm>
          <a:off x="1790700" y="8924925"/>
          <a:ext cx="9525" cy="571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56</xdr:row>
      <xdr:rowOff>0</xdr:rowOff>
    </xdr:from>
    <xdr:to>
      <xdr:col>19</xdr:col>
      <xdr:colOff>19050</xdr:colOff>
      <xdr:row>56</xdr:row>
      <xdr:rowOff>0</xdr:rowOff>
    </xdr:to>
    <xdr:sp>
      <xdr:nvSpPr>
        <xdr:cNvPr id="12" name="Line 15"/>
        <xdr:cNvSpPr>
          <a:spLocks/>
        </xdr:cNvSpPr>
      </xdr:nvSpPr>
      <xdr:spPr>
        <a:xfrm>
          <a:off x="1790700" y="967740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85725</xdr:rowOff>
    </xdr:from>
    <xdr:to>
      <xdr:col>19</xdr:col>
      <xdr:colOff>0</xdr:colOff>
      <xdr:row>51</xdr:row>
      <xdr:rowOff>95250</xdr:rowOff>
    </xdr:to>
    <xdr:sp>
      <xdr:nvSpPr>
        <xdr:cNvPr id="13" name="Line 16"/>
        <xdr:cNvSpPr>
          <a:spLocks/>
        </xdr:cNvSpPr>
      </xdr:nvSpPr>
      <xdr:spPr>
        <a:xfrm>
          <a:off x="3257550" y="8562975"/>
          <a:ext cx="0" cy="3524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142875</xdr:rowOff>
    </xdr:from>
    <xdr:to>
      <xdr:col>19</xdr:col>
      <xdr:colOff>0</xdr:colOff>
      <xdr:row>48</xdr:row>
      <xdr:rowOff>161925</xdr:rowOff>
    </xdr:to>
    <xdr:sp>
      <xdr:nvSpPr>
        <xdr:cNvPr id="14" name="Line 17"/>
        <xdr:cNvSpPr>
          <a:spLocks/>
        </xdr:cNvSpPr>
      </xdr:nvSpPr>
      <xdr:spPr>
        <a:xfrm>
          <a:off x="3257550" y="8277225"/>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52</xdr:row>
      <xdr:rowOff>0</xdr:rowOff>
    </xdr:from>
    <xdr:to>
      <xdr:col>19</xdr:col>
      <xdr:colOff>0</xdr:colOff>
      <xdr:row>54</xdr:row>
      <xdr:rowOff>19050</xdr:rowOff>
    </xdr:to>
    <xdr:sp>
      <xdr:nvSpPr>
        <xdr:cNvPr id="15" name="Line 18"/>
        <xdr:cNvSpPr>
          <a:spLocks/>
        </xdr:cNvSpPr>
      </xdr:nvSpPr>
      <xdr:spPr>
        <a:xfrm>
          <a:off x="3257550" y="8991600"/>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49</xdr:row>
      <xdr:rowOff>85725</xdr:rowOff>
    </xdr:from>
    <xdr:to>
      <xdr:col>34</xdr:col>
      <xdr:colOff>104775</xdr:colOff>
      <xdr:row>49</xdr:row>
      <xdr:rowOff>85725</xdr:rowOff>
    </xdr:to>
    <xdr:sp>
      <xdr:nvSpPr>
        <xdr:cNvPr id="16" name="Line 19"/>
        <xdr:cNvSpPr>
          <a:spLocks/>
        </xdr:cNvSpPr>
      </xdr:nvSpPr>
      <xdr:spPr>
        <a:xfrm>
          <a:off x="4162425" y="8562975"/>
          <a:ext cx="1771650" cy="0"/>
        </a:xfrm>
        <a:prstGeom prst="line">
          <a:avLst/>
        </a:prstGeom>
        <a:noFill/>
        <a:ln w="412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51</xdr:row>
      <xdr:rowOff>104775</xdr:rowOff>
    </xdr:from>
    <xdr:to>
      <xdr:col>34</xdr:col>
      <xdr:colOff>95250</xdr:colOff>
      <xdr:row>51</xdr:row>
      <xdr:rowOff>104775</xdr:rowOff>
    </xdr:to>
    <xdr:sp>
      <xdr:nvSpPr>
        <xdr:cNvPr id="17" name="Line 20"/>
        <xdr:cNvSpPr>
          <a:spLocks/>
        </xdr:cNvSpPr>
      </xdr:nvSpPr>
      <xdr:spPr>
        <a:xfrm>
          <a:off x="4191000" y="8924925"/>
          <a:ext cx="1733550" cy="0"/>
        </a:xfrm>
        <a:prstGeom prst="line">
          <a:avLst/>
        </a:prstGeom>
        <a:noFill/>
        <a:ln w="412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47</xdr:row>
      <xdr:rowOff>0</xdr:rowOff>
    </xdr:from>
    <xdr:to>
      <xdr:col>28</xdr:col>
      <xdr:colOff>0</xdr:colOff>
      <xdr:row>50</xdr:row>
      <xdr:rowOff>85725</xdr:rowOff>
    </xdr:to>
    <xdr:sp>
      <xdr:nvSpPr>
        <xdr:cNvPr id="18" name="Line 21"/>
        <xdr:cNvSpPr>
          <a:spLocks/>
        </xdr:cNvSpPr>
      </xdr:nvSpPr>
      <xdr:spPr>
        <a:xfrm flipV="1">
          <a:off x="4362450" y="8134350"/>
          <a:ext cx="4381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37</xdr:col>
      <xdr:colOff>66675</xdr:colOff>
      <xdr:row>47</xdr:row>
      <xdr:rowOff>0</xdr:rowOff>
    </xdr:to>
    <xdr:sp>
      <xdr:nvSpPr>
        <xdr:cNvPr id="19" name="Line 22"/>
        <xdr:cNvSpPr>
          <a:spLocks/>
        </xdr:cNvSpPr>
      </xdr:nvSpPr>
      <xdr:spPr>
        <a:xfrm>
          <a:off x="4800600" y="813435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46</xdr:row>
      <xdr:rowOff>161925</xdr:rowOff>
    </xdr:from>
    <xdr:to>
      <xdr:col>28</xdr:col>
      <xdr:colOff>0</xdr:colOff>
      <xdr:row>50</xdr:row>
      <xdr:rowOff>85725</xdr:rowOff>
    </xdr:to>
    <xdr:sp>
      <xdr:nvSpPr>
        <xdr:cNvPr id="20" name="Line 23"/>
        <xdr:cNvSpPr>
          <a:spLocks/>
        </xdr:cNvSpPr>
      </xdr:nvSpPr>
      <xdr:spPr>
        <a:xfrm flipH="1">
          <a:off x="4705350" y="8124825"/>
          <a:ext cx="952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49</xdr:row>
      <xdr:rowOff>0</xdr:rowOff>
    </xdr:from>
    <xdr:to>
      <xdr:col>37</xdr:col>
      <xdr:colOff>38100</xdr:colOff>
      <xdr:row>49</xdr:row>
      <xdr:rowOff>0</xdr:rowOff>
    </xdr:to>
    <xdr:sp>
      <xdr:nvSpPr>
        <xdr:cNvPr id="21" name="Line 24"/>
        <xdr:cNvSpPr>
          <a:spLocks/>
        </xdr:cNvSpPr>
      </xdr:nvSpPr>
      <xdr:spPr>
        <a:xfrm>
          <a:off x="6067425" y="84772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52</xdr:row>
      <xdr:rowOff>0</xdr:rowOff>
    </xdr:from>
    <xdr:to>
      <xdr:col>37</xdr:col>
      <xdr:colOff>47625</xdr:colOff>
      <xdr:row>52</xdr:row>
      <xdr:rowOff>0</xdr:rowOff>
    </xdr:to>
    <xdr:sp>
      <xdr:nvSpPr>
        <xdr:cNvPr id="22" name="Line 25"/>
        <xdr:cNvSpPr>
          <a:spLocks/>
        </xdr:cNvSpPr>
      </xdr:nvSpPr>
      <xdr:spPr>
        <a:xfrm>
          <a:off x="6067425" y="89916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49</xdr:row>
      <xdr:rowOff>85725</xdr:rowOff>
    </xdr:from>
    <xdr:to>
      <xdr:col>37</xdr:col>
      <xdr:colOff>38100</xdr:colOff>
      <xdr:row>49</xdr:row>
      <xdr:rowOff>85725</xdr:rowOff>
    </xdr:to>
    <xdr:sp>
      <xdr:nvSpPr>
        <xdr:cNvPr id="23" name="Line 26"/>
        <xdr:cNvSpPr>
          <a:spLocks/>
        </xdr:cNvSpPr>
      </xdr:nvSpPr>
      <xdr:spPr>
        <a:xfrm>
          <a:off x="6048375" y="85629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51</xdr:row>
      <xdr:rowOff>95250</xdr:rowOff>
    </xdr:from>
    <xdr:to>
      <xdr:col>37</xdr:col>
      <xdr:colOff>19050</xdr:colOff>
      <xdr:row>51</xdr:row>
      <xdr:rowOff>95250</xdr:rowOff>
    </xdr:to>
    <xdr:sp>
      <xdr:nvSpPr>
        <xdr:cNvPr id="24" name="Line 27"/>
        <xdr:cNvSpPr>
          <a:spLocks/>
        </xdr:cNvSpPr>
      </xdr:nvSpPr>
      <xdr:spPr>
        <a:xfrm>
          <a:off x="6057900" y="89154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49</xdr:row>
      <xdr:rowOff>85725</xdr:rowOff>
    </xdr:from>
    <xdr:to>
      <xdr:col>28</xdr:col>
      <xdr:colOff>76200</xdr:colOff>
      <xdr:row>56</xdr:row>
      <xdr:rowOff>9525</xdr:rowOff>
    </xdr:to>
    <xdr:sp>
      <xdr:nvSpPr>
        <xdr:cNvPr id="25" name="Line 28"/>
        <xdr:cNvSpPr>
          <a:spLocks/>
        </xdr:cNvSpPr>
      </xdr:nvSpPr>
      <xdr:spPr>
        <a:xfrm>
          <a:off x="4876800" y="8562975"/>
          <a:ext cx="0" cy="1123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51</xdr:row>
      <xdr:rowOff>104775</xdr:rowOff>
    </xdr:from>
    <xdr:to>
      <xdr:col>28</xdr:col>
      <xdr:colOff>85725</xdr:colOff>
      <xdr:row>51</xdr:row>
      <xdr:rowOff>161925</xdr:rowOff>
    </xdr:to>
    <xdr:sp>
      <xdr:nvSpPr>
        <xdr:cNvPr id="26" name="Line 29"/>
        <xdr:cNvSpPr>
          <a:spLocks/>
        </xdr:cNvSpPr>
      </xdr:nvSpPr>
      <xdr:spPr>
        <a:xfrm>
          <a:off x="4876800" y="8924925"/>
          <a:ext cx="9525" cy="571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56</xdr:row>
      <xdr:rowOff>0</xdr:rowOff>
    </xdr:from>
    <xdr:to>
      <xdr:col>37</xdr:col>
      <xdr:colOff>19050</xdr:colOff>
      <xdr:row>56</xdr:row>
      <xdr:rowOff>0</xdr:rowOff>
    </xdr:to>
    <xdr:sp>
      <xdr:nvSpPr>
        <xdr:cNvPr id="27" name="Line 30"/>
        <xdr:cNvSpPr>
          <a:spLocks/>
        </xdr:cNvSpPr>
      </xdr:nvSpPr>
      <xdr:spPr>
        <a:xfrm>
          <a:off x="4876800" y="967740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49</xdr:row>
      <xdr:rowOff>85725</xdr:rowOff>
    </xdr:from>
    <xdr:to>
      <xdr:col>37</xdr:col>
      <xdr:colOff>0</xdr:colOff>
      <xdr:row>51</xdr:row>
      <xdr:rowOff>95250</xdr:rowOff>
    </xdr:to>
    <xdr:sp>
      <xdr:nvSpPr>
        <xdr:cNvPr id="28" name="Line 31"/>
        <xdr:cNvSpPr>
          <a:spLocks/>
        </xdr:cNvSpPr>
      </xdr:nvSpPr>
      <xdr:spPr>
        <a:xfrm>
          <a:off x="6391275" y="8562975"/>
          <a:ext cx="0" cy="3524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47</xdr:row>
      <xdr:rowOff>142875</xdr:rowOff>
    </xdr:from>
    <xdr:to>
      <xdr:col>37</xdr:col>
      <xdr:colOff>0</xdr:colOff>
      <xdr:row>48</xdr:row>
      <xdr:rowOff>161925</xdr:rowOff>
    </xdr:to>
    <xdr:sp>
      <xdr:nvSpPr>
        <xdr:cNvPr id="29" name="Line 32"/>
        <xdr:cNvSpPr>
          <a:spLocks/>
        </xdr:cNvSpPr>
      </xdr:nvSpPr>
      <xdr:spPr>
        <a:xfrm>
          <a:off x="6391275" y="8277225"/>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52</xdr:row>
      <xdr:rowOff>0</xdr:rowOff>
    </xdr:from>
    <xdr:to>
      <xdr:col>37</xdr:col>
      <xdr:colOff>0</xdr:colOff>
      <xdr:row>54</xdr:row>
      <xdr:rowOff>19050</xdr:rowOff>
    </xdr:to>
    <xdr:sp>
      <xdr:nvSpPr>
        <xdr:cNvPr id="30" name="Line 33"/>
        <xdr:cNvSpPr>
          <a:spLocks/>
        </xdr:cNvSpPr>
      </xdr:nvSpPr>
      <xdr:spPr>
        <a:xfrm>
          <a:off x="6391275" y="8991600"/>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40</xdr:row>
      <xdr:rowOff>85725</xdr:rowOff>
    </xdr:from>
    <xdr:to>
      <xdr:col>15</xdr:col>
      <xdr:colOff>76200</xdr:colOff>
      <xdr:row>40</xdr:row>
      <xdr:rowOff>85725</xdr:rowOff>
    </xdr:to>
    <xdr:sp>
      <xdr:nvSpPr>
        <xdr:cNvPr id="1" name="Line 1"/>
        <xdr:cNvSpPr>
          <a:spLocks/>
        </xdr:cNvSpPr>
      </xdr:nvSpPr>
      <xdr:spPr>
        <a:xfrm>
          <a:off x="742950" y="7048500"/>
          <a:ext cx="1895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42</xdr:row>
      <xdr:rowOff>95250</xdr:rowOff>
    </xdr:from>
    <xdr:to>
      <xdr:col>15</xdr:col>
      <xdr:colOff>66675</xdr:colOff>
      <xdr:row>42</xdr:row>
      <xdr:rowOff>95250</xdr:rowOff>
    </xdr:to>
    <xdr:sp>
      <xdr:nvSpPr>
        <xdr:cNvPr id="2" name="Line 2"/>
        <xdr:cNvSpPr>
          <a:spLocks/>
        </xdr:cNvSpPr>
      </xdr:nvSpPr>
      <xdr:spPr>
        <a:xfrm>
          <a:off x="771525" y="7400925"/>
          <a:ext cx="1857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41</xdr:row>
      <xdr:rowOff>0</xdr:rowOff>
    </xdr:from>
    <xdr:to>
      <xdr:col>15</xdr:col>
      <xdr:colOff>57150</xdr:colOff>
      <xdr:row>41</xdr:row>
      <xdr:rowOff>0</xdr:rowOff>
    </xdr:to>
    <xdr:sp>
      <xdr:nvSpPr>
        <xdr:cNvPr id="3" name="Line 3"/>
        <xdr:cNvSpPr>
          <a:spLocks/>
        </xdr:cNvSpPr>
      </xdr:nvSpPr>
      <xdr:spPr>
        <a:xfrm>
          <a:off x="762000" y="7134225"/>
          <a:ext cx="1857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42</xdr:row>
      <xdr:rowOff>0</xdr:rowOff>
    </xdr:from>
    <xdr:to>
      <xdr:col>15</xdr:col>
      <xdr:colOff>76200</xdr:colOff>
      <xdr:row>42</xdr:row>
      <xdr:rowOff>0</xdr:rowOff>
    </xdr:to>
    <xdr:sp>
      <xdr:nvSpPr>
        <xdr:cNvPr id="4" name="Line 4"/>
        <xdr:cNvSpPr>
          <a:spLocks/>
        </xdr:cNvSpPr>
      </xdr:nvSpPr>
      <xdr:spPr>
        <a:xfrm>
          <a:off x="781050" y="7305675"/>
          <a:ext cx="1857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40</xdr:row>
      <xdr:rowOff>0</xdr:rowOff>
    </xdr:from>
    <xdr:to>
      <xdr:col>19</xdr:col>
      <xdr:colOff>9525</xdr:colOff>
      <xdr:row>40</xdr:row>
      <xdr:rowOff>0</xdr:rowOff>
    </xdr:to>
    <xdr:sp>
      <xdr:nvSpPr>
        <xdr:cNvPr id="5" name="Line 5"/>
        <xdr:cNvSpPr>
          <a:spLocks/>
        </xdr:cNvSpPr>
      </xdr:nvSpPr>
      <xdr:spPr>
        <a:xfrm>
          <a:off x="2790825" y="69627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43</xdr:row>
      <xdr:rowOff>0</xdr:rowOff>
    </xdr:from>
    <xdr:to>
      <xdr:col>19</xdr:col>
      <xdr:colOff>38100</xdr:colOff>
      <xdr:row>43</xdr:row>
      <xdr:rowOff>0</xdr:rowOff>
    </xdr:to>
    <xdr:sp>
      <xdr:nvSpPr>
        <xdr:cNvPr id="6" name="Line 6"/>
        <xdr:cNvSpPr>
          <a:spLocks/>
        </xdr:cNvSpPr>
      </xdr:nvSpPr>
      <xdr:spPr>
        <a:xfrm>
          <a:off x="2828925" y="74771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40</xdr:row>
      <xdr:rowOff>95250</xdr:rowOff>
    </xdr:from>
    <xdr:to>
      <xdr:col>19</xdr:col>
      <xdr:colOff>9525</xdr:colOff>
      <xdr:row>40</xdr:row>
      <xdr:rowOff>95250</xdr:rowOff>
    </xdr:to>
    <xdr:sp>
      <xdr:nvSpPr>
        <xdr:cNvPr id="7" name="Line 7"/>
        <xdr:cNvSpPr>
          <a:spLocks/>
        </xdr:cNvSpPr>
      </xdr:nvSpPr>
      <xdr:spPr>
        <a:xfrm>
          <a:off x="2809875" y="70580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41</xdr:row>
      <xdr:rowOff>0</xdr:rowOff>
    </xdr:from>
    <xdr:to>
      <xdr:col>19</xdr:col>
      <xdr:colOff>9525</xdr:colOff>
      <xdr:row>41</xdr:row>
      <xdr:rowOff>0</xdr:rowOff>
    </xdr:to>
    <xdr:sp>
      <xdr:nvSpPr>
        <xdr:cNvPr id="8" name="Line 8"/>
        <xdr:cNvSpPr>
          <a:spLocks/>
        </xdr:cNvSpPr>
      </xdr:nvSpPr>
      <xdr:spPr>
        <a:xfrm>
          <a:off x="2809875" y="71342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42</xdr:row>
      <xdr:rowOff>0</xdr:rowOff>
    </xdr:from>
    <xdr:to>
      <xdr:col>19</xdr:col>
      <xdr:colOff>28575</xdr:colOff>
      <xdr:row>42</xdr:row>
      <xdr:rowOff>0</xdr:rowOff>
    </xdr:to>
    <xdr:sp>
      <xdr:nvSpPr>
        <xdr:cNvPr id="9" name="Line 9"/>
        <xdr:cNvSpPr>
          <a:spLocks/>
        </xdr:cNvSpPr>
      </xdr:nvSpPr>
      <xdr:spPr>
        <a:xfrm>
          <a:off x="2828925" y="73056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42</xdr:row>
      <xdr:rowOff>95250</xdr:rowOff>
    </xdr:from>
    <xdr:to>
      <xdr:col>19</xdr:col>
      <xdr:colOff>47625</xdr:colOff>
      <xdr:row>42</xdr:row>
      <xdr:rowOff>95250</xdr:rowOff>
    </xdr:to>
    <xdr:sp>
      <xdr:nvSpPr>
        <xdr:cNvPr id="10" name="Line 10"/>
        <xdr:cNvSpPr>
          <a:spLocks/>
        </xdr:cNvSpPr>
      </xdr:nvSpPr>
      <xdr:spPr>
        <a:xfrm>
          <a:off x="2828925" y="7400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19</xdr:col>
      <xdr:colOff>0</xdr:colOff>
      <xdr:row>40</xdr:row>
      <xdr:rowOff>0</xdr:rowOff>
    </xdr:to>
    <xdr:sp>
      <xdr:nvSpPr>
        <xdr:cNvPr id="11" name="Line 11"/>
        <xdr:cNvSpPr>
          <a:spLocks/>
        </xdr:cNvSpPr>
      </xdr:nvSpPr>
      <xdr:spPr>
        <a:xfrm>
          <a:off x="3248025" y="6619875"/>
          <a:ext cx="0" cy="342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41</xdr:row>
      <xdr:rowOff>161925</xdr:rowOff>
    </xdr:from>
    <xdr:to>
      <xdr:col>19</xdr:col>
      <xdr:colOff>9525</xdr:colOff>
      <xdr:row>42</xdr:row>
      <xdr:rowOff>19050</xdr:rowOff>
    </xdr:to>
    <xdr:sp>
      <xdr:nvSpPr>
        <xdr:cNvPr id="12" name="Oval 12"/>
        <xdr:cNvSpPr>
          <a:spLocks/>
        </xdr:cNvSpPr>
      </xdr:nvSpPr>
      <xdr:spPr>
        <a:xfrm>
          <a:off x="3219450" y="72961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40</xdr:row>
      <xdr:rowOff>66675</xdr:rowOff>
    </xdr:from>
    <xdr:to>
      <xdr:col>19</xdr:col>
      <xdr:colOff>9525</xdr:colOff>
      <xdr:row>40</xdr:row>
      <xdr:rowOff>104775</xdr:rowOff>
    </xdr:to>
    <xdr:sp>
      <xdr:nvSpPr>
        <xdr:cNvPr id="13" name="Oval 13"/>
        <xdr:cNvSpPr>
          <a:spLocks/>
        </xdr:cNvSpPr>
      </xdr:nvSpPr>
      <xdr:spPr>
        <a:xfrm>
          <a:off x="3228975" y="7029450"/>
          <a:ext cx="2857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40</xdr:row>
      <xdr:rowOff>161925</xdr:rowOff>
    </xdr:from>
    <xdr:to>
      <xdr:col>19</xdr:col>
      <xdr:colOff>19050</xdr:colOff>
      <xdr:row>41</xdr:row>
      <xdr:rowOff>19050</xdr:rowOff>
    </xdr:to>
    <xdr:sp>
      <xdr:nvSpPr>
        <xdr:cNvPr id="14" name="Oval 14"/>
        <xdr:cNvSpPr>
          <a:spLocks/>
        </xdr:cNvSpPr>
      </xdr:nvSpPr>
      <xdr:spPr>
        <a:xfrm>
          <a:off x="3238500" y="712470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42</xdr:row>
      <xdr:rowOff>85725</xdr:rowOff>
    </xdr:from>
    <xdr:to>
      <xdr:col>19</xdr:col>
      <xdr:colOff>9525</xdr:colOff>
      <xdr:row>42</xdr:row>
      <xdr:rowOff>114300</xdr:rowOff>
    </xdr:to>
    <xdr:sp>
      <xdr:nvSpPr>
        <xdr:cNvPr id="15" name="Oval 16"/>
        <xdr:cNvSpPr>
          <a:spLocks/>
        </xdr:cNvSpPr>
      </xdr:nvSpPr>
      <xdr:spPr>
        <a:xfrm>
          <a:off x="3228975" y="739140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19</xdr:col>
      <xdr:colOff>0</xdr:colOff>
      <xdr:row>45</xdr:row>
      <xdr:rowOff>9525</xdr:rowOff>
    </xdr:to>
    <xdr:sp>
      <xdr:nvSpPr>
        <xdr:cNvPr id="16" name="Line 17"/>
        <xdr:cNvSpPr>
          <a:spLocks/>
        </xdr:cNvSpPr>
      </xdr:nvSpPr>
      <xdr:spPr>
        <a:xfrm>
          <a:off x="3248025" y="7477125"/>
          <a:ext cx="0" cy="3524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152400</xdr:rowOff>
    </xdr:from>
    <xdr:to>
      <xdr:col>7</xdr:col>
      <xdr:colOff>0</xdr:colOff>
      <xdr:row>45</xdr:row>
      <xdr:rowOff>142875</xdr:rowOff>
    </xdr:to>
    <xdr:sp>
      <xdr:nvSpPr>
        <xdr:cNvPr id="17" name="Line 24"/>
        <xdr:cNvSpPr>
          <a:spLocks/>
        </xdr:cNvSpPr>
      </xdr:nvSpPr>
      <xdr:spPr>
        <a:xfrm>
          <a:off x="1171575" y="7115175"/>
          <a:ext cx="0" cy="8477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14</xdr:col>
      <xdr:colOff>0</xdr:colOff>
      <xdr:row>46</xdr:row>
      <xdr:rowOff>0</xdr:rowOff>
    </xdr:to>
    <xdr:sp>
      <xdr:nvSpPr>
        <xdr:cNvPr id="18" name="Line 25"/>
        <xdr:cNvSpPr>
          <a:spLocks/>
        </xdr:cNvSpPr>
      </xdr:nvSpPr>
      <xdr:spPr>
        <a:xfrm>
          <a:off x="1171575" y="79914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40</xdr:row>
      <xdr:rowOff>85725</xdr:rowOff>
    </xdr:from>
    <xdr:to>
      <xdr:col>5</xdr:col>
      <xdr:colOff>114300</xdr:colOff>
      <xdr:row>48</xdr:row>
      <xdr:rowOff>9525</xdr:rowOff>
    </xdr:to>
    <xdr:sp>
      <xdr:nvSpPr>
        <xdr:cNvPr id="19" name="Line 26"/>
        <xdr:cNvSpPr>
          <a:spLocks/>
        </xdr:cNvSpPr>
      </xdr:nvSpPr>
      <xdr:spPr>
        <a:xfrm>
          <a:off x="942975" y="7048500"/>
          <a:ext cx="0" cy="12954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48</xdr:row>
      <xdr:rowOff>0</xdr:rowOff>
    </xdr:from>
    <xdr:to>
      <xdr:col>13</xdr:col>
      <xdr:colOff>104775</xdr:colOff>
      <xdr:row>48</xdr:row>
      <xdr:rowOff>0</xdr:rowOff>
    </xdr:to>
    <xdr:sp>
      <xdr:nvSpPr>
        <xdr:cNvPr id="20" name="Line 28"/>
        <xdr:cNvSpPr>
          <a:spLocks/>
        </xdr:cNvSpPr>
      </xdr:nvSpPr>
      <xdr:spPr>
        <a:xfrm>
          <a:off x="942975" y="833437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40</xdr:row>
      <xdr:rowOff>85725</xdr:rowOff>
    </xdr:from>
    <xdr:to>
      <xdr:col>33</xdr:col>
      <xdr:colOff>76200</xdr:colOff>
      <xdr:row>40</xdr:row>
      <xdr:rowOff>85725</xdr:rowOff>
    </xdr:to>
    <xdr:sp>
      <xdr:nvSpPr>
        <xdr:cNvPr id="21" name="Line 50"/>
        <xdr:cNvSpPr>
          <a:spLocks/>
        </xdr:cNvSpPr>
      </xdr:nvSpPr>
      <xdr:spPr>
        <a:xfrm>
          <a:off x="3848100" y="7048500"/>
          <a:ext cx="1876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42</xdr:row>
      <xdr:rowOff>95250</xdr:rowOff>
    </xdr:from>
    <xdr:to>
      <xdr:col>33</xdr:col>
      <xdr:colOff>66675</xdr:colOff>
      <xdr:row>42</xdr:row>
      <xdr:rowOff>95250</xdr:rowOff>
    </xdr:to>
    <xdr:sp>
      <xdr:nvSpPr>
        <xdr:cNvPr id="22" name="Line 51"/>
        <xdr:cNvSpPr>
          <a:spLocks/>
        </xdr:cNvSpPr>
      </xdr:nvSpPr>
      <xdr:spPr>
        <a:xfrm>
          <a:off x="3876675" y="7400925"/>
          <a:ext cx="1838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41</xdr:row>
      <xdr:rowOff>0</xdr:rowOff>
    </xdr:from>
    <xdr:to>
      <xdr:col>33</xdr:col>
      <xdr:colOff>57150</xdr:colOff>
      <xdr:row>41</xdr:row>
      <xdr:rowOff>0</xdr:rowOff>
    </xdr:to>
    <xdr:sp>
      <xdr:nvSpPr>
        <xdr:cNvPr id="23" name="Line 52"/>
        <xdr:cNvSpPr>
          <a:spLocks/>
        </xdr:cNvSpPr>
      </xdr:nvSpPr>
      <xdr:spPr>
        <a:xfrm>
          <a:off x="3867150" y="7134225"/>
          <a:ext cx="1838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42</xdr:row>
      <xdr:rowOff>0</xdr:rowOff>
    </xdr:from>
    <xdr:to>
      <xdr:col>33</xdr:col>
      <xdr:colOff>76200</xdr:colOff>
      <xdr:row>42</xdr:row>
      <xdr:rowOff>0</xdr:rowOff>
    </xdr:to>
    <xdr:sp>
      <xdr:nvSpPr>
        <xdr:cNvPr id="24" name="Line 53"/>
        <xdr:cNvSpPr>
          <a:spLocks/>
        </xdr:cNvSpPr>
      </xdr:nvSpPr>
      <xdr:spPr>
        <a:xfrm>
          <a:off x="3886200" y="7305675"/>
          <a:ext cx="1838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40</xdr:row>
      <xdr:rowOff>0</xdr:rowOff>
    </xdr:from>
    <xdr:to>
      <xdr:col>37</xdr:col>
      <xdr:colOff>9525</xdr:colOff>
      <xdr:row>40</xdr:row>
      <xdr:rowOff>0</xdr:rowOff>
    </xdr:to>
    <xdr:sp>
      <xdr:nvSpPr>
        <xdr:cNvPr id="25" name="Line 54"/>
        <xdr:cNvSpPr>
          <a:spLocks/>
        </xdr:cNvSpPr>
      </xdr:nvSpPr>
      <xdr:spPr>
        <a:xfrm>
          <a:off x="5876925" y="69627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43</xdr:row>
      <xdr:rowOff>0</xdr:rowOff>
    </xdr:from>
    <xdr:to>
      <xdr:col>37</xdr:col>
      <xdr:colOff>38100</xdr:colOff>
      <xdr:row>43</xdr:row>
      <xdr:rowOff>0</xdr:rowOff>
    </xdr:to>
    <xdr:sp>
      <xdr:nvSpPr>
        <xdr:cNvPr id="26" name="Line 55"/>
        <xdr:cNvSpPr>
          <a:spLocks/>
        </xdr:cNvSpPr>
      </xdr:nvSpPr>
      <xdr:spPr>
        <a:xfrm>
          <a:off x="5915025" y="7477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40</xdr:row>
      <xdr:rowOff>95250</xdr:rowOff>
    </xdr:from>
    <xdr:to>
      <xdr:col>37</xdr:col>
      <xdr:colOff>9525</xdr:colOff>
      <xdr:row>40</xdr:row>
      <xdr:rowOff>95250</xdr:rowOff>
    </xdr:to>
    <xdr:sp>
      <xdr:nvSpPr>
        <xdr:cNvPr id="27" name="Line 56"/>
        <xdr:cNvSpPr>
          <a:spLocks/>
        </xdr:cNvSpPr>
      </xdr:nvSpPr>
      <xdr:spPr>
        <a:xfrm>
          <a:off x="5895975" y="70580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41</xdr:row>
      <xdr:rowOff>0</xdr:rowOff>
    </xdr:from>
    <xdr:to>
      <xdr:col>37</xdr:col>
      <xdr:colOff>47625</xdr:colOff>
      <xdr:row>41</xdr:row>
      <xdr:rowOff>0</xdr:rowOff>
    </xdr:to>
    <xdr:sp>
      <xdr:nvSpPr>
        <xdr:cNvPr id="28" name="Line 57"/>
        <xdr:cNvSpPr>
          <a:spLocks/>
        </xdr:cNvSpPr>
      </xdr:nvSpPr>
      <xdr:spPr>
        <a:xfrm>
          <a:off x="5934075" y="71342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42</xdr:row>
      <xdr:rowOff>0</xdr:rowOff>
    </xdr:from>
    <xdr:to>
      <xdr:col>37</xdr:col>
      <xdr:colOff>28575</xdr:colOff>
      <xdr:row>42</xdr:row>
      <xdr:rowOff>0</xdr:rowOff>
    </xdr:to>
    <xdr:sp>
      <xdr:nvSpPr>
        <xdr:cNvPr id="29" name="Line 58"/>
        <xdr:cNvSpPr>
          <a:spLocks/>
        </xdr:cNvSpPr>
      </xdr:nvSpPr>
      <xdr:spPr>
        <a:xfrm>
          <a:off x="5915025" y="7305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42</xdr:row>
      <xdr:rowOff>95250</xdr:rowOff>
    </xdr:from>
    <xdr:to>
      <xdr:col>37</xdr:col>
      <xdr:colOff>47625</xdr:colOff>
      <xdr:row>42</xdr:row>
      <xdr:rowOff>95250</xdr:rowOff>
    </xdr:to>
    <xdr:sp>
      <xdr:nvSpPr>
        <xdr:cNvPr id="30" name="Line 59"/>
        <xdr:cNvSpPr>
          <a:spLocks/>
        </xdr:cNvSpPr>
      </xdr:nvSpPr>
      <xdr:spPr>
        <a:xfrm>
          <a:off x="5915025" y="74009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38</xdr:row>
      <xdr:rowOff>0</xdr:rowOff>
    </xdr:from>
    <xdr:to>
      <xdr:col>37</xdr:col>
      <xdr:colOff>0</xdr:colOff>
      <xdr:row>40</xdr:row>
      <xdr:rowOff>0</xdr:rowOff>
    </xdr:to>
    <xdr:sp>
      <xdr:nvSpPr>
        <xdr:cNvPr id="31" name="Line 60"/>
        <xdr:cNvSpPr>
          <a:spLocks/>
        </xdr:cNvSpPr>
      </xdr:nvSpPr>
      <xdr:spPr>
        <a:xfrm>
          <a:off x="6391275" y="6619875"/>
          <a:ext cx="0" cy="342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43</xdr:row>
      <xdr:rowOff>0</xdr:rowOff>
    </xdr:from>
    <xdr:to>
      <xdr:col>37</xdr:col>
      <xdr:colOff>0</xdr:colOff>
      <xdr:row>45</xdr:row>
      <xdr:rowOff>9525</xdr:rowOff>
    </xdr:to>
    <xdr:sp>
      <xdr:nvSpPr>
        <xdr:cNvPr id="32" name="Line 65"/>
        <xdr:cNvSpPr>
          <a:spLocks/>
        </xdr:cNvSpPr>
      </xdr:nvSpPr>
      <xdr:spPr>
        <a:xfrm>
          <a:off x="6391275" y="7477125"/>
          <a:ext cx="0" cy="3524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41</xdr:row>
      <xdr:rowOff>0</xdr:rowOff>
    </xdr:from>
    <xdr:to>
      <xdr:col>25</xdr:col>
      <xdr:colOff>0</xdr:colOff>
      <xdr:row>46</xdr:row>
      <xdr:rowOff>0</xdr:rowOff>
    </xdr:to>
    <xdr:sp>
      <xdr:nvSpPr>
        <xdr:cNvPr id="33" name="Line 67"/>
        <xdr:cNvSpPr>
          <a:spLocks/>
        </xdr:cNvSpPr>
      </xdr:nvSpPr>
      <xdr:spPr>
        <a:xfrm>
          <a:off x="4276725" y="7134225"/>
          <a:ext cx="0" cy="8572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46</xdr:row>
      <xdr:rowOff>0</xdr:rowOff>
    </xdr:from>
    <xdr:to>
      <xdr:col>32</xdr:col>
      <xdr:colOff>9525</xdr:colOff>
      <xdr:row>46</xdr:row>
      <xdr:rowOff>0</xdr:rowOff>
    </xdr:to>
    <xdr:sp>
      <xdr:nvSpPr>
        <xdr:cNvPr id="34" name="Line 68"/>
        <xdr:cNvSpPr>
          <a:spLocks/>
        </xdr:cNvSpPr>
      </xdr:nvSpPr>
      <xdr:spPr>
        <a:xfrm>
          <a:off x="4286250" y="79914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40</xdr:row>
      <xdr:rowOff>66675</xdr:rowOff>
    </xdr:from>
    <xdr:to>
      <xdr:col>23</xdr:col>
      <xdr:colOff>0</xdr:colOff>
      <xdr:row>47</xdr:row>
      <xdr:rowOff>152400</xdr:rowOff>
    </xdr:to>
    <xdr:sp>
      <xdr:nvSpPr>
        <xdr:cNvPr id="35" name="Line 69"/>
        <xdr:cNvSpPr>
          <a:spLocks/>
        </xdr:cNvSpPr>
      </xdr:nvSpPr>
      <xdr:spPr>
        <a:xfrm>
          <a:off x="3933825" y="7029450"/>
          <a:ext cx="0" cy="12858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48</xdr:row>
      <xdr:rowOff>0</xdr:rowOff>
    </xdr:from>
    <xdr:to>
      <xdr:col>31</xdr:col>
      <xdr:colOff>9525</xdr:colOff>
      <xdr:row>48</xdr:row>
      <xdr:rowOff>0</xdr:rowOff>
    </xdr:to>
    <xdr:sp>
      <xdr:nvSpPr>
        <xdr:cNvPr id="36" name="Line 70"/>
        <xdr:cNvSpPr>
          <a:spLocks/>
        </xdr:cNvSpPr>
      </xdr:nvSpPr>
      <xdr:spPr>
        <a:xfrm>
          <a:off x="3952875" y="833437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16</xdr:col>
      <xdr:colOff>0</xdr:colOff>
      <xdr:row>8</xdr:row>
      <xdr:rowOff>0</xdr:rowOff>
    </xdr:to>
    <xdr:sp>
      <xdr:nvSpPr>
        <xdr:cNvPr id="37" name="Line 73"/>
        <xdr:cNvSpPr>
          <a:spLocks/>
        </xdr:cNvSpPr>
      </xdr:nvSpPr>
      <xdr:spPr>
        <a:xfrm>
          <a:off x="1533525" y="1276350"/>
          <a:ext cx="12001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200025</xdr:colOff>
      <xdr:row>40</xdr:row>
      <xdr:rowOff>85725</xdr:rowOff>
    </xdr:from>
    <xdr:to>
      <xdr:col>37</xdr:col>
      <xdr:colOff>0</xdr:colOff>
      <xdr:row>40</xdr:row>
      <xdr:rowOff>123825</xdr:rowOff>
    </xdr:to>
    <xdr:sp>
      <xdr:nvSpPr>
        <xdr:cNvPr id="38" name="Oval 74"/>
        <xdr:cNvSpPr>
          <a:spLocks/>
        </xdr:cNvSpPr>
      </xdr:nvSpPr>
      <xdr:spPr>
        <a:xfrm>
          <a:off x="6362700" y="7048500"/>
          <a:ext cx="2857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41</xdr:row>
      <xdr:rowOff>0</xdr:rowOff>
    </xdr:from>
    <xdr:to>
      <xdr:col>37</xdr:col>
      <xdr:colOff>9525</xdr:colOff>
      <xdr:row>41</xdr:row>
      <xdr:rowOff>28575</xdr:rowOff>
    </xdr:to>
    <xdr:sp>
      <xdr:nvSpPr>
        <xdr:cNvPr id="39" name="Oval 75"/>
        <xdr:cNvSpPr>
          <a:spLocks/>
        </xdr:cNvSpPr>
      </xdr:nvSpPr>
      <xdr:spPr>
        <a:xfrm flipH="1" flipV="1">
          <a:off x="6372225" y="713422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219075</xdr:colOff>
      <xdr:row>41</xdr:row>
      <xdr:rowOff>161925</xdr:rowOff>
    </xdr:from>
    <xdr:to>
      <xdr:col>37</xdr:col>
      <xdr:colOff>28575</xdr:colOff>
      <xdr:row>42</xdr:row>
      <xdr:rowOff>28575</xdr:rowOff>
    </xdr:to>
    <xdr:sp>
      <xdr:nvSpPr>
        <xdr:cNvPr id="40" name="Oval 76"/>
        <xdr:cNvSpPr>
          <a:spLocks/>
        </xdr:cNvSpPr>
      </xdr:nvSpPr>
      <xdr:spPr>
        <a:xfrm>
          <a:off x="6381750" y="7296150"/>
          <a:ext cx="38100"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219075</xdr:colOff>
      <xdr:row>42</xdr:row>
      <xdr:rowOff>76200</xdr:rowOff>
    </xdr:from>
    <xdr:to>
      <xdr:col>37</xdr:col>
      <xdr:colOff>19050</xdr:colOff>
      <xdr:row>42</xdr:row>
      <xdr:rowOff>114300</xdr:rowOff>
    </xdr:to>
    <xdr:sp>
      <xdr:nvSpPr>
        <xdr:cNvPr id="41" name="Oval 77"/>
        <xdr:cNvSpPr>
          <a:spLocks/>
        </xdr:cNvSpPr>
      </xdr:nvSpPr>
      <xdr:spPr>
        <a:xfrm>
          <a:off x="6381750" y="7381875"/>
          <a:ext cx="2857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42</xdr:row>
      <xdr:rowOff>95250</xdr:rowOff>
    </xdr:from>
    <xdr:to>
      <xdr:col>5</xdr:col>
      <xdr:colOff>114300</xdr:colOff>
      <xdr:row>44</xdr:row>
      <xdr:rowOff>76200</xdr:rowOff>
    </xdr:to>
    <xdr:sp>
      <xdr:nvSpPr>
        <xdr:cNvPr id="42" name="Line 78"/>
        <xdr:cNvSpPr>
          <a:spLocks/>
        </xdr:cNvSpPr>
      </xdr:nvSpPr>
      <xdr:spPr>
        <a:xfrm>
          <a:off x="942975" y="7400925"/>
          <a:ext cx="0" cy="323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0</xdr:rowOff>
    </xdr:from>
    <xdr:to>
      <xdr:col>7</xdr:col>
      <xdr:colOff>0</xdr:colOff>
      <xdr:row>43</xdr:row>
      <xdr:rowOff>152400</xdr:rowOff>
    </xdr:to>
    <xdr:sp>
      <xdr:nvSpPr>
        <xdr:cNvPr id="43" name="Line 79"/>
        <xdr:cNvSpPr>
          <a:spLocks/>
        </xdr:cNvSpPr>
      </xdr:nvSpPr>
      <xdr:spPr>
        <a:xfrm>
          <a:off x="1171575" y="7305675"/>
          <a:ext cx="0" cy="323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87</xdr:row>
      <xdr:rowOff>152400</xdr:rowOff>
    </xdr:from>
    <xdr:to>
      <xdr:col>29</xdr:col>
      <xdr:colOff>114300</xdr:colOff>
      <xdr:row>89</xdr:row>
      <xdr:rowOff>133350</xdr:rowOff>
    </xdr:to>
    <xdr:sp>
      <xdr:nvSpPr>
        <xdr:cNvPr id="44" name="Line 80"/>
        <xdr:cNvSpPr>
          <a:spLocks/>
        </xdr:cNvSpPr>
      </xdr:nvSpPr>
      <xdr:spPr>
        <a:xfrm>
          <a:off x="5076825" y="15182850"/>
          <a:ext cx="0" cy="323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42</xdr:row>
      <xdr:rowOff>95250</xdr:rowOff>
    </xdr:from>
    <xdr:to>
      <xdr:col>23</xdr:col>
      <xdr:colOff>0</xdr:colOff>
      <xdr:row>44</xdr:row>
      <xdr:rowOff>76200</xdr:rowOff>
    </xdr:to>
    <xdr:sp>
      <xdr:nvSpPr>
        <xdr:cNvPr id="45" name="Line 81"/>
        <xdr:cNvSpPr>
          <a:spLocks/>
        </xdr:cNvSpPr>
      </xdr:nvSpPr>
      <xdr:spPr>
        <a:xfrm>
          <a:off x="3933825" y="7400925"/>
          <a:ext cx="0" cy="323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41</xdr:row>
      <xdr:rowOff>161925</xdr:rowOff>
    </xdr:from>
    <xdr:to>
      <xdr:col>25</xdr:col>
      <xdr:colOff>0</xdr:colOff>
      <xdr:row>43</xdr:row>
      <xdr:rowOff>142875</xdr:rowOff>
    </xdr:to>
    <xdr:sp>
      <xdr:nvSpPr>
        <xdr:cNvPr id="46" name="Line 82"/>
        <xdr:cNvSpPr>
          <a:spLocks/>
        </xdr:cNvSpPr>
      </xdr:nvSpPr>
      <xdr:spPr>
        <a:xfrm>
          <a:off x="4276725" y="7296150"/>
          <a:ext cx="0" cy="323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8</xdr:row>
      <xdr:rowOff>0</xdr:rowOff>
    </xdr:from>
    <xdr:to>
      <xdr:col>17</xdr:col>
      <xdr:colOff>0</xdr:colOff>
      <xdr:row>9</xdr:row>
      <xdr:rowOff>0</xdr:rowOff>
    </xdr:to>
    <xdr:sp>
      <xdr:nvSpPr>
        <xdr:cNvPr id="1" name="Line 3"/>
        <xdr:cNvSpPr>
          <a:spLocks/>
        </xdr:cNvSpPr>
      </xdr:nvSpPr>
      <xdr:spPr>
        <a:xfrm flipV="1">
          <a:off x="2562225" y="1447800"/>
          <a:ext cx="34290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0</xdr:rowOff>
    </xdr:from>
    <xdr:to>
      <xdr:col>25</xdr:col>
      <xdr:colOff>0</xdr:colOff>
      <xdr:row>9</xdr:row>
      <xdr:rowOff>0</xdr:rowOff>
    </xdr:to>
    <xdr:sp>
      <xdr:nvSpPr>
        <xdr:cNvPr id="2" name="Line 4"/>
        <xdr:cNvSpPr>
          <a:spLocks/>
        </xdr:cNvSpPr>
      </xdr:nvSpPr>
      <xdr:spPr>
        <a:xfrm>
          <a:off x="3933825" y="1447800"/>
          <a:ext cx="34290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13</xdr:col>
      <xdr:colOff>0</xdr:colOff>
      <xdr:row>9</xdr:row>
      <xdr:rowOff>0</xdr:rowOff>
    </xdr:to>
    <xdr:sp>
      <xdr:nvSpPr>
        <xdr:cNvPr id="3" name="Line 5"/>
        <xdr:cNvSpPr>
          <a:spLocks/>
        </xdr:cNvSpPr>
      </xdr:nvSpPr>
      <xdr:spPr>
        <a:xfrm>
          <a:off x="1533525" y="1447800"/>
          <a:ext cx="68580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xdr:row>
      <xdr:rowOff>0</xdr:rowOff>
    </xdr:from>
    <xdr:to>
      <xdr:col>30</xdr:col>
      <xdr:colOff>161925</xdr:colOff>
      <xdr:row>9</xdr:row>
      <xdr:rowOff>0</xdr:rowOff>
    </xdr:to>
    <xdr:sp>
      <xdr:nvSpPr>
        <xdr:cNvPr id="4" name="Line 7"/>
        <xdr:cNvSpPr>
          <a:spLocks/>
        </xdr:cNvSpPr>
      </xdr:nvSpPr>
      <xdr:spPr>
        <a:xfrm flipV="1">
          <a:off x="4619625" y="1447800"/>
          <a:ext cx="676275"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13</xdr:col>
      <xdr:colOff>9525</xdr:colOff>
      <xdr:row>28</xdr:row>
      <xdr:rowOff>0</xdr:rowOff>
    </xdr:to>
    <xdr:sp>
      <xdr:nvSpPr>
        <xdr:cNvPr id="5" name="Line 8"/>
        <xdr:cNvSpPr>
          <a:spLocks/>
        </xdr:cNvSpPr>
      </xdr:nvSpPr>
      <xdr:spPr>
        <a:xfrm>
          <a:off x="285750" y="4476750"/>
          <a:ext cx="19431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43</xdr:row>
      <xdr:rowOff>0</xdr:rowOff>
    </xdr:from>
    <xdr:to>
      <xdr:col>13</xdr:col>
      <xdr:colOff>0</xdr:colOff>
      <xdr:row>45</xdr:row>
      <xdr:rowOff>9525</xdr:rowOff>
    </xdr:to>
    <xdr:sp>
      <xdr:nvSpPr>
        <xdr:cNvPr id="6" name="Line 9"/>
        <xdr:cNvSpPr>
          <a:spLocks/>
        </xdr:cNvSpPr>
      </xdr:nvSpPr>
      <xdr:spPr>
        <a:xfrm>
          <a:off x="504825" y="7419975"/>
          <a:ext cx="1714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25</xdr:row>
      <xdr:rowOff>66675</xdr:rowOff>
    </xdr:from>
    <xdr:to>
      <xdr:col>13</xdr:col>
      <xdr:colOff>57150</xdr:colOff>
      <xdr:row>27</xdr:row>
      <xdr:rowOff>123825</xdr:rowOff>
    </xdr:to>
    <xdr:sp>
      <xdr:nvSpPr>
        <xdr:cNvPr id="1" name="Line 4"/>
        <xdr:cNvSpPr>
          <a:spLocks/>
        </xdr:cNvSpPr>
      </xdr:nvSpPr>
      <xdr:spPr>
        <a:xfrm>
          <a:off x="2352675" y="4457700"/>
          <a:ext cx="0" cy="400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25</xdr:row>
      <xdr:rowOff>57150</xdr:rowOff>
    </xdr:from>
    <xdr:to>
      <xdr:col>28</xdr:col>
      <xdr:colOff>114300</xdr:colOff>
      <xdr:row>25</xdr:row>
      <xdr:rowOff>57150</xdr:rowOff>
    </xdr:to>
    <xdr:sp>
      <xdr:nvSpPr>
        <xdr:cNvPr id="2" name="Line 5"/>
        <xdr:cNvSpPr>
          <a:spLocks/>
        </xdr:cNvSpPr>
      </xdr:nvSpPr>
      <xdr:spPr>
        <a:xfrm>
          <a:off x="2352675" y="4448175"/>
          <a:ext cx="2628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25</xdr:row>
      <xdr:rowOff>57150</xdr:rowOff>
    </xdr:from>
    <xdr:to>
      <xdr:col>28</xdr:col>
      <xdr:colOff>104775</xdr:colOff>
      <xdr:row>27</xdr:row>
      <xdr:rowOff>123825</xdr:rowOff>
    </xdr:to>
    <xdr:sp>
      <xdr:nvSpPr>
        <xdr:cNvPr id="3" name="Line 7"/>
        <xdr:cNvSpPr>
          <a:spLocks/>
        </xdr:cNvSpPr>
      </xdr:nvSpPr>
      <xdr:spPr>
        <a:xfrm>
          <a:off x="4972050" y="4448175"/>
          <a:ext cx="0" cy="409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27</xdr:row>
      <xdr:rowOff>114300</xdr:rowOff>
    </xdr:from>
    <xdr:to>
      <xdr:col>28</xdr:col>
      <xdr:colOff>95250</xdr:colOff>
      <xdr:row>27</xdr:row>
      <xdr:rowOff>114300</xdr:rowOff>
    </xdr:to>
    <xdr:sp>
      <xdr:nvSpPr>
        <xdr:cNvPr id="4" name="Line 8"/>
        <xdr:cNvSpPr>
          <a:spLocks/>
        </xdr:cNvSpPr>
      </xdr:nvSpPr>
      <xdr:spPr>
        <a:xfrm>
          <a:off x="2352675" y="4848225"/>
          <a:ext cx="2609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85725</xdr:rowOff>
    </xdr:from>
    <xdr:to>
      <xdr:col>16</xdr:col>
      <xdr:colOff>0</xdr:colOff>
      <xdr:row>27</xdr:row>
      <xdr:rowOff>114300</xdr:rowOff>
    </xdr:to>
    <xdr:sp>
      <xdr:nvSpPr>
        <xdr:cNvPr id="5" name="Line 9"/>
        <xdr:cNvSpPr>
          <a:spLocks/>
        </xdr:cNvSpPr>
      </xdr:nvSpPr>
      <xdr:spPr>
        <a:xfrm>
          <a:off x="2809875" y="4476750"/>
          <a:ext cx="0" cy="3714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26</xdr:row>
      <xdr:rowOff>66675</xdr:rowOff>
    </xdr:from>
    <xdr:to>
      <xdr:col>28</xdr:col>
      <xdr:colOff>76200</xdr:colOff>
      <xdr:row>26</xdr:row>
      <xdr:rowOff>66675</xdr:rowOff>
    </xdr:to>
    <xdr:sp>
      <xdr:nvSpPr>
        <xdr:cNvPr id="6" name="Line 10"/>
        <xdr:cNvSpPr>
          <a:spLocks/>
        </xdr:cNvSpPr>
      </xdr:nvSpPr>
      <xdr:spPr>
        <a:xfrm>
          <a:off x="2400300" y="4629150"/>
          <a:ext cx="25431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25</xdr:row>
      <xdr:rowOff>76200</xdr:rowOff>
    </xdr:from>
    <xdr:to>
      <xdr:col>25</xdr:col>
      <xdr:colOff>161925</xdr:colOff>
      <xdr:row>27</xdr:row>
      <xdr:rowOff>104775</xdr:rowOff>
    </xdr:to>
    <xdr:sp>
      <xdr:nvSpPr>
        <xdr:cNvPr id="7" name="Line 11"/>
        <xdr:cNvSpPr>
          <a:spLocks/>
        </xdr:cNvSpPr>
      </xdr:nvSpPr>
      <xdr:spPr>
        <a:xfrm>
          <a:off x="4514850" y="4467225"/>
          <a:ext cx="0" cy="3714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25</xdr:row>
      <xdr:rowOff>0</xdr:rowOff>
    </xdr:from>
    <xdr:to>
      <xdr:col>33</xdr:col>
      <xdr:colOff>19050</xdr:colOff>
      <xdr:row>25</xdr:row>
      <xdr:rowOff>0</xdr:rowOff>
    </xdr:to>
    <xdr:sp>
      <xdr:nvSpPr>
        <xdr:cNvPr id="8" name="Line 12"/>
        <xdr:cNvSpPr>
          <a:spLocks/>
        </xdr:cNvSpPr>
      </xdr:nvSpPr>
      <xdr:spPr>
        <a:xfrm>
          <a:off x="5076825" y="43910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28</xdr:row>
      <xdr:rowOff>0</xdr:rowOff>
    </xdr:from>
    <xdr:to>
      <xdr:col>33</xdr:col>
      <xdr:colOff>38100</xdr:colOff>
      <xdr:row>28</xdr:row>
      <xdr:rowOff>0</xdr:rowOff>
    </xdr:to>
    <xdr:sp>
      <xdr:nvSpPr>
        <xdr:cNvPr id="9" name="Line 13"/>
        <xdr:cNvSpPr>
          <a:spLocks/>
        </xdr:cNvSpPr>
      </xdr:nvSpPr>
      <xdr:spPr>
        <a:xfrm>
          <a:off x="5114925" y="49053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25</xdr:row>
      <xdr:rowOff>0</xdr:rowOff>
    </xdr:from>
    <xdr:to>
      <xdr:col>33</xdr:col>
      <xdr:colOff>0</xdr:colOff>
      <xdr:row>28</xdr:row>
      <xdr:rowOff>0</xdr:rowOff>
    </xdr:to>
    <xdr:sp>
      <xdr:nvSpPr>
        <xdr:cNvPr id="10" name="Line 14"/>
        <xdr:cNvSpPr>
          <a:spLocks/>
        </xdr:cNvSpPr>
      </xdr:nvSpPr>
      <xdr:spPr>
        <a:xfrm>
          <a:off x="5724525" y="4391025"/>
          <a:ext cx="0" cy="514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25</xdr:row>
      <xdr:rowOff>85725</xdr:rowOff>
    </xdr:from>
    <xdr:to>
      <xdr:col>31</xdr:col>
      <xdr:colOff>47625</xdr:colOff>
      <xdr:row>25</xdr:row>
      <xdr:rowOff>85725</xdr:rowOff>
    </xdr:to>
    <xdr:sp>
      <xdr:nvSpPr>
        <xdr:cNvPr id="11" name="Line 15"/>
        <xdr:cNvSpPr>
          <a:spLocks/>
        </xdr:cNvSpPr>
      </xdr:nvSpPr>
      <xdr:spPr>
        <a:xfrm>
          <a:off x="5086350" y="44767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27</xdr:row>
      <xdr:rowOff>95250</xdr:rowOff>
    </xdr:from>
    <xdr:to>
      <xdr:col>31</xdr:col>
      <xdr:colOff>38100</xdr:colOff>
      <xdr:row>27</xdr:row>
      <xdr:rowOff>95250</xdr:rowOff>
    </xdr:to>
    <xdr:sp>
      <xdr:nvSpPr>
        <xdr:cNvPr id="12" name="Line 16"/>
        <xdr:cNvSpPr>
          <a:spLocks/>
        </xdr:cNvSpPr>
      </xdr:nvSpPr>
      <xdr:spPr>
        <a:xfrm>
          <a:off x="5114925" y="48291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23</xdr:row>
      <xdr:rowOff>161925</xdr:rowOff>
    </xdr:from>
    <xdr:to>
      <xdr:col>31</xdr:col>
      <xdr:colOff>0</xdr:colOff>
      <xdr:row>25</xdr:row>
      <xdr:rowOff>0</xdr:rowOff>
    </xdr:to>
    <xdr:sp>
      <xdr:nvSpPr>
        <xdr:cNvPr id="13" name="Line 17"/>
        <xdr:cNvSpPr>
          <a:spLocks/>
        </xdr:cNvSpPr>
      </xdr:nvSpPr>
      <xdr:spPr>
        <a:xfrm>
          <a:off x="5381625" y="4210050"/>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25</xdr:row>
      <xdr:rowOff>85725</xdr:rowOff>
    </xdr:from>
    <xdr:to>
      <xdr:col>31</xdr:col>
      <xdr:colOff>0</xdr:colOff>
      <xdr:row>27</xdr:row>
      <xdr:rowOff>85725</xdr:rowOff>
    </xdr:to>
    <xdr:sp>
      <xdr:nvSpPr>
        <xdr:cNvPr id="14" name="Line 18"/>
        <xdr:cNvSpPr>
          <a:spLocks/>
        </xdr:cNvSpPr>
      </xdr:nvSpPr>
      <xdr:spPr>
        <a:xfrm>
          <a:off x="5381625" y="4476750"/>
          <a:ext cx="0" cy="342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28</xdr:row>
      <xdr:rowOff>0</xdr:rowOff>
    </xdr:from>
    <xdr:to>
      <xdr:col>31</xdr:col>
      <xdr:colOff>0</xdr:colOff>
      <xdr:row>29</xdr:row>
      <xdr:rowOff>114300</xdr:rowOff>
    </xdr:to>
    <xdr:sp>
      <xdr:nvSpPr>
        <xdr:cNvPr id="15" name="Line 19"/>
        <xdr:cNvSpPr>
          <a:spLocks/>
        </xdr:cNvSpPr>
      </xdr:nvSpPr>
      <xdr:spPr>
        <a:xfrm>
          <a:off x="5381625" y="4905375"/>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57150</xdr:rowOff>
    </xdr:from>
    <xdr:to>
      <xdr:col>13</xdr:col>
      <xdr:colOff>0</xdr:colOff>
      <xdr:row>31</xdr:row>
      <xdr:rowOff>38100</xdr:rowOff>
    </xdr:to>
    <xdr:sp>
      <xdr:nvSpPr>
        <xdr:cNvPr id="16" name="Line 20"/>
        <xdr:cNvSpPr>
          <a:spLocks/>
        </xdr:cNvSpPr>
      </xdr:nvSpPr>
      <xdr:spPr>
        <a:xfrm>
          <a:off x="2295525" y="49625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28</xdr:row>
      <xdr:rowOff>95250</xdr:rowOff>
    </xdr:from>
    <xdr:to>
      <xdr:col>29</xdr:col>
      <xdr:colOff>0</xdr:colOff>
      <xdr:row>31</xdr:row>
      <xdr:rowOff>57150</xdr:rowOff>
    </xdr:to>
    <xdr:sp>
      <xdr:nvSpPr>
        <xdr:cNvPr id="17" name="Line 21"/>
        <xdr:cNvSpPr>
          <a:spLocks/>
        </xdr:cNvSpPr>
      </xdr:nvSpPr>
      <xdr:spPr>
        <a:xfrm>
          <a:off x="5038725" y="50006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13</xdr:col>
      <xdr:colOff>0</xdr:colOff>
      <xdr:row>31</xdr:row>
      <xdr:rowOff>0</xdr:rowOff>
    </xdr:to>
    <xdr:sp>
      <xdr:nvSpPr>
        <xdr:cNvPr id="18" name="Line 22"/>
        <xdr:cNvSpPr>
          <a:spLocks/>
        </xdr:cNvSpPr>
      </xdr:nvSpPr>
      <xdr:spPr>
        <a:xfrm>
          <a:off x="1952625" y="5419725"/>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28</xdr:row>
      <xdr:rowOff>114300</xdr:rowOff>
    </xdr:from>
    <xdr:to>
      <xdr:col>13</xdr:col>
      <xdr:colOff>76200</xdr:colOff>
      <xdr:row>31</xdr:row>
      <xdr:rowOff>9525</xdr:rowOff>
    </xdr:to>
    <xdr:sp>
      <xdr:nvSpPr>
        <xdr:cNvPr id="19" name="Line 23"/>
        <xdr:cNvSpPr>
          <a:spLocks/>
        </xdr:cNvSpPr>
      </xdr:nvSpPr>
      <xdr:spPr>
        <a:xfrm>
          <a:off x="2371725" y="501967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31</xdr:row>
      <xdr:rowOff>0</xdr:rowOff>
    </xdr:from>
    <xdr:to>
      <xdr:col>28</xdr:col>
      <xdr:colOff>85725</xdr:colOff>
      <xdr:row>31</xdr:row>
      <xdr:rowOff>0</xdr:rowOff>
    </xdr:to>
    <xdr:sp>
      <xdr:nvSpPr>
        <xdr:cNvPr id="20" name="Line 24"/>
        <xdr:cNvSpPr>
          <a:spLocks/>
        </xdr:cNvSpPr>
      </xdr:nvSpPr>
      <xdr:spPr>
        <a:xfrm>
          <a:off x="2390775" y="5419725"/>
          <a:ext cx="2562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28</xdr:row>
      <xdr:rowOff>66675</xdr:rowOff>
    </xdr:from>
    <xdr:to>
      <xdr:col>28</xdr:col>
      <xdr:colOff>85725</xdr:colOff>
      <xdr:row>31</xdr:row>
      <xdr:rowOff>38100</xdr:rowOff>
    </xdr:to>
    <xdr:sp>
      <xdr:nvSpPr>
        <xdr:cNvPr id="21" name="Line 25"/>
        <xdr:cNvSpPr>
          <a:spLocks/>
        </xdr:cNvSpPr>
      </xdr:nvSpPr>
      <xdr:spPr>
        <a:xfrm>
          <a:off x="4953000" y="49720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31</xdr:row>
      <xdr:rowOff>0</xdr:rowOff>
    </xdr:from>
    <xdr:to>
      <xdr:col>31</xdr:col>
      <xdr:colOff>47625</xdr:colOff>
      <xdr:row>31</xdr:row>
      <xdr:rowOff>0</xdr:rowOff>
    </xdr:to>
    <xdr:sp>
      <xdr:nvSpPr>
        <xdr:cNvPr id="22" name="Line 26"/>
        <xdr:cNvSpPr>
          <a:spLocks/>
        </xdr:cNvSpPr>
      </xdr:nvSpPr>
      <xdr:spPr>
        <a:xfrm>
          <a:off x="5048250" y="5419725"/>
          <a:ext cx="3810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24</xdr:row>
      <xdr:rowOff>0</xdr:rowOff>
    </xdr:from>
    <xdr:to>
      <xdr:col>23</xdr:col>
      <xdr:colOff>0</xdr:colOff>
      <xdr:row>25</xdr:row>
      <xdr:rowOff>57150</xdr:rowOff>
    </xdr:to>
    <xdr:sp>
      <xdr:nvSpPr>
        <xdr:cNvPr id="23" name="Line 27"/>
        <xdr:cNvSpPr>
          <a:spLocks/>
        </xdr:cNvSpPr>
      </xdr:nvSpPr>
      <xdr:spPr>
        <a:xfrm>
          <a:off x="4010025" y="4219575"/>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24</xdr:row>
      <xdr:rowOff>0</xdr:rowOff>
    </xdr:from>
    <xdr:to>
      <xdr:col>30</xdr:col>
      <xdr:colOff>114300</xdr:colOff>
      <xdr:row>24</xdr:row>
      <xdr:rowOff>0</xdr:rowOff>
    </xdr:to>
    <xdr:sp>
      <xdr:nvSpPr>
        <xdr:cNvPr id="24" name="Line 28"/>
        <xdr:cNvSpPr>
          <a:spLocks/>
        </xdr:cNvSpPr>
      </xdr:nvSpPr>
      <xdr:spPr>
        <a:xfrm>
          <a:off x="4019550" y="42195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0</xdr:rowOff>
    </xdr:from>
    <xdr:to>
      <xdr:col>17</xdr:col>
      <xdr:colOff>47625</xdr:colOff>
      <xdr:row>25</xdr:row>
      <xdr:rowOff>95250</xdr:rowOff>
    </xdr:to>
    <xdr:sp>
      <xdr:nvSpPr>
        <xdr:cNvPr id="25" name="Line 29"/>
        <xdr:cNvSpPr>
          <a:spLocks/>
        </xdr:cNvSpPr>
      </xdr:nvSpPr>
      <xdr:spPr>
        <a:xfrm>
          <a:off x="2809875" y="4219575"/>
          <a:ext cx="219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0</xdr:rowOff>
    </xdr:from>
    <xdr:to>
      <xdr:col>20</xdr:col>
      <xdr:colOff>0</xdr:colOff>
      <xdr:row>25</xdr:row>
      <xdr:rowOff>76200</xdr:rowOff>
    </xdr:to>
    <xdr:sp>
      <xdr:nvSpPr>
        <xdr:cNvPr id="26" name="Line 30"/>
        <xdr:cNvSpPr>
          <a:spLocks/>
        </xdr:cNvSpPr>
      </xdr:nvSpPr>
      <xdr:spPr>
        <a:xfrm>
          <a:off x="2809875" y="4219575"/>
          <a:ext cx="6858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24</xdr:row>
      <xdr:rowOff>0</xdr:rowOff>
    </xdr:from>
    <xdr:to>
      <xdr:col>16</xdr:col>
      <xdr:colOff>9525</xdr:colOff>
      <xdr:row>24</xdr:row>
      <xdr:rowOff>0</xdr:rowOff>
    </xdr:to>
    <xdr:sp>
      <xdr:nvSpPr>
        <xdr:cNvPr id="27" name="Line 31"/>
        <xdr:cNvSpPr>
          <a:spLocks/>
        </xdr:cNvSpPr>
      </xdr:nvSpPr>
      <xdr:spPr>
        <a:xfrm>
          <a:off x="1095375" y="4219575"/>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19050</xdr:rowOff>
    </xdr:from>
    <xdr:to>
      <xdr:col>13</xdr:col>
      <xdr:colOff>85725</xdr:colOff>
      <xdr:row>28</xdr:row>
      <xdr:rowOff>9525</xdr:rowOff>
    </xdr:to>
    <xdr:sp>
      <xdr:nvSpPr>
        <xdr:cNvPr id="28" name="Line 34"/>
        <xdr:cNvSpPr>
          <a:spLocks/>
        </xdr:cNvSpPr>
      </xdr:nvSpPr>
      <xdr:spPr>
        <a:xfrm flipH="1">
          <a:off x="1952625" y="4581525"/>
          <a:ext cx="4286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123825</xdr:rowOff>
    </xdr:from>
    <xdr:to>
      <xdr:col>13</xdr:col>
      <xdr:colOff>76200</xdr:colOff>
      <xdr:row>28</xdr:row>
      <xdr:rowOff>0</xdr:rowOff>
    </xdr:to>
    <xdr:sp>
      <xdr:nvSpPr>
        <xdr:cNvPr id="29" name="Line 35"/>
        <xdr:cNvSpPr>
          <a:spLocks/>
        </xdr:cNvSpPr>
      </xdr:nvSpPr>
      <xdr:spPr>
        <a:xfrm flipV="1">
          <a:off x="1952625" y="4686300"/>
          <a:ext cx="41910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28</xdr:row>
      <xdr:rowOff>0</xdr:rowOff>
    </xdr:from>
    <xdr:to>
      <xdr:col>11</xdr:col>
      <xdr:colOff>19050</xdr:colOff>
      <xdr:row>28</xdr:row>
      <xdr:rowOff>0</xdr:rowOff>
    </xdr:to>
    <xdr:sp>
      <xdr:nvSpPr>
        <xdr:cNvPr id="30" name="Line 36"/>
        <xdr:cNvSpPr>
          <a:spLocks/>
        </xdr:cNvSpPr>
      </xdr:nvSpPr>
      <xdr:spPr>
        <a:xfrm>
          <a:off x="1009650" y="490537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53</xdr:row>
      <xdr:rowOff>66675</xdr:rowOff>
    </xdr:from>
    <xdr:to>
      <xdr:col>13</xdr:col>
      <xdr:colOff>57150</xdr:colOff>
      <xdr:row>55</xdr:row>
      <xdr:rowOff>123825</xdr:rowOff>
    </xdr:to>
    <xdr:sp>
      <xdr:nvSpPr>
        <xdr:cNvPr id="31" name="Line 39"/>
        <xdr:cNvSpPr>
          <a:spLocks/>
        </xdr:cNvSpPr>
      </xdr:nvSpPr>
      <xdr:spPr>
        <a:xfrm>
          <a:off x="2352675" y="9286875"/>
          <a:ext cx="0" cy="400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53</xdr:row>
      <xdr:rowOff>57150</xdr:rowOff>
    </xdr:from>
    <xdr:to>
      <xdr:col>28</xdr:col>
      <xdr:colOff>114300</xdr:colOff>
      <xdr:row>53</xdr:row>
      <xdr:rowOff>57150</xdr:rowOff>
    </xdr:to>
    <xdr:sp>
      <xdr:nvSpPr>
        <xdr:cNvPr id="32" name="Line 40"/>
        <xdr:cNvSpPr>
          <a:spLocks/>
        </xdr:cNvSpPr>
      </xdr:nvSpPr>
      <xdr:spPr>
        <a:xfrm>
          <a:off x="2352675" y="9277350"/>
          <a:ext cx="2628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53</xdr:row>
      <xdr:rowOff>57150</xdr:rowOff>
    </xdr:from>
    <xdr:to>
      <xdr:col>28</xdr:col>
      <xdr:colOff>104775</xdr:colOff>
      <xdr:row>55</xdr:row>
      <xdr:rowOff>123825</xdr:rowOff>
    </xdr:to>
    <xdr:sp>
      <xdr:nvSpPr>
        <xdr:cNvPr id="33" name="Line 41"/>
        <xdr:cNvSpPr>
          <a:spLocks/>
        </xdr:cNvSpPr>
      </xdr:nvSpPr>
      <xdr:spPr>
        <a:xfrm>
          <a:off x="4972050" y="9277350"/>
          <a:ext cx="0" cy="409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55</xdr:row>
      <xdr:rowOff>114300</xdr:rowOff>
    </xdr:from>
    <xdr:to>
      <xdr:col>28</xdr:col>
      <xdr:colOff>95250</xdr:colOff>
      <xdr:row>55</xdr:row>
      <xdr:rowOff>114300</xdr:rowOff>
    </xdr:to>
    <xdr:sp>
      <xdr:nvSpPr>
        <xdr:cNvPr id="34" name="Line 42"/>
        <xdr:cNvSpPr>
          <a:spLocks/>
        </xdr:cNvSpPr>
      </xdr:nvSpPr>
      <xdr:spPr>
        <a:xfrm>
          <a:off x="2352675" y="9677400"/>
          <a:ext cx="2609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85725</xdr:rowOff>
    </xdr:from>
    <xdr:to>
      <xdr:col>16</xdr:col>
      <xdr:colOff>0</xdr:colOff>
      <xdr:row>55</xdr:row>
      <xdr:rowOff>114300</xdr:rowOff>
    </xdr:to>
    <xdr:sp>
      <xdr:nvSpPr>
        <xdr:cNvPr id="35" name="Line 43"/>
        <xdr:cNvSpPr>
          <a:spLocks/>
        </xdr:cNvSpPr>
      </xdr:nvSpPr>
      <xdr:spPr>
        <a:xfrm>
          <a:off x="2809875" y="9305925"/>
          <a:ext cx="0" cy="3714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54</xdr:row>
      <xdr:rowOff>66675</xdr:rowOff>
    </xdr:from>
    <xdr:to>
      <xdr:col>28</xdr:col>
      <xdr:colOff>76200</xdr:colOff>
      <xdr:row>54</xdr:row>
      <xdr:rowOff>66675</xdr:rowOff>
    </xdr:to>
    <xdr:sp>
      <xdr:nvSpPr>
        <xdr:cNvPr id="36" name="Line 44"/>
        <xdr:cNvSpPr>
          <a:spLocks/>
        </xdr:cNvSpPr>
      </xdr:nvSpPr>
      <xdr:spPr>
        <a:xfrm>
          <a:off x="2400300" y="9458325"/>
          <a:ext cx="25431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53</xdr:row>
      <xdr:rowOff>76200</xdr:rowOff>
    </xdr:from>
    <xdr:to>
      <xdr:col>25</xdr:col>
      <xdr:colOff>161925</xdr:colOff>
      <xdr:row>55</xdr:row>
      <xdr:rowOff>104775</xdr:rowOff>
    </xdr:to>
    <xdr:sp>
      <xdr:nvSpPr>
        <xdr:cNvPr id="37" name="Line 45"/>
        <xdr:cNvSpPr>
          <a:spLocks/>
        </xdr:cNvSpPr>
      </xdr:nvSpPr>
      <xdr:spPr>
        <a:xfrm>
          <a:off x="4514850" y="9296400"/>
          <a:ext cx="0" cy="3714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53</xdr:row>
      <xdr:rowOff>0</xdr:rowOff>
    </xdr:from>
    <xdr:to>
      <xdr:col>33</xdr:col>
      <xdr:colOff>19050</xdr:colOff>
      <xdr:row>53</xdr:row>
      <xdr:rowOff>0</xdr:rowOff>
    </xdr:to>
    <xdr:sp>
      <xdr:nvSpPr>
        <xdr:cNvPr id="38" name="Line 46"/>
        <xdr:cNvSpPr>
          <a:spLocks/>
        </xdr:cNvSpPr>
      </xdr:nvSpPr>
      <xdr:spPr>
        <a:xfrm>
          <a:off x="5076825" y="92202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56</xdr:row>
      <xdr:rowOff>0</xdr:rowOff>
    </xdr:from>
    <xdr:to>
      <xdr:col>33</xdr:col>
      <xdr:colOff>38100</xdr:colOff>
      <xdr:row>56</xdr:row>
      <xdr:rowOff>0</xdr:rowOff>
    </xdr:to>
    <xdr:sp>
      <xdr:nvSpPr>
        <xdr:cNvPr id="39" name="Line 47"/>
        <xdr:cNvSpPr>
          <a:spLocks/>
        </xdr:cNvSpPr>
      </xdr:nvSpPr>
      <xdr:spPr>
        <a:xfrm>
          <a:off x="5114925" y="9734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53</xdr:row>
      <xdr:rowOff>0</xdr:rowOff>
    </xdr:from>
    <xdr:to>
      <xdr:col>33</xdr:col>
      <xdr:colOff>0</xdr:colOff>
      <xdr:row>56</xdr:row>
      <xdr:rowOff>0</xdr:rowOff>
    </xdr:to>
    <xdr:sp>
      <xdr:nvSpPr>
        <xdr:cNvPr id="40" name="Line 48"/>
        <xdr:cNvSpPr>
          <a:spLocks/>
        </xdr:cNvSpPr>
      </xdr:nvSpPr>
      <xdr:spPr>
        <a:xfrm>
          <a:off x="5724525" y="9220200"/>
          <a:ext cx="0" cy="514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53</xdr:row>
      <xdr:rowOff>85725</xdr:rowOff>
    </xdr:from>
    <xdr:to>
      <xdr:col>31</xdr:col>
      <xdr:colOff>47625</xdr:colOff>
      <xdr:row>53</xdr:row>
      <xdr:rowOff>85725</xdr:rowOff>
    </xdr:to>
    <xdr:sp>
      <xdr:nvSpPr>
        <xdr:cNvPr id="41" name="Line 49"/>
        <xdr:cNvSpPr>
          <a:spLocks/>
        </xdr:cNvSpPr>
      </xdr:nvSpPr>
      <xdr:spPr>
        <a:xfrm>
          <a:off x="5086350" y="93059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55</xdr:row>
      <xdr:rowOff>95250</xdr:rowOff>
    </xdr:from>
    <xdr:to>
      <xdr:col>31</xdr:col>
      <xdr:colOff>38100</xdr:colOff>
      <xdr:row>55</xdr:row>
      <xdr:rowOff>95250</xdr:rowOff>
    </xdr:to>
    <xdr:sp>
      <xdr:nvSpPr>
        <xdr:cNvPr id="42" name="Line 50"/>
        <xdr:cNvSpPr>
          <a:spLocks/>
        </xdr:cNvSpPr>
      </xdr:nvSpPr>
      <xdr:spPr>
        <a:xfrm>
          <a:off x="5114925" y="96583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51</xdr:row>
      <xdr:rowOff>161925</xdr:rowOff>
    </xdr:from>
    <xdr:to>
      <xdr:col>31</xdr:col>
      <xdr:colOff>0</xdr:colOff>
      <xdr:row>53</xdr:row>
      <xdr:rowOff>0</xdr:rowOff>
    </xdr:to>
    <xdr:sp>
      <xdr:nvSpPr>
        <xdr:cNvPr id="43" name="Line 51"/>
        <xdr:cNvSpPr>
          <a:spLocks/>
        </xdr:cNvSpPr>
      </xdr:nvSpPr>
      <xdr:spPr>
        <a:xfrm>
          <a:off x="5381625" y="9039225"/>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53</xdr:row>
      <xdr:rowOff>85725</xdr:rowOff>
    </xdr:from>
    <xdr:to>
      <xdr:col>31</xdr:col>
      <xdr:colOff>0</xdr:colOff>
      <xdr:row>55</xdr:row>
      <xdr:rowOff>85725</xdr:rowOff>
    </xdr:to>
    <xdr:sp>
      <xdr:nvSpPr>
        <xdr:cNvPr id="44" name="Line 52"/>
        <xdr:cNvSpPr>
          <a:spLocks/>
        </xdr:cNvSpPr>
      </xdr:nvSpPr>
      <xdr:spPr>
        <a:xfrm>
          <a:off x="5381625" y="9305925"/>
          <a:ext cx="0" cy="342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56</xdr:row>
      <xdr:rowOff>0</xdr:rowOff>
    </xdr:from>
    <xdr:to>
      <xdr:col>31</xdr:col>
      <xdr:colOff>0</xdr:colOff>
      <xdr:row>57</xdr:row>
      <xdr:rowOff>114300</xdr:rowOff>
    </xdr:to>
    <xdr:sp>
      <xdr:nvSpPr>
        <xdr:cNvPr id="45" name="Line 53"/>
        <xdr:cNvSpPr>
          <a:spLocks/>
        </xdr:cNvSpPr>
      </xdr:nvSpPr>
      <xdr:spPr>
        <a:xfrm>
          <a:off x="5381625" y="9734550"/>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56</xdr:row>
      <xdr:rowOff>57150</xdr:rowOff>
    </xdr:from>
    <xdr:to>
      <xdr:col>13</xdr:col>
      <xdr:colOff>0</xdr:colOff>
      <xdr:row>59</xdr:row>
      <xdr:rowOff>38100</xdr:rowOff>
    </xdr:to>
    <xdr:sp>
      <xdr:nvSpPr>
        <xdr:cNvPr id="46" name="Line 54"/>
        <xdr:cNvSpPr>
          <a:spLocks/>
        </xdr:cNvSpPr>
      </xdr:nvSpPr>
      <xdr:spPr>
        <a:xfrm>
          <a:off x="2295525" y="9791700"/>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56</xdr:row>
      <xdr:rowOff>95250</xdr:rowOff>
    </xdr:from>
    <xdr:to>
      <xdr:col>29</xdr:col>
      <xdr:colOff>0</xdr:colOff>
      <xdr:row>59</xdr:row>
      <xdr:rowOff>57150</xdr:rowOff>
    </xdr:to>
    <xdr:sp>
      <xdr:nvSpPr>
        <xdr:cNvPr id="47" name="Line 55"/>
        <xdr:cNvSpPr>
          <a:spLocks/>
        </xdr:cNvSpPr>
      </xdr:nvSpPr>
      <xdr:spPr>
        <a:xfrm>
          <a:off x="5038725" y="98298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59</xdr:row>
      <xdr:rowOff>0</xdr:rowOff>
    </xdr:from>
    <xdr:to>
      <xdr:col>13</xdr:col>
      <xdr:colOff>0</xdr:colOff>
      <xdr:row>59</xdr:row>
      <xdr:rowOff>0</xdr:rowOff>
    </xdr:to>
    <xdr:sp>
      <xdr:nvSpPr>
        <xdr:cNvPr id="48" name="Line 56"/>
        <xdr:cNvSpPr>
          <a:spLocks/>
        </xdr:cNvSpPr>
      </xdr:nvSpPr>
      <xdr:spPr>
        <a:xfrm>
          <a:off x="1952625" y="10248900"/>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56</xdr:row>
      <xdr:rowOff>114300</xdr:rowOff>
    </xdr:from>
    <xdr:to>
      <xdr:col>13</xdr:col>
      <xdr:colOff>76200</xdr:colOff>
      <xdr:row>59</xdr:row>
      <xdr:rowOff>9525</xdr:rowOff>
    </xdr:to>
    <xdr:sp>
      <xdr:nvSpPr>
        <xdr:cNvPr id="49" name="Line 57"/>
        <xdr:cNvSpPr>
          <a:spLocks/>
        </xdr:cNvSpPr>
      </xdr:nvSpPr>
      <xdr:spPr>
        <a:xfrm>
          <a:off x="2371725" y="9848850"/>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59</xdr:row>
      <xdr:rowOff>0</xdr:rowOff>
    </xdr:from>
    <xdr:to>
      <xdr:col>28</xdr:col>
      <xdr:colOff>85725</xdr:colOff>
      <xdr:row>59</xdr:row>
      <xdr:rowOff>0</xdr:rowOff>
    </xdr:to>
    <xdr:sp>
      <xdr:nvSpPr>
        <xdr:cNvPr id="50" name="Line 58"/>
        <xdr:cNvSpPr>
          <a:spLocks/>
        </xdr:cNvSpPr>
      </xdr:nvSpPr>
      <xdr:spPr>
        <a:xfrm>
          <a:off x="2390775" y="10248900"/>
          <a:ext cx="2562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56</xdr:row>
      <xdr:rowOff>66675</xdr:rowOff>
    </xdr:from>
    <xdr:to>
      <xdr:col>28</xdr:col>
      <xdr:colOff>85725</xdr:colOff>
      <xdr:row>59</xdr:row>
      <xdr:rowOff>38100</xdr:rowOff>
    </xdr:to>
    <xdr:sp>
      <xdr:nvSpPr>
        <xdr:cNvPr id="51" name="Line 59"/>
        <xdr:cNvSpPr>
          <a:spLocks/>
        </xdr:cNvSpPr>
      </xdr:nvSpPr>
      <xdr:spPr>
        <a:xfrm>
          <a:off x="4953000" y="98012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59</xdr:row>
      <xdr:rowOff>0</xdr:rowOff>
    </xdr:from>
    <xdr:to>
      <xdr:col>31</xdr:col>
      <xdr:colOff>47625</xdr:colOff>
      <xdr:row>59</xdr:row>
      <xdr:rowOff>0</xdr:rowOff>
    </xdr:to>
    <xdr:sp>
      <xdr:nvSpPr>
        <xdr:cNvPr id="52" name="Line 60"/>
        <xdr:cNvSpPr>
          <a:spLocks/>
        </xdr:cNvSpPr>
      </xdr:nvSpPr>
      <xdr:spPr>
        <a:xfrm>
          <a:off x="5048250" y="10248900"/>
          <a:ext cx="3810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52</xdr:row>
      <xdr:rowOff>0</xdr:rowOff>
    </xdr:from>
    <xdr:to>
      <xdr:col>23</xdr:col>
      <xdr:colOff>0</xdr:colOff>
      <xdr:row>53</xdr:row>
      <xdr:rowOff>57150</xdr:rowOff>
    </xdr:to>
    <xdr:sp>
      <xdr:nvSpPr>
        <xdr:cNvPr id="53" name="Line 61"/>
        <xdr:cNvSpPr>
          <a:spLocks/>
        </xdr:cNvSpPr>
      </xdr:nvSpPr>
      <xdr:spPr>
        <a:xfrm>
          <a:off x="4010025" y="9048750"/>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52</xdr:row>
      <xdr:rowOff>0</xdr:rowOff>
    </xdr:from>
    <xdr:to>
      <xdr:col>30</xdr:col>
      <xdr:colOff>114300</xdr:colOff>
      <xdr:row>52</xdr:row>
      <xdr:rowOff>0</xdr:rowOff>
    </xdr:to>
    <xdr:sp>
      <xdr:nvSpPr>
        <xdr:cNvPr id="54" name="Line 62"/>
        <xdr:cNvSpPr>
          <a:spLocks/>
        </xdr:cNvSpPr>
      </xdr:nvSpPr>
      <xdr:spPr>
        <a:xfrm>
          <a:off x="4019550" y="904875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0</xdr:rowOff>
    </xdr:from>
    <xdr:to>
      <xdr:col>17</xdr:col>
      <xdr:colOff>47625</xdr:colOff>
      <xdr:row>53</xdr:row>
      <xdr:rowOff>95250</xdr:rowOff>
    </xdr:to>
    <xdr:sp>
      <xdr:nvSpPr>
        <xdr:cNvPr id="55" name="Line 63"/>
        <xdr:cNvSpPr>
          <a:spLocks/>
        </xdr:cNvSpPr>
      </xdr:nvSpPr>
      <xdr:spPr>
        <a:xfrm>
          <a:off x="2809875" y="9048750"/>
          <a:ext cx="219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0</xdr:rowOff>
    </xdr:from>
    <xdr:to>
      <xdr:col>20</xdr:col>
      <xdr:colOff>0</xdr:colOff>
      <xdr:row>53</xdr:row>
      <xdr:rowOff>76200</xdr:rowOff>
    </xdr:to>
    <xdr:sp>
      <xdr:nvSpPr>
        <xdr:cNvPr id="56" name="Line 64"/>
        <xdr:cNvSpPr>
          <a:spLocks/>
        </xdr:cNvSpPr>
      </xdr:nvSpPr>
      <xdr:spPr>
        <a:xfrm>
          <a:off x="2809875" y="9048750"/>
          <a:ext cx="6858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52</xdr:row>
      <xdr:rowOff>0</xdr:rowOff>
    </xdr:from>
    <xdr:to>
      <xdr:col>16</xdr:col>
      <xdr:colOff>9525</xdr:colOff>
      <xdr:row>52</xdr:row>
      <xdr:rowOff>0</xdr:rowOff>
    </xdr:to>
    <xdr:sp>
      <xdr:nvSpPr>
        <xdr:cNvPr id="57" name="Line 65"/>
        <xdr:cNvSpPr>
          <a:spLocks/>
        </xdr:cNvSpPr>
      </xdr:nvSpPr>
      <xdr:spPr>
        <a:xfrm>
          <a:off x="1095375" y="904875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54</xdr:row>
      <xdr:rowOff>19050</xdr:rowOff>
    </xdr:from>
    <xdr:to>
      <xdr:col>13</xdr:col>
      <xdr:colOff>85725</xdr:colOff>
      <xdr:row>56</xdr:row>
      <xdr:rowOff>9525</xdr:rowOff>
    </xdr:to>
    <xdr:sp>
      <xdr:nvSpPr>
        <xdr:cNvPr id="58" name="Line 67"/>
        <xdr:cNvSpPr>
          <a:spLocks/>
        </xdr:cNvSpPr>
      </xdr:nvSpPr>
      <xdr:spPr>
        <a:xfrm flipH="1">
          <a:off x="1952625" y="9410700"/>
          <a:ext cx="4286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54</xdr:row>
      <xdr:rowOff>123825</xdr:rowOff>
    </xdr:from>
    <xdr:to>
      <xdr:col>13</xdr:col>
      <xdr:colOff>76200</xdr:colOff>
      <xdr:row>56</xdr:row>
      <xdr:rowOff>0</xdr:rowOff>
    </xdr:to>
    <xdr:sp>
      <xdr:nvSpPr>
        <xdr:cNvPr id="59" name="Line 68"/>
        <xdr:cNvSpPr>
          <a:spLocks/>
        </xdr:cNvSpPr>
      </xdr:nvSpPr>
      <xdr:spPr>
        <a:xfrm flipV="1">
          <a:off x="1952625" y="9515475"/>
          <a:ext cx="41910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56</xdr:row>
      <xdr:rowOff>0</xdr:rowOff>
    </xdr:from>
    <xdr:to>
      <xdr:col>11</xdr:col>
      <xdr:colOff>19050</xdr:colOff>
      <xdr:row>56</xdr:row>
      <xdr:rowOff>0</xdr:rowOff>
    </xdr:to>
    <xdr:sp>
      <xdr:nvSpPr>
        <xdr:cNvPr id="60" name="Line 69"/>
        <xdr:cNvSpPr>
          <a:spLocks/>
        </xdr:cNvSpPr>
      </xdr:nvSpPr>
      <xdr:spPr>
        <a:xfrm>
          <a:off x="1009650" y="973455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12</xdr:col>
      <xdr:colOff>0</xdr:colOff>
      <xdr:row>35</xdr:row>
      <xdr:rowOff>0</xdr:rowOff>
    </xdr:to>
    <xdr:sp>
      <xdr:nvSpPr>
        <xdr:cNvPr id="61" name="Line 72"/>
        <xdr:cNvSpPr>
          <a:spLocks/>
        </xdr:cNvSpPr>
      </xdr:nvSpPr>
      <xdr:spPr>
        <a:xfrm>
          <a:off x="342900" y="5762625"/>
          <a:ext cx="17811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0</xdr:rowOff>
    </xdr:from>
    <xdr:to>
      <xdr:col>5</xdr:col>
      <xdr:colOff>0</xdr:colOff>
      <xdr:row>41</xdr:row>
      <xdr:rowOff>9525</xdr:rowOff>
    </xdr:to>
    <xdr:sp>
      <xdr:nvSpPr>
        <xdr:cNvPr id="1" name="Line 2"/>
        <xdr:cNvSpPr>
          <a:spLocks/>
        </xdr:cNvSpPr>
      </xdr:nvSpPr>
      <xdr:spPr>
        <a:xfrm>
          <a:off x="428625" y="6800850"/>
          <a:ext cx="5429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10</xdr:col>
      <xdr:colOff>0</xdr:colOff>
      <xdr:row>40</xdr:row>
      <xdr:rowOff>0</xdr:rowOff>
    </xdr:to>
    <xdr:sp>
      <xdr:nvSpPr>
        <xdr:cNvPr id="2" name="Line 3"/>
        <xdr:cNvSpPr>
          <a:spLocks/>
        </xdr:cNvSpPr>
      </xdr:nvSpPr>
      <xdr:spPr>
        <a:xfrm>
          <a:off x="428625" y="6810375"/>
          <a:ext cx="15144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P65"/>
  <sheetViews>
    <sheetView showGridLines="0" tabSelected="1" view="pageBreakPreview" zoomScaleSheetLayoutView="100" workbookViewId="0" topLeftCell="A1">
      <selection activeCell="H9" sqref="H9"/>
    </sheetView>
  </sheetViews>
  <sheetFormatPr defaultColWidth="9.00390625" defaultRowHeight="13.5"/>
  <cols>
    <col min="1" max="40" width="2.25390625" style="0" customWidth="1"/>
  </cols>
  <sheetData>
    <row r="1" spans="1:39"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row>
    <row r="2" spans="1:39"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48" t="s">
        <v>465</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row>
    <row r="4" spans="1:39" ht="15" thickBot="1">
      <c r="A4" s="847" t="s">
        <v>568</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4"/>
      <c r="AM4" s="4"/>
    </row>
    <row r="5" spans="1:40" ht="13.5">
      <c r="A5" s="18"/>
      <c r="B5" s="19"/>
      <c r="C5" s="19"/>
      <c r="D5" s="19"/>
      <c r="E5" s="20"/>
      <c r="F5" s="20"/>
      <c r="G5" s="20"/>
      <c r="H5" s="20"/>
      <c r="I5" s="20"/>
      <c r="J5" s="20"/>
      <c r="K5" s="20"/>
      <c r="L5" s="20"/>
      <c r="M5" s="20"/>
      <c r="N5" s="20"/>
      <c r="O5" s="20"/>
      <c r="P5" s="20"/>
      <c r="Q5" s="845" t="s">
        <v>154</v>
      </c>
      <c r="R5" s="845"/>
      <c r="S5" s="845"/>
      <c r="T5" s="845"/>
      <c r="U5" s="845"/>
      <c r="V5" s="845"/>
      <c r="W5" s="845"/>
      <c r="X5" s="20"/>
      <c r="Y5" s="20"/>
      <c r="Z5" s="20"/>
      <c r="AA5" s="20"/>
      <c r="AC5" s="845" t="s">
        <v>155</v>
      </c>
      <c r="AD5" s="845"/>
      <c r="AE5" s="845"/>
      <c r="AF5" s="845"/>
      <c r="AG5" s="845"/>
      <c r="AH5" s="845"/>
      <c r="AI5" s="845"/>
      <c r="AJ5" s="845"/>
      <c r="AK5" s="20"/>
      <c r="AL5" s="21"/>
      <c r="AM5" s="77"/>
      <c r="AN5" s="336"/>
    </row>
    <row r="6" spans="1:40" ht="13.5">
      <c r="A6" s="22"/>
      <c r="B6" s="12"/>
      <c r="C6" s="12"/>
      <c r="D6" s="12"/>
      <c r="E6" s="23"/>
      <c r="F6" s="23"/>
      <c r="G6" s="23"/>
      <c r="H6" s="23"/>
      <c r="I6" s="23"/>
      <c r="J6" s="23"/>
      <c r="K6" s="23"/>
      <c r="L6" s="23"/>
      <c r="M6" s="23"/>
      <c r="N6" s="23"/>
      <c r="O6" s="23"/>
      <c r="P6" s="23"/>
      <c r="Q6" s="842"/>
      <c r="R6" s="842"/>
      <c r="S6" s="842"/>
      <c r="T6" s="842"/>
      <c r="U6" s="842"/>
      <c r="V6" s="842"/>
      <c r="W6" s="842"/>
      <c r="X6" s="23"/>
      <c r="Y6" s="23"/>
      <c r="Z6" s="23"/>
      <c r="AA6" s="23"/>
      <c r="AB6" s="24"/>
      <c r="AC6" s="842"/>
      <c r="AD6" s="842"/>
      <c r="AE6" s="842"/>
      <c r="AF6" s="842"/>
      <c r="AG6" s="842"/>
      <c r="AH6" s="842"/>
      <c r="AI6" s="842"/>
      <c r="AJ6" s="842"/>
      <c r="AK6" s="23"/>
      <c r="AL6" s="21"/>
      <c r="AM6" s="26"/>
      <c r="AN6" s="70"/>
    </row>
    <row r="7" spans="1:40" ht="13.5">
      <c r="A7" s="22"/>
      <c r="B7" s="12"/>
      <c r="C7" s="12"/>
      <c r="D7" s="12"/>
      <c r="E7" s="23"/>
      <c r="F7" s="23"/>
      <c r="G7" s="23"/>
      <c r="H7" s="23"/>
      <c r="I7" s="23"/>
      <c r="J7" s="23"/>
      <c r="K7" s="23"/>
      <c r="L7" s="23"/>
      <c r="M7" s="23"/>
      <c r="N7" s="23"/>
      <c r="O7" s="23"/>
      <c r="P7" s="23"/>
      <c r="Q7" s="24"/>
      <c r="R7" s="24"/>
      <c r="S7" s="24"/>
      <c r="T7" s="24"/>
      <c r="U7" s="24"/>
      <c r="V7" s="24"/>
      <c r="W7" s="23"/>
      <c r="X7" s="23"/>
      <c r="Y7" s="23"/>
      <c r="Z7" s="23"/>
      <c r="AA7" s="23"/>
      <c r="AB7" s="24"/>
      <c r="AC7" s="24"/>
      <c r="AD7" s="24"/>
      <c r="AE7" s="24"/>
      <c r="AF7" s="24"/>
      <c r="AG7" s="24"/>
      <c r="AH7" s="24"/>
      <c r="AI7" s="23"/>
      <c r="AJ7" s="23"/>
      <c r="AK7" s="23"/>
      <c r="AL7" s="21"/>
      <c r="AM7" s="26"/>
      <c r="AN7" s="70"/>
    </row>
    <row r="8" spans="1:40" ht="13.5">
      <c r="A8" s="22"/>
      <c r="B8" s="12"/>
      <c r="C8" s="12"/>
      <c r="D8" s="12"/>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1"/>
      <c r="AM8" s="26"/>
      <c r="AN8" s="70"/>
    </row>
    <row r="9" spans="1:40" ht="13.5">
      <c r="A9" s="22"/>
      <c r="B9" s="12"/>
      <c r="C9" s="12"/>
      <c r="D9" s="12"/>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1"/>
      <c r="AM9" s="26"/>
      <c r="AN9" s="70"/>
    </row>
    <row r="10" spans="1:40" ht="13.5">
      <c r="A10" s="22"/>
      <c r="B10" s="12"/>
      <c r="C10" s="12"/>
      <c r="D10" s="12"/>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1"/>
      <c r="AM10" s="26"/>
      <c r="AN10" s="70"/>
    </row>
    <row r="11" spans="1:40" ht="13.5">
      <c r="A11" s="22"/>
      <c r="B11" s="12"/>
      <c r="C11" s="12"/>
      <c r="D11" s="12"/>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1"/>
      <c r="AM11" s="26"/>
      <c r="AN11" s="70"/>
    </row>
    <row r="12" spans="1:40" ht="13.5">
      <c r="A12" s="22"/>
      <c r="B12" s="12"/>
      <c r="C12" s="12"/>
      <c r="D12" s="12"/>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1"/>
      <c r="AM12" s="26"/>
      <c r="AN12" s="70"/>
    </row>
    <row r="13" spans="1:40" ht="13.5">
      <c r="A13" s="22"/>
      <c r="B13" s="12"/>
      <c r="C13" s="12"/>
      <c r="D13" s="12"/>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1"/>
      <c r="AM13" s="26"/>
      <c r="AN13" s="70"/>
    </row>
    <row r="14" spans="1:40" ht="13.5">
      <c r="A14" s="22"/>
      <c r="B14" s="12"/>
      <c r="C14" s="12"/>
      <c r="D14" s="12"/>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1"/>
      <c r="AM14" s="26"/>
      <c r="AN14" s="70"/>
    </row>
    <row r="15" spans="1:40" ht="13.5">
      <c r="A15" s="22"/>
      <c r="B15" s="12"/>
      <c r="C15" s="12"/>
      <c r="D15" s="12"/>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6"/>
      <c r="AM15" s="26"/>
      <c r="AN15" s="70"/>
    </row>
    <row r="16" spans="1:40" ht="13.5">
      <c r="A16" s="22"/>
      <c r="B16" s="12"/>
      <c r="C16" s="12"/>
      <c r="D16" s="12"/>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6"/>
      <c r="AM16" s="26"/>
      <c r="AN16" s="70"/>
    </row>
    <row r="17" spans="1:40" ht="13.5">
      <c r="A17" s="22"/>
      <c r="B17" s="12"/>
      <c r="C17" s="12"/>
      <c r="D17" s="12"/>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6"/>
      <c r="AM17" s="26"/>
      <c r="AN17" s="70"/>
    </row>
    <row r="18" spans="1:40" ht="13.5">
      <c r="A18" s="22"/>
      <c r="B18" s="12"/>
      <c r="C18" s="12"/>
      <c r="D18" s="12"/>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6"/>
      <c r="AM18" s="26"/>
      <c r="AN18" s="70"/>
    </row>
    <row r="19" spans="1:40" ht="13.5">
      <c r="A19" s="22"/>
      <c r="B19" s="12"/>
      <c r="C19" s="12"/>
      <c r="D19" s="12"/>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6"/>
      <c r="AM19" s="26"/>
      <c r="AN19" s="70"/>
    </row>
    <row r="20" spans="1:40" ht="13.5">
      <c r="A20" s="22"/>
      <c r="B20" s="12"/>
      <c r="C20" s="12"/>
      <c r="D20" s="12"/>
      <c r="E20" s="23"/>
      <c r="F20" s="23"/>
      <c r="G20" s="21"/>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6"/>
      <c r="AM20" s="26"/>
      <c r="AN20" s="70"/>
    </row>
    <row r="21" spans="1:40" ht="13.5">
      <c r="A21" s="22"/>
      <c r="B21" s="12"/>
      <c r="C21" s="12"/>
      <c r="D21" s="12"/>
      <c r="E21" s="846" t="s">
        <v>156</v>
      </c>
      <c r="F21" s="846"/>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6"/>
      <c r="AM21" s="26"/>
      <c r="AN21" s="70"/>
    </row>
    <row r="22" spans="1:40" ht="13.5">
      <c r="A22" s="22"/>
      <c r="B22" s="12"/>
      <c r="C22" s="12"/>
      <c r="D22" s="12"/>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6"/>
      <c r="AM22" s="26"/>
      <c r="AN22" s="70"/>
    </row>
    <row r="23" spans="1:40" ht="13.5">
      <c r="A23" s="22"/>
      <c r="B23" s="12"/>
      <c r="C23" s="12"/>
      <c r="D23" s="12"/>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6"/>
      <c r="AM23" s="26"/>
      <c r="AN23" s="70"/>
    </row>
    <row r="24" spans="1:40" ht="13.5">
      <c r="A24" s="22"/>
      <c r="B24" s="12"/>
      <c r="C24" s="12"/>
      <c r="D24" s="12"/>
      <c r="E24" s="23"/>
      <c r="F24" s="23"/>
      <c r="H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6"/>
      <c r="AM24" s="26"/>
      <c r="AN24" s="70"/>
    </row>
    <row r="25" spans="1:40" ht="13.5">
      <c r="A25" s="22"/>
      <c r="B25" s="12"/>
      <c r="C25" s="12"/>
      <c r="D25" s="12"/>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6"/>
      <c r="AM25" s="26"/>
      <c r="AN25" s="70"/>
    </row>
    <row r="26" spans="1:40" ht="13.5">
      <c r="A26" s="22"/>
      <c r="B26" s="12"/>
      <c r="C26" s="12"/>
      <c r="D26" s="12"/>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6"/>
      <c r="AM26" s="26"/>
      <c r="AN26" s="70"/>
    </row>
    <row r="27" spans="1:40" ht="13.5">
      <c r="A27" s="22"/>
      <c r="B27" s="12"/>
      <c r="C27" s="12"/>
      <c r="D27" s="12"/>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6"/>
      <c r="AM27" s="26"/>
      <c r="AN27" s="70"/>
    </row>
    <row r="28" spans="1:40" ht="13.5">
      <c r="A28" s="22"/>
      <c r="B28" s="12"/>
      <c r="C28" s="12"/>
      <c r="D28" s="12"/>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6"/>
      <c r="AM28" s="26"/>
      <c r="AN28" s="70"/>
    </row>
    <row r="29" spans="1:40" ht="13.5">
      <c r="A29" s="22"/>
      <c r="B29" s="12"/>
      <c r="C29" s="12"/>
      <c r="D29" s="12"/>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6"/>
      <c r="AM29" s="26"/>
      <c r="AN29" s="70"/>
    </row>
    <row r="30" spans="1:40" ht="13.5">
      <c r="A30" s="22"/>
      <c r="B30" s="12"/>
      <c r="C30" s="12"/>
      <c r="D30" s="12"/>
      <c r="E30" s="23"/>
      <c r="F30" s="23"/>
      <c r="G30" s="23"/>
      <c r="H30" s="23"/>
      <c r="I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6"/>
      <c r="AM30" s="26"/>
      <c r="AN30" s="70"/>
    </row>
    <row r="31" spans="1:40" ht="13.5">
      <c r="A31" s="22"/>
      <c r="B31" s="12"/>
      <c r="C31" s="12"/>
      <c r="D31" s="12"/>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6"/>
      <c r="AM31" s="26"/>
      <c r="AN31" s="70"/>
    </row>
    <row r="32" spans="1:40" ht="13.5">
      <c r="A32" s="22"/>
      <c r="B32" s="12"/>
      <c r="C32" s="12"/>
      <c r="D32" s="1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6"/>
      <c r="AM32" s="26"/>
      <c r="AN32" s="70"/>
    </row>
    <row r="33" spans="1:40" ht="13.5">
      <c r="A33" s="22"/>
      <c r="B33" s="12"/>
      <c r="C33" s="12"/>
      <c r="D33" s="12"/>
      <c r="E33" s="23"/>
      <c r="F33" s="23"/>
      <c r="G33" s="23"/>
      <c r="H33" s="23"/>
      <c r="I33" s="23"/>
      <c r="J33" s="23"/>
      <c r="K33" s="337" t="s">
        <v>157</v>
      </c>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6"/>
      <c r="AM33" s="26"/>
      <c r="AN33" s="70"/>
    </row>
    <row r="34" spans="1:40" ht="13.5">
      <c r="A34" s="22"/>
      <c r="B34" s="12"/>
      <c r="C34" s="12"/>
      <c r="D34" s="12"/>
      <c r="E34" s="23"/>
      <c r="F34" s="23"/>
      <c r="G34" s="23"/>
      <c r="H34" s="23"/>
      <c r="I34" s="23"/>
      <c r="J34" s="23"/>
      <c r="L34" s="337"/>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6"/>
      <c r="AM34" s="26"/>
      <c r="AN34" s="70"/>
    </row>
    <row r="35" spans="1:40" ht="13.5">
      <c r="A35" s="22"/>
      <c r="B35" s="12"/>
      <c r="C35" s="12"/>
      <c r="D35" s="12"/>
      <c r="E35" s="23"/>
      <c r="F35" s="23"/>
      <c r="G35" s="23"/>
      <c r="H35" s="23"/>
      <c r="I35" s="23"/>
      <c r="J35" s="23"/>
      <c r="K35" s="337"/>
      <c r="L35" s="337"/>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6"/>
      <c r="AM35" s="26"/>
      <c r="AN35" s="70"/>
    </row>
    <row r="36" spans="1:40" ht="13.5">
      <c r="A36" s="22"/>
      <c r="B36" s="12"/>
      <c r="C36" s="12"/>
      <c r="D36" s="1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6"/>
      <c r="AM36" s="26"/>
      <c r="AN36" s="70"/>
    </row>
    <row r="37" spans="1:40" ht="13.5">
      <c r="A37" s="22"/>
      <c r="B37" s="12"/>
      <c r="C37" s="12"/>
      <c r="D37" s="1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6"/>
      <c r="AM37" s="26"/>
      <c r="AN37" s="70"/>
    </row>
    <row r="38" spans="1:40" ht="13.5">
      <c r="A38" s="22"/>
      <c r="B38" s="12"/>
      <c r="C38" s="12"/>
      <c r="D38" s="12"/>
      <c r="E38" s="23"/>
      <c r="F38" s="23"/>
      <c r="G38" s="23"/>
      <c r="H38" s="23"/>
      <c r="I38" s="23"/>
      <c r="J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6"/>
      <c r="AM38" s="26"/>
      <c r="AN38" s="70"/>
    </row>
    <row r="39" spans="1:40" ht="13.5">
      <c r="A39" s="22"/>
      <c r="B39" s="12"/>
      <c r="C39" s="12"/>
      <c r="D39" s="12"/>
      <c r="E39" s="23"/>
      <c r="F39" s="23"/>
      <c r="G39" s="23"/>
      <c r="H39" s="23"/>
      <c r="I39" s="23"/>
      <c r="J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6"/>
      <c r="AM39" s="26"/>
      <c r="AN39" s="70"/>
    </row>
    <row r="40" spans="1:40" ht="13.5">
      <c r="A40" s="22"/>
      <c r="B40" s="12"/>
      <c r="C40" s="12"/>
      <c r="D40" s="12"/>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6"/>
      <c r="AM40" s="26"/>
      <c r="AN40" s="70"/>
    </row>
    <row r="41" spans="1:40" ht="13.5">
      <c r="A41" s="22"/>
      <c r="B41" s="12"/>
      <c r="C41" s="12"/>
      <c r="D41" s="12"/>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6"/>
      <c r="AM41" s="26"/>
      <c r="AN41" s="70"/>
    </row>
    <row r="42" spans="1:40" ht="13.5">
      <c r="A42" s="22"/>
      <c r="B42" s="12"/>
      <c r="C42" s="12"/>
      <c r="D42" s="12"/>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6"/>
      <c r="AM42" s="26"/>
      <c r="AN42" s="70"/>
    </row>
    <row r="43" spans="1:40" ht="13.5">
      <c r="A43" s="22"/>
      <c r="B43" s="12"/>
      <c r="C43" s="12"/>
      <c r="D43" s="12"/>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6"/>
      <c r="AM43" s="26"/>
      <c r="AN43" s="70"/>
    </row>
    <row r="44" spans="1:40" ht="13.5">
      <c r="A44" s="22"/>
      <c r="B44" s="12"/>
      <c r="C44" s="12"/>
      <c r="D44" s="12"/>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6"/>
      <c r="AM44" s="26"/>
      <c r="AN44" s="70"/>
    </row>
    <row r="45" spans="1:40" ht="13.5">
      <c r="A45" s="22"/>
      <c r="B45" s="12"/>
      <c r="C45" s="12"/>
      <c r="D45" s="12"/>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6"/>
      <c r="AM45" s="26"/>
      <c r="AN45" s="70"/>
    </row>
    <row r="46" spans="1:40" ht="13.5">
      <c r="A46" s="22"/>
      <c r="B46" s="12"/>
      <c r="C46" s="12"/>
      <c r="D46" s="12"/>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6"/>
      <c r="AM46" s="26"/>
      <c r="AN46" s="70"/>
    </row>
    <row r="47" spans="1:40" ht="13.5">
      <c r="A47" s="22"/>
      <c r="B47" s="12"/>
      <c r="C47" s="12"/>
      <c r="D47" s="12"/>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6"/>
      <c r="AM47" s="26"/>
      <c r="AN47" s="70"/>
    </row>
    <row r="48" spans="1:40" ht="13.5">
      <c r="A48" s="22"/>
      <c r="B48" s="12"/>
      <c r="C48" s="12"/>
      <c r="D48" s="12"/>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6"/>
      <c r="AM48" s="26"/>
      <c r="AN48" s="70"/>
    </row>
    <row r="49" spans="1:40" ht="13.5">
      <c r="A49" s="22"/>
      <c r="B49" s="12"/>
      <c r="C49" s="12"/>
      <c r="D49" s="12"/>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6"/>
      <c r="AM49" s="26"/>
      <c r="AN49" s="70"/>
    </row>
    <row r="50" spans="1:40" ht="13.5">
      <c r="A50" s="22"/>
      <c r="B50" s="12"/>
      <c r="C50" s="12"/>
      <c r="D50" s="12"/>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6"/>
      <c r="AM50" s="26"/>
      <c r="AN50" s="70"/>
    </row>
    <row r="51" spans="1:40" ht="13.5">
      <c r="A51" s="22"/>
      <c r="B51" s="12"/>
      <c r="C51" s="12"/>
      <c r="D51" s="12"/>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6"/>
      <c r="AM51" s="26"/>
      <c r="AN51" s="70"/>
    </row>
    <row r="52" spans="1:40" ht="13.5">
      <c r="A52" s="22"/>
      <c r="B52" s="12"/>
      <c r="C52" s="12"/>
      <c r="D52" s="12"/>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6"/>
      <c r="AM52" s="26"/>
      <c r="AN52" s="70"/>
    </row>
    <row r="53" spans="1:40" ht="13.5">
      <c r="A53" s="22"/>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6"/>
      <c r="AM53" s="26"/>
      <c r="AN53" s="70"/>
    </row>
    <row r="54" spans="1:40" ht="13.5">
      <c r="A54" s="22"/>
      <c r="B54" s="26"/>
      <c r="C54" s="26"/>
      <c r="D54" s="26"/>
      <c r="E54" s="28"/>
      <c r="F54" s="28"/>
      <c r="G54" s="28"/>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6"/>
      <c r="AM54" s="26"/>
      <c r="AN54" s="70"/>
    </row>
    <row r="55" spans="1:42" ht="13.5">
      <c r="A55" s="22"/>
      <c r="B55" s="26"/>
      <c r="C55" s="26"/>
      <c r="D55" s="26"/>
      <c r="E55" s="26"/>
      <c r="F55" s="26"/>
      <c r="G55" s="26"/>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6"/>
      <c r="AM55" s="26"/>
      <c r="AN55" s="70"/>
      <c r="AP55" s="27"/>
    </row>
    <row r="56" spans="1:40" ht="13.5">
      <c r="A56" s="22"/>
      <c r="B56" s="26"/>
      <c r="C56" s="26"/>
      <c r="D56" s="26"/>
      <c r="E56" s="26"/>
      <c r="F56" s="26"/>
      <c r="G56" s="26"/>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6"/>
      <c r="AM56" s="26"/>
      <c r="AN56" s="70"/>
    </row>
    <row r="57" spans="1:40" ht="13.5">
      <c r="A57" s="22"/>
      <c r="B57" s="26"/>
      <c r="C57" s="26"/>
      <c r="D57" s="26"/>
      <c r="E57" s="26"/>
      <c r="F57" s="26"/>
      <c r="G57" s="26"/>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6"/>
      <c r="AM57" s="26"/>
      <c r="AN57" s="70"/>
    </row>
    <row r="58" spans="1:40" ht="13.5">
      <c r="A58" s="22"/>
      <c r="B58" s="26"/>
      <c r="C58" s="26"/>
      <c r="D58" s="26"/>
      <c r="E58" s="26"/>
      <c r="F58" s="26"/>
      <c r="G58" s="26"/>
      <c r="H58" s="26"/>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6"/>
      <c r="AM58" s="26"/>
      <c r="AN58" s="70"/>
    </row>
    <row r="59" spans="1:40" ht="13.5">
      <c r="A59" s="22"/>
      <c r="H59" s="26"/>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6"/>
      <c r="AM59" s="26"/>
      <c r="AN59" s="70"/>
    </row>
    <row r="60" spans="1:40" ht="14.25" thickBot="1">
      <c r="A60" s="343"/>
      <c r="B60" s="36"/>
      <c r="C60" s="36"/>
      <c r="D60" s="36"/>
      <c r="E60" s="36"/>
      <c r="F60" s="36"/>
      <c r="G60" s="36"/>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59"/>
      <c r="AN60" s="37"/>
    </row>
    <row r="61" spans="1:41" ht="13.5">
      <c r="A61" s="138"/>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row>
    <row r="62" spans="1:40" ht="13.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row>
    <row r="63" spans="1:40" ht="13.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row>
    <row r="64" spans="1:40" ht="1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row>
    <row r="65" spans="1:40" ht="1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row>
  </sheetData>
  <sheetProtection password="9350" sheet="1" objects="1" scenarios="1" formatCells="0" selectLockedCells="1"/>
  <mergeCells count="6">
    <mergeCell ref="E21:F21"/>
    <mergeCell ref="A4:AK4"/>
    <mergeCell ref="A3:AK3"/>
    <mergeCell ref="A1:AK1"/>
    <mergeCell ref="Q5:W6"/>
    <mergeCell ref="AC5:AJ6"/>
  </mergeCells>
  <printOptions/>
  <pageMargins left="0.7874015748031497" right="0.3937007874015748" top="0.7" bottom="0.53" header="0.48" footer="0.37"/>
  <pageSetup horizontalDpi="600" verticalDpi="600" orientation="portrait" paperSize="9" r:id="rId2"/>
  <headerFooter alignWithMargins="0">
    <oddHeader>&amp;L&amp;"ＭＳ Ｐ明朝,標準"&amp;8H24-144</oddHeader>
  </headerFooter>
  <drawing r:id="rId1"/>
</worksheet>
</file>

<file path=xl/worksheets/sheet10.xml><?xml version="1.0" encoding="utf-8"?>
<worksheet xmlns="http://schemas.openxmlformats.org/spreadsheetml/2006/main" xmlns:r="http://schemas.openxmlformats.org/officeDocument/2006/relationships">
  <dimension ref="A1:AP62"/>
  <sheetViews>
    <sheetView showGridLines="0" view="pageBreakPreview" zoomScaleSheetLayoutView="100" workbookViewId="0" topLeftCell="A1">
      <selection activeCell="U8" sqref="U8:AB8"/>
    </sheetView>
  </sheetViews>
  <sheetFormatPr defaultColWidth="9.00390625" defaultRowHeight="13.5"/>
  <cols>
    <col min="1" max="9" width="2.25390625" style="0" customWidth="1"/>
    <col min="10" max="10" width="2.625" style="0" customWidth="1"/>
    <col min="11" max="36" width="2.25390625" style="0" customWidth="1"/>
    <col min="37" max="37" width="2.875" style="0" customWidth="1"/>
    <col min="38" max="38" width="3.875" style="0" customWidth="1"/>
    <col min="39" max="39" width="3.00390625" style="0" customWidth="1"/>
    <col min="40" max="40" width="2.25390625" style="0" customWidth="1"/>
  </cols>
  <sheetData>
    <row r="1" spans="1:39"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row>
    <row r="2" spans="1:39" ht="13.5">
      <c r="A2" s="647"/>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row>
    <row r="3" spans="1:39" ht="14.25">
      <c r="A3" s="848" t="s">
        <v>472</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row>
    <row r="4" spans="1:39" ht="15" thickBot="1">
      <c r="A4" s="847" t="s">
        <v>340</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row>
    <row r="5" spans="1:40" ht="14.25">
      <c r="A5" s="340"/>
      <c r="B5" s="235"/>
      <c r="C5" s="235"/>
      <c r="D5" s="754" t="s">
        <v>340</v>
      </c>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162"/>
      <c r="AL5" s="234"/>
      <c r="AM5" s="341"/>
      <c r="AN5" s="74"/>
    </row>
    <row r="6" spans="1:39" ht="13.5">
      <c r="A6" s="239"/>
      <c r="B6" s="50"/>
      <c r="C6" s="50"/>
      <c r="D6" s="151"/>
      <c r="E6" s="710" t="s">
        <v>566</v>
      </c>
      <c r="F6" s="50"/>
      <c r="G6" s="50"/>
      <c r="H6" s="50"/>
      <c r="I6" s="50"/>
      <c r="J6" s="50"/>
      <c r="K6" s="50"/>
      <c r="L6" s="50"/>
      <c r="M6" s="50"/>
      <c r="N6" s="50"/>
      <c r="O6" s="50"/>
      <c r="P6" s="50"/>
      <c r="Q6" s="50"/>
      <c r="R6" s="50"/>
      <c r="S6" s="50"/>
      <c r="T6" s="151"/>
      <c r="U6" s="662"/>
      <c r="V6" s="648"/>
      <c r="W6" s="648"/>
      <c r="X6" s="648"/>
      <c r="Y6" s="648"/>
      <c r="Z6" s="648"/>
      <c r="AA6" s="648"/>
      <c r="AB6" s="648"/>
      <c r="AC6" s="648"/>
      <c r="AD6" s="648"/>
      <c r="AE6" s="648"/>
      <c r="AF6" s="648"/>
      <c r="AG6" s="648"/>
      <c r="AH6" s="648"/>
      <c r="AI6" s="648"/>
      <c r="AJ6" s="648"/>
      <c r="AK6" s="839" t="s">
        <v>149</v>
      </c>
      <c r="AL6" s="840"/>
      <c r="AM6" s="1183"/>
    </row>
    <row r="7" spans="1:39" ht="13.5">
      <c r="A7" s="41"/>
      <c r="B7" s="149"/>
      <c r="C7" s="238"/>
      <c r="D7" s="160"/>
      <c r="E7" s="648"/>
      <c r="F7" s="151"/>
      <c r="G7" s="151"/>
      <c r="H7" s="151"/>
      <c r="I7" s="151"/>
      <c r="J7" s="151"/>
      <c r="K7" s="151"/>
      <c r="L7" s="151"/>
      <c r="M7" s="151"/>
      <c r="N7" s="151"/>
      <c r="O7" s="151"/>
      <c r="P7" s="151"/>
      <c r="Q7" s="44"/>
      <c r="R7" s="44"/>
      <c r="S7" s="44"/>
      <c r="T7" s="44"/>
      <c r="U7" s="839" t="s">
        <v>326</v>
      </c>
      <c r="V7" s="840"/>
      <c r="W7" s="840"/>
      <c r="X7" s="840"/>
      <c r="Y7" s="840"/>
      <c r="Z7" s="840"/>
      <c r="AA7" s="840"/>
      <c r="AB7" s="837"/>
      <c r="AC7" s="839" t="s">
        <v>327</v>
      </c>
      <c r="AD7" s="840"/>
      <c r="AE7" s="840"/>
      <c r="AF7" s="840"/>
      <c r="AG7" s="840"/>
      <c r="AH7" s="840"/>
      <c r="AI7" s="840"/>
      <c r="AJ7" s="837"/>
      <c r="AK7" s="240" t="s">
        <v>166</v>
      </c>
      <c r="AL7" s="183" t="s">
        <v>220</v>
      </c>
      <c r="AM7" s="184" t="s">
        <v>167</v>
      </c>
    </row>
    <row r="8" spans="1:39" ht="14.25">
      <c r="A8" s="41"/>
      <c r="B8" s="155"/>
      <c r="C8" s="173"/>
      <c r="D8" s="755"/>
      <c r="E8" s="839" t="s">
        <v>324</v>
      </c>
      <c r="F8" s="840"/>
      <c r="G8" s="840"/>
      <c r="H8" s="840"/>
      <c r="I8" s="840"/>
      <c r="J8" s="840"/>
      <c r="K8" s="840"/>
      <c r="L8" s="840"/>
      <c r="M8" s="840"/>
      <c r="N8" s="840"/>
      <c r="O8" s="840"/>
      <c r="P8" s="840"/>
      <c r="Q8" s="840"/>
      <c r="R8" s="840"/>
      <c r="S8" s="840"/>
      <c r="T8" s="837"/>
      <c r="U8" s="862">
        <v>0</v>
      </c>
      <c r="V8" s="863"/>
      <c r="W8" s="863"/>
      <c r="X8" s="863"/>
      <c r="Y8" s="863"/>
      <c r="Z8" s="863"/>
      <c r="AA8" s="863"/>
      <c r="AB8" s="864"/>
      <c r="AC8" s="862"/>
      <c r="AD8" s="863"/>
      <c r="AE8" s="863"/>
      <c r="AF8" s="863"/>
      <c r="AG8" s="863"/>
      <c r="AH8" s="863"/>
      <c r="AI8" s="863"/>
      <c r="AJ8" s="864"/>
      <c r="AK8" s="506"/>
      <c r="AL8" s="626"/>
      <c r="AM8" s="537" t="s">
        <v>38</v>
      </c>
    </row>
    <row r="9" spans="1:39" ht="13.5">
      <c r="A9" s="41"/>
      <c r="B9" s="155"/>
      <c r="C9" s="186"/>
      <c r="D9" s="155"/>
      <c r="E9" s="1153" t="s">
        <v>323</v>
      </c>
      <c r="F9" s="880"/>
      <c r="G9" s="880"/>
      <c r="H9" s="880"/>
      <c r="I9" s="880"/>
      <c r="J9" s="880"/>
      <c r="K9" s="881"/>
      <c r="L9" s="839" t="s">
        <v>329</v>
      </c>
      <c r="M9" s="840"/>
      <c r="N9" s="840"/>
      <c r="O9" s="840"/>
      <c r="P9" s="840"/>
      <c r="Q9" s="840"/>
      <c r="R9" s="840"/>
      <c r="S9" s="840"/>
      <c r="T9" s="837"/>
      <c r="U9" s="862">
        <v>0.2</v>
      </c>
      <c r="V9" s="863"/>
      <c r="W9" s="863"/>
      <c r="X9" s="863"/>
      <c r="Y9" s="863"/>
      <c r="Z9" s="863"/>
      <c r="AA9" s="863"/>
      <c r="AB9" s="864"/>
      <c r="AC9" s="862"/>
      <c r="AD9" s="863"/>
      <c r="AE9" s="863"/>
      <c r="AF9" s="863"/>
      <c r="AG9" s="863"/>
      <c r="AH9" s="863"/>
      <c r="AI9" s="863"/>
      <c r="AJ9" s="864"/>
      <c r="AK9" s="507"/>
      <c r="AL9" s="828"/>
      <c r="AM9" s="978" t="s">
        <v>662</v>
      </c>
    </row>
    <row r="10" spans="1:39" ht="13.5">
      <c r="A10" s="41"/>
      <c r="B10" s="155"/>
      <c r="C10" s="1447" t="s">
        <v>341</v>
      </c>
      <c r="D10" s="1448"/>
      <c r="E10" s="1155"/>
      <c r="F10" s="1156"/>
      <c r="G10" s="1156"/>
      <c r="H10" s="1156"/>
      <c r="I10" s="1156"/>
      <c r="J10" s="1156"/>
      <c r="K10" s="1157"/>
      <c r="L10" s="839" t="s">
        <v>330</v>
      </c>
      <c r="M10" s="840"/>
      <c r="N10" s="840"/>
      <c r="O10" s="840"/>
      <c r="P10" s="840"/>
      <c r="Q10" s="840"/>
      <c r="R10" s="840"/>
      <c r="S10" s="840"/>
      <c r="T10" s="837"/>
      <c r="U10" s="862">
        <v>0.3</v>
      </c>
      <c r="V10" s="863"/>
      <c r="W10" s="863"/>
      <c r="X10" s="863"/>
      <c r="Y10" s="863"/>
      <c r="Z10" s="863"/>
      <c r="AA10" s="863"/>
      <c r="AB10" s="864"/>
      <c r="AC10" s="862"/>
      <c r="AD10" s="863"/>
      <c r="AE10" s="863"/>
      <c r="AF10" s="863"/>
      <c r="AG10" s="863"/>
      <c r="AH10" s="863"/>
      <c r="AI10" s="863"/>
      <c r="AJ10" s="864"/>
      <c r="AK10" s="508"/>
      <c r="AL10" s="824"/>
      <c r="AM10" s="979"/>
    </row>
    <row r="11" spans="1:39" ht="13.5">
      <c r="A11" s="41"/>
      <c r="B11" s="155"/>
      <c r="C11" s="1449"/>
      <c r="D11" s="1448"/>
      <c r="E11" s="1154"/>
      <c r="F11" s="882"/>
      <c r="G11" s="882"/>
      <c r="H11" s="882"/>
      <c r="I11" s="882"/>
      <c r="J11" s="882"/>
      <c r="K11" s="883"/>
      <c r="L11" s="1195" t="s">
        <v>149</v>
      </c>
      <c r="M11" s="1248"/>
      <c r="N11" s="1248"/>
      <c r="O11" s="1248"/>
      <c r="P11" s="1248"/>
      <c r="Q11" s="1248"/>
      <c r="R11" s="1248"/>
      <c r="S11" s="1248"/>
      <c r="T11" s="1435"/>
      <c r="U11" s="974" t="str">
        <f>IF(U10&gt;U9,"OK","NG")</f>
        <v>OK</v>
      </c>
      <c r="V11" s="975"/>
      <c r="W11" s="975"/>
      <c r="X11" s="975"/>
      <c r="Y11" s="975"/>
      <c r="Z11" s="975"/>
      <c r="AA11" s="975"/>
      <c r="AB11" s="976"/>
      <c r="AC11" s="974" t="str">
        <f>IF(AC10&gt;AC9,"OK","NG")</f>
        <v>NG</v>
      </c>
      <c r="AD11" s="975"/>
      <c r="AE11" s="975"/>
      <c r="AF11" s="975"/>
      <c r="AG11" s="975"/>
      <c r="AH11" s="975"/>
      <c r="AI11" s="975"/>
      <c r="AJ11" s="976"/>
      <c r="AK11" s="532"/>
      <c r="AL11" s="825"/>
      <c r="AM11" s="980"/>
    </row>
    <row r="12" spans="1:42" ht="13.5">
      <c r="A12" s="41"/>
      <c r="B12" s="155"/>
      <c r="C12" s="1449"/>
      <c r="D12" s="1448"/>
      <c r="E12" s="933" t="s">
        <v>328</v>
      </c>
      <c r="F12" s="1405"/>
      <c r="G12" s="1405"/>
      <c r="H12" s="1405"/>
      <c r="I12" s="1405"/>
      <c r="J12" s="1405"/>
      <c r="K12" s="1167"/>
      <c r="L12" s="839" t="s">
        <v>331</v>
      </c>
      <c r="M12" s="840"/>
      <c r="N12" s="840"/>
      <c r="O12" s="840"/>
      <c r="P12" s="840"/>
      <c r="Q12" s="840"/>
      <c r="R12" s="840"/>
      <c r="S12" s="840"/>
      <c r="T12" s="837"/>
      <c r="U12" s="938">
        <v>0</v>
      </c>
      <c r="V12" s="939"/>
      <c r="W12" s="939"/>
      <c r="X12" s="939"/>
      <c r="Y12" s="939"/>
      <c r="Z12" s="939"/>
      <c r="AA12" s="939"/>
      <c r="AB12" s="940"/>
      <c r="AC12" s="938"/>
      <c r="AD12" s="939"/>
      <c r="AE12" s="939"/>
      <c r="AF12" s="939"/>
      <c r="AG12" s="939"/>
      <c r="AH12" s="939"/>
      <c r="AI12" s="939"/>
      <c r="AJ12" s="940"/>
      <c r="AK12" s="507"/>
      <c r="AL12" s="828"/>
      <c r="AM12" s="978" t="s">
        <v>39</v>
      </c>
      <c r="AP12" s="233"/>
    </row>
    <row r="13" spans="1:39" ht="13.5">
      <c r="A13" s="41"/>
      <c r="B13" s="155"/>
      <c r="C13" s="1449"/>
      <c r="D13" s="1448"/>
      <c r="E13" s="1168"/>
      <c r="F13" s="1193"/>
      <c r="G13" s="1193"/>
      <c r="H13" s="1193"/>
      <c r="I13" s="1193"/>
      <c r="J13" s="1193"/>
      <c r="K13" s="1169"/>
      <c r="L13" s="839" t="s">
        <v>332</v>
      </c>
      <c r="M13" s="840"/>
      <c r="N13" s="840"/>
      <c r="O13" s="840"/>
      <c r="P13" s="840"/>
      <c r="Q13" s="840"/>
      <c r="R13" s="840"/>
      <c r="S13" s="840"/>
      <c r="T13" s="837"/>
      <c r="U13" s="938">
        <v>0</v>
      </c>
      <c r="V13" s="939"/>
      <c r="W13" s="939"/>
      <c r="X13" s="939"/>
      <c r="Y13" s="939"/>
      <c r="Z13" s="939"/>
      <c r="AA13" s="939"/>
      <c r="AB13" s="940"/>
      <c r="AC13" s="938"/>
      <c r="AD13" s="939"/>
      <c r="AE13" s="939"/>
      <c r="AF13" s="939"/>
      <c r="AG13" s="939"/>
      <c r="AH13" s="939"/>
      <c r="AI13" s="939"/>
      <c r="AJ13" s="940"/>
      <c r="AK13" s="508"/>
      <c r="AL13" s="824"/>
      <c r="AM13" s="979"/>
    </row>
    <row r="14" spans="1:39" ht="13.5">
      <c r="A14" s="41"/>
      <c r="B14" s="155"/>
      <c r="C14" s="1449"/>
      <c r="D14" s="1448"/>
      <c r="E14" s="1170"/>
      <c r="F14" s="1194"/>
      <c r="G14" s="1194"/>
      <c r="H14" s="1194"/>
      <c r="I14" s="1194"/>
      <c r="J14" s="1194"/>
      <c r="K14" s="1171"/>
      <c r="L14" s="1195" t="s">
        <v>149</v>
      </c>
      <c r="M14" s="1248"/>
      <c r="N14" s="1248"/>
      <c r="O14" s="1248"/>
      <c r="P14" s="1248"/>
      <c r="Q14" s="1248"/>
      <c r="R14" s="1248"/>
      <c r="S14" s="1248"/>
      <c r="T14" s="1435"/>
      <c r="U14" s="974" t="str">
        <f>IF(U13&gt;U12,"OK","NG")</f>
        <v>NG</v>
      </c>
      <c r="V14" s="975"/>
      <c r="W14" s="975"/>
      <c r="X14" s="975"/>
      <c r="Y14" s="975"/>
      <c r="Z14" s="975"/>
      <c r="AA14" s="975"/>
      <c r="AB14" s="976"/>
      <c r="AC14" s="974" t="str">
        <f>IF(AC13&gt;AC12,"OK","NG")</f>
        <v>NG</v>
      </c>
      <c r="AD14" s="975"/>
      <c r="AE14" s="975"/>
      <c r="AF14" s="975"/>
      <c r="AG14" s="975"/>
      <c r="AH14" s="975"/>
      <c r="AI14" s="975"/>
      <c r="AJ14" s="976"/>
      <c r="AK14" s="532"/>
      <c r="AL14" s="825"/>
      <c r="AM14" s="980"/>
    </row>
    <row r="15" spans="1:39" ht="13.5">
      <c r="A15" s="41"/>
      <c r="B15" s="155"/>
      <c r="C15" s="1449"/>
      <c r="D15" s="1448"/>
      <c r="E15" s="1155" t="s">
        <v>325</v>
      </c>
      <c r="F15" s="1156"/>
      <c r="G15" s="1156"/>
      <c r="H15" s="1156"/>
      <c r="I15" s="1156"/>
      <c r="J15" s="1156"/>
      <c r="K15" s="1157"/>
      <c r="L15" s="839" t="s">
        <v>333</v>
      </c>
      <c r="M15" s="840"/>
      <c r="N15" s="840"/>
      <c r="O15" s="840"/>
      <c r="P15" s="840"/>
      <c r="Q15" s="840"/>
      <c r="R15" s="840"/>
      <c r="S15" s="840"/>
      <c r="T15" s="837"/>
      <c r="U15" s="862"/>
      <c r="V15" s="863"/>
      <c r="W15" s="863"/>
      <c r="X15" s="863"/>
      <c r="Y15" s="863"/>
      <c r="Z15" s="863"/>
      <c r="AA15" s="863"/>
      <c r="AB15" s="864"/>
      <c r="AC15" s="862"/>
      <c r="AD15" s="863"/>
      <c r="AE15" s="863"/>
      <c r="AF15" s="863"/>
      <c r="AG15" s="863"/>
      <c r="AH15" s="863"/>
      <c r="AI15" s="863"/>
      <c r="AJ15" s="864"/>
      <c r="AK15" s="507"/>
      <c r="AL15" s="828"/>
      <c r="AM15" s="978" t="s">
        <v>40</v>
      </c>
    </row>
    <row r="16" spans="1:39" ht="13.5">
      <c r="A16" s="41"/>
      <c r="B16" s="155"/>
      <c r="C16" s="1449"/>
      <c r="D16" s="1448"/>
      <c r="E16" s="1155"/>
      <c r="F16" s="1156"/>
      <c r="G16" s="1156"/>
      <c r="H16" s="1156"/>
      <c r="I16" s="1156"/>
      <c r="J16" s="1156"/>
      <c r="K16" s="1157"/>
      <c r="L16" s="839" t="s">
        <v>334</v>
      </c>
      <c r="M16" s="840"/>
      <c r="N16" s="840"/>
      <c r="O16" s="840"/>
      <c r="P16" s="840"/>
      <c r="Q16" s="840"/>
      <c r="R16" s="840"/>
      <c r="S16" s="840"/>
      <c r="T16" s="837"/>
      <c r="U16" s="862">
        <v>0</v>
      </c>
      <c r="V16" s="863"/>
      <c r="W16" s="863"/>
      <c r="X16" s="863"/>
      <c r="Y16" s="863"/>
      <c r="Z16" s="863"/>
      <c r="AA16" s="863"/>
      <c r="AB16" s="864"/>
      <c r="AC16" s="862"/>
      <c r="AD16" s="863"/>
      <c r="AE16" s="863"/>
      <c r="AF16" s="863"/>
      <c r="AG16" s="863"/>
      <c r="AH16" s="863"/>
      <c r="AI16" s="863"/>
      <c r="AJ16" s="864"/>
      <c r="AK16" s="508"/>
      <c r="AL16" s="824"/>
      <c r="AM16" s="979"/>
    </row>
    <row r="17" spans="1:39" ht="13.5">
      <c r="A17" s="1188" t="s">
        <v>446</v>
      </c>
      <c r="B17" s="1189"/>
      <c r="C17" s="1449"/>
      <c r="D17" s="1448"/>
      <c r="E17" s="1155"/>
      <c r="F17" s="1156"/>
      <c r="G17" s="1156"/>
      <c r="H17" s="1156"/>
      <c r="I17" s="1156"/>
      <c r="J17" s="1156"/>
      <c r="K17" s="1157"/>
      <c r="L17" s="1195" t="s">
        <v>149</v>
      </c>
      <c r="M17" s="1248"/>
      <c r="N17" s="1248"/>
      <c r="O17" s="1248"/>
      <c r="P17" s="1248"/>
      <c r="Q17" s="1248"/>
      <c r="R17" s="1248"/>
      <c r="S17" s="1248"/>
      <c r="T17" s="1435"/>
      <c r="U17" s="974" t="str">
        <f>IF(U21&gt;U15,"OK","NG")</f>
        <v>NG</v>
      </c>
      <c r="V17" s="975"/>
      <c r="W17" s="975"/>
      <c r="X17" s="975"/>
      <c r="Y17" s="975"/>
      <c r="Z17" s="975"/>
      <c r="AA17" s="975"/>
      <c r="AB17" s="976"/>
      <c r="AC17" s="974" t="str">
        <f>IF(AC16&gt;AC15,"OK","NG")</f>
        <v>NG</v>
      </c>
      <c r="AD17" s="975"/>
      <c r="AE17" s="975"/>
      <c r="AF17" s="975"/>
      <c r="AG17" s="975"/>
      <c r="AH17" s="975"/>
      <c r="AI17" s="975"/>
      <c r="AJ17" s="976"/>
      <c r="AK17" s="532"/>
      <c r="AL17" s="825"/>
      <c r="AM17" s="980"/>
    </row>
    <row r="18" spans="1:39" ht="13.5">
      <c r="A18" s="1188"/>
      <c r="B18" s="1189"/>
      <c r="C18" s="1449"/>
      <c r="D18" s="1448"/>
      <c r="E18" s="710" t="s">
        <v>41</v>
      </c>
      <c r="F18" s="46"/>
      <c r="G18" s="44"/>
      <c r="H18" s="44"/>
      <c r="I18" s="44"/>
      <c r="J18" s="44"/>
      <c r="K18" s="44"/>
      <c r="L18" s="44"/>
      <c r="M18" s="157"/>
      <c r="N18" s="47"/>
      <c r="O18" s="157"/>
      <c r="P18" s="157"/>
      <c r="Q18" s="157"/>
      <c r="R18" s="157"/>
      <c r="S18" s="157"/>
      <c r="T18" s="154"/>
      <c r="U18" s="44"/>
      <c r="V18" s="47"/>
      <c r="W18" s="47"/>
      <c r="X18" s="47"/>
      <c r="Y18" s="44"/>
      <c r="Z18" s="47"/>
      <c r="AA18" s="47"/>
      <c r="AB18" s="47"/>
      <c r="AC18" s="44"/>
      <c r="AD18" s="47"/>
      <c r="AE18" s="47"/>
      <c r="AF18" s="47"/>
      <c r="AG18" s="47"/>
      <c r="AH18" s="47"/>
      <c r="AI18" s="47"/>
      <c r="AJ18" s="45"/>
      <c r="AK18" s="240" t="s">
        <v>166</v>
      </c>
      <c r="AL18" s="183" t="s">
        <v>220</v>
      </c>
      <c r="AM18" s="184" t="s">
        <v>167</v>
      </c>
    </row>
    <row r="19" spans="1:39" ht="14.25">
      <c r="A19" s="1188"/>
      <c r="B19" s="1189"/>
      <c r="C19" s="1449"/>
      <c r="D19" s="1448"/>
      <c r="E19" s="839" t="s">
        <v>324</v>
      </c>
      <c r="F19" s="840"/>
      <c r="G19" s="840"/>
      <c r="H19" s="840"/>
      <c r="I19" s="840"/>
      <c r="J19" s="840"/>
      <c r="K19" s="840"/>
      <c r="L19" s="840"/>
      <c r="M19" s="840"/>
      <c r="N19" s="840"/>
      <c r="O19" s="840"/>
      <c r="P19" s="840"/>
      <c r="Q19" s="840"/>
      <c r="R19" s="840"/>
      <c r="S19" s="840"/>
      <c r="T19" s="837"/>
      <c r="U19" s="862"/>
      <c r="V19" s="863"/>
      <c r="W19" s="863"/>
      <c r="X19" s="863"/>
      <c r="Y19" s="863"/>
      <c r="Z19" s="863"/>
      <c r="AA19" s="863"/>
      <c r="AB19" s="864"/>
      <c r="AC19" s="862"/>
      <c r="AD19" s="863"/>
      <c r="AE19" s="863"/>
      <c r="AF19" s="863"/>
      <c r="AG19" s="863"/>
      <c r="AH19" s="863"/>
      <c r="AI19" s="863"/>
      <c r="AJ19" s="864"/>
      <c r="AK19" s="506"/>
      <c r="AL19" s="618"/>
      <c r="AM19" s="519" t="s">
        <v>38</v>
      </c>
    </row>
    <row r="20" spans="1:39" ht="13.5">
      <c r="A20" s="1188"/>
      <c r="B20" s="1189"/>
      <c r="C20" s="1449"/>
      <c r="D20" s="1448"/>
      <c r="E20" s="1153" t="s">
        <v>323</v>
      </c>
      <c r="F20" s="880"/>
      <c r="G20" s="880"/>
      <c r="H20" s="880"/>
      <c r="I20" s="880"/>
      <c r="J20" s="880"/>
      <c r="K20" s="880"/>
      <c r="L20" s="839" t="s">
        <v>335</v>
      </c>
      <c r="M20" s="840"/>
      <c r="N20" s="840"/>
      <c r="O20" s="840"/>
      <c r="P20" s="840"/>
      <c r="Q20" s="840"/>
      <c r="R20" s="840"/>
      <c r="S20" s="840"/>
      <c r="T20" s="837"/>
      <c r="U20" s="862">
        <v>0</v>
      </c>
      <c r="V20" s="863"/>
      <c r="W20" s="863"/>
      <c r="X20" s="863"/>
      <c r="Y20" s="863"/>
      <c r="Z20" s="863"/>
      <c r="AA20" s="863"/>
      <c r="AB20" s="864"/>
      <c r="AC20" s="862"/>
      <c r="AD20" s="863"/>
      <c r="AE20" s="863"/>
      <c r="AF20" s="863"/>
      <c r="AG20" s="863"/>
      <c r="AH20" s="863"/>
      <c r="AI20" s="863"/>
      <c r="AJ20" s="864"/>
      <c r="AK20" s="507"/>
      <c r="AL20" s="828"/>
      <c r="AM20" s="978" t="s">
        <v>662</v>
      </c>
    </row>
    <row r="21" spans="1:39" ht="13.5">
      <c r="A21" s="1188"/>
      <c r="B21" s="1189"/>
      <c r="C21" s="1449"/>
      <c r="D21" s="1448"/>
      <c r="E21" s="1155"/>
      <c r="F21" s="1156"/>
      <c r="G21" s="1156"/>
      <c r="H21" s="1156"/>
      <c r="I21" s="1156"/>
      <c r="J21" s="1156"/>
      <c r="K21" s="1156"/>
      <c r="L21" s="839" t="s">
        <v>336</v>
      </c>
      <c r="M21" s="840"/>
      <c r="N21" s="840"/>
      <c r="O21" s="840"/>
      <c r="P21" s="840"/>
      <c r="Q21" s="840"/>
      <c r="R21" s="840"/>
      <c r="S21" s="840"/>
      <c r="T21" s="837"/>
      <c r="U21" s="862"/>
      <c r="V21" s="863"/>
      <c r="W21" s="863"/>
      <c r="X21" s="863"/>
      <c r="Y21" s="863"/>
      <c r="Z21" s="863"/>
      <c r="AA21" s="863"/>
      <c r="AB21" s="864"/>
      <c r="AC21" s="862"/>
      <c r="AD21" s="863"/>
      <c r="AE21" s="863"/>
      <c r="AF21" s="863"/>
      <c r="AG21" s="863"/>
      <c r="AH21" s="863"/>
      <c r="AI21" s="863"/>
      <c r="AJ21" s="864"/>
      <c r="AK21" s="508"/>
      <c r="AL21" s="824"/>
      <c r="AM21" s="979"/>
    </row>
    <row r="22" spans="1:39" ht="13.5">
      <c r="A22" s="1188"/>
      <c r="B22" s="1189"/>
      <c r="C22" s="1449"/>
      <c r="D22" s="1448"/>
      <c r="E22" s="1154"/>
      <c r="F22" s="882"/>
      <c r="G22" s="882"/>
      <c r="H22" s="882"/>
      <c r="I22" s="882"/>
      <c r="J22" s="882"/>
      <c r="K22" s="882"/>
      <c r="L22" s="1195" t="s">
        <v>149</v>
      </c>
      <c r="M22" s="1248"/>
      <c r="N22" s="1248"/>
      <c r="O22" s="1248"/>
      <c r="P22" s="1248"/>
      <c r="Q22" s="1248"/>
      <c r="R22" s="1248"/>
      <c r="S22" s="1248"/>
      <c r="T22" s="1435"/>
      <c r="U22" s="974" t="str">
        <f>IF(U21&gt;U20,"OK","NG")</f>
        <v>NG</v>
      </c>
      <c r="V22" s="975"/>
      <c r="W22" s="975"/>
      <c r="X22" s="975"/>
      <c r="Y22" s="975"/>
      <c r="Z22" s="975"/>
      <c r="AA22" s="975"/>
      <c r="AB22" s="976"/>
      <c r="AC22" s="974" t="str">
        <f>IF(AC21&gt;AC20,"OK","NG")</f>
        <v>NG</v>
      </c>
      <c r="AD22" s="975"/>
      <c r="AE22" s="975"/>
      <c r="AF22" s="975"/>
      <c r="AG22" s="975"/>
      <c r="AH22" s="975"/>
      <c r="AI22" s="975"/>
      <c r="AJ22" s="976"/>
      <c r="AK22" s="532"/>
      <c r="AL22" s="825"/>
      <c r="AM22" s="980"/>
    </row>
    <row r="23" spans="1:39" ht="13.5">
      <c r="A23" s="1188"/>
      <c r="B23" s="1189"/>
      <c r="C23" s="1449"/>
      <c r="D23" s="1448"/>
      <c r="E23" s="933" t="s">
        <v>328</v>
      </c>
      <c r="F23" s="1405"/>
      <c r="G23" s="1405"/>
      <c r="H23" s="1405"/>
      <c r="I23" s="1405"/>
      <c r="J23" s="1405"/>
      <c r="K23" s="1405"/>
      <c r="L23" s="839" t="s">
        <v>331</v>
      </c>
      <c r="M23" s="840"/>
      <c r="N23" s="840"/>
      <c r="O23" s="840"/>
      <c r="P23" s="840"/>
      <c r="Q23" s="840"/>
      <c r="R23" s="840"/>
      <c r="S23" s="840"/>
      <c r="T23" s="837"/>
      <c r="U23" s="938">
        <v>0</v>
      </c>
      <c r="V23" s="939"/>
      <c r="W23" s="939"/>
      <c r="X23" s="939"/>
      <c r="Y23" s="939"/>
      <c r="Z23" s="939"/>
      <c r="AA23" s="939"/>
      <c r="AB23" s="940"/>
      <c r="AC23" s="938"/>
      <c r="AD23" s="939"/>
      <c r="AE23" s="939"/>
      <c r="AF23" s="939"/>
      <c r="AG23" s="939"/>
      <c r="AH23" s="939"/>
      <c r="AI23" s="939"/>
      <c r="AJ23" s="940"/>
      <c r="AK23" s="507"/>
      <c r="AL23" s="828"/>
      <c r="AM23" s="978" t="s">
        <v>39</v>
      </c>
    </row>
    <row r="24" spans="1:39" ht="13.5">
      <c r="A24" s="1188"/>
      <c r="B24" s="1189"/>
      <c r="C24" s="1449"/>
      <c r="D24" s="1448"/>
      <c r="E24" s="1168"/>
      <c r="F24" s="1193"/>
      <c r="G24" s="1193"/>
      <c r="H24" s="1193"/>
      <c r="I24" s="1193"/>
      <c r="J24" s="1193"/>
      <c r="K24" s="1193"/>
      <c r="L24" s="839" t="s">
        <v>332</v>
      </c>
      <c r="M24" s="840"/>
      <c r="N24" s="840"/>
      <c r="O24" s="840"/>
      <c r="P24" s="840"/>
      <c r="Q24" s="840"/>
      <c r="R24" s="840"/>
      <c r="S24" s="840"/>
      <c r="T24" s="837"/>
      <c r="U24" s="938"/>
      <c r="V24" s="939"/>
      <c r="W24" s="939"/>
      <c r="X24" s="939"/>
      <c r="Y24" s="939"/>
      <c r="Z24" s="939"/>
      <c r="AA24" s="939"/>
      <c r="AB24" s="940"/>
      <c r="AC24" s="938"/>
      <c r="AD24" s="939"/>
      <c r="AE24" s="939"/>
      <c r="AF24" s="939"/>
      <c r="AG24" s="939"/>
      <c r="AH24" s="939"/>
      <c r="AI24" s="939"/>
      <c r="AJ24" s="940"/>
      <c r="AK24" s="508"/>
      <c r="AL24" s="824"/>
      <c r="AM24" s="979"/>
    </row>
    <row r="25" spans="1:39" ht="13.5">
      <c r="A25" s="1188"/>
      <c r="B25" s="1189"/>
      <c r="C25" s="157"/>
      <c r="D25" s="155"/>
      <c r="E25" s="1170"/>
      <c r="F25" s="1194"/>
      <c r="G25" s="1194"/>
      <c r="H25" s="1194"/>
      <c r="I25" s="1194"/>
      <c r="J25" s="1194"/>
      <c r="K25" s="1194"/>
      <c r="L25" s="839" t="s">
        <v>149</v>
      </c>
      <c r="M25" s="840"/>
      <c r="N25" s="840"/>
      <c r="O25" s="840"/>
      <c r="P25" s="840"/>
      <c r="Q25" s="840"/>
      <c r="R25" s="840"/>
      <c r="S25" s="840"/>
      <c r="T25" s="837"/>
      <c r="U25" s="974" t="str">
        <f>IF(U24&gt;U23,"OK","NG")</f>
        <v>NG</v>
      </c>
      <c r="V25" s="975"/>
      <c r="W25" s="975"/>
      <c r="X25" s="975"/>
      <c r="Y25" s="975"/>
      <c r="Z25" s="975"/>
      <c r="AA25" s="975"/>
      <c r="AB25" s="976"/>
      <c r="AC25" s="974" t="str">
        <f>IF(AC24&gt;AC23,"OK","NG")</f>
        <v>NG</v>
      </c>
      <c r="AD25" s="975"/>
      <c r="AE25" s="975"/>
      <c r="AF25" s="975"/>
      <c r="AG25" s="975"/>
      <c r="AH25" s="975"/>
      <c r="AI25" s="975"/>
      <c r="AJ25" s="976"/>
      <c r="AK25" s="532"/>
      <c r="AL25" s="825"/>
      <c r="AM25" s="980"/>
    </row>
    <row r="26" spans="1:39" ht="13.5">
      <c r="A26" s="1188"/>
      <c r="B26" s="1189"/>
      <c r="C26" s="158"/>
      <c r="D26" s="53"/>
      <c r="E26" s="1155" t="s">
        <v>325</v>
      </c>
      <c r="F26" s="1166"/>
      <c r="G26" s="1166"/>
      <c r="H26" s="1166"/>
      <c r="I26" s="1166"/>
      <c r="J26" s="1166"/>
      <c r="K26" s="1166"/>
      <c r="L26" s="839" t="s">
        <v>333</v>
      </c>
      <c r="M26" s="840"/>
      <c r="N26" s="840"/>
      <c r="O26" s="840"/>
      <c r="P26" s="840"/>
      <c r="Q26" s="840"/>
      <c r="R26" s="840"/>
      <c r="S26" s="840"/>
      <c r="T26" s="837"/>
      <c r="U26" s="862"/>
      <c r="V26" s="863"/>
      <c r="W26" s="863"/>
      <c r="X26" s="863"/>
      <c r="Y26" s="863"/>
      <c r="Z26" s="863"/>
      <c r="AA26" s="863"/>
      <c r="AB26" s="864"/>
      <c r="AC26" s="862"/>
      <c r="AD26" s="863"/>
      <c r="AE26" s="863"/>
      <c r="AF26" s="863"/>
      <c r="AG26" s="863"/>
      <c r="AH26" s="863"/>
      <c r="AI26" s="863"/>
      <c r="AJ26" s="864"/>
      <c r="AK26" s="507"/>
      <c r="AL26" s="828"/>
      <c r="AM26" s="978" t="s">
        <v>40</v>
      </c>
    </row>
    <row r="27" spans="1:39" ht="13.5">
      <c r="A27" s="1188"/>
      <c r="B27" s="1189"/>
      <c r="C27" s="158"/>
      <c r="D27" s="53"/>
      <c r="E27" s="1155"/>
      <c r="F27" s="1166"/>
      <c r="G27" s="1166"/>
      <c r="H27" s="1166"/>
      <c r="I27" s="1166"/>
      <c r="J27" s="1166"/>
      <c r="K27" s="1166"/>
      <c r="L27" s="839" t="s">
        <v>334</v>
      </c>
      <c r="M27" s="840"/>
      <c r="N27" s="840"/>
      <c r="O27" s="840"/>
      <c r="P27" s="840"/>
      <c r="Q27" s="840"/>
      <c r="R27" s="840"/>
      <c r="S27" s="840"/>
      <c r="T27" s="837"/>
      <c r="U27" s="862"/>
      <c r="V27" s="863"/>
      <c r="W27" s="863"/>
      <c r="X27" s="863"/>
      <c r="Y27" s="863"/>
      <c r="Z27" s="863"/>
      <c r="AA27" s="863"/>
      <c r="AB27" s="864"/>
      <c r="AC27" s="862"/>
      <c r="AD27" s="863"/>
      <c r="AE27" s="863"/>
      <c r="AF27" s="863"/>
      <c r="AG27" s="863"/>
      <c r="AH27" s="863"/>
      <c r="AI27" s="863"/>
      <c r="AJ27" s="864"/>
      <c r="AK27" s="508"/>
      <c r="AL27" s="824"/>
      <c r="AM27" s="979"/>
    </row>
    <row r="28" spans="1:39" ht="13.5">
      <c r="A28" s="1188"/>
      <c r="B28" s="1189"/>
      <c r="C28" s="172"/>
      <c r="D28" s="51"/>
      <c r="E28" s="1154"/>
      <c r="F28" s="882"/>
      <c r="G28" s="882"/>
      <c r="H28" s="882"/>
      <c r="I28" s="882"/>
      <c r="J28" s="882"/>
      <c r="K28" s="882"/>
      <c r="L28" s="1195" t="s">
        <v>149</v>
      </c>
      <c r="M28" s="1248"/>
      <c r="N28" s="1248"/>
      <c r="O28" s="1248"/>
      <c r="P28" s="1248"/>
      <c r="Q28" s="1248"/>
      <c r="R28" s="1248"/>
      <c r="S28" s="1248"/>
      <c r="T28" s="1435"/>
      <c r="U28" s="974" t="str">
        <f>IF(U27&gt;U26,"OK","NG")</f>
        <v>NG</v>
      </c>
      <c r="V28" s="975"/>
      <c r="W28" s="975"/>
      <c r="X28" s="975"/>
      <c r="Y28" s="975"/>
      <c r="Z28" s="975"/>
      <c r="AA28" s="975"/>
      <c r="AB28" s="976"/>
      <c r="AC28" s="974" t="str">
        <f>IF(AC27&gt;AC26,"OK","NG")</f>
        <v>NG</v>
      </c>
      <c r="AD28" s="975"/>
      <c r="AE28" s="975"/>
      <c r="AF28" s="975"/>
      <c r="AG28" s="975"/>
      <c r="AH28" s="975"/>
      <c r="AI28" s="975"/>
      <c r="AJ28" s="976"/>
      <c r="AK28" s="532"/>
      <c r="AL28" s="825"/>
      <c r="AM28" s="980"/>
    </row>
    <row r="29" spans="1:39" ht="13.5">
      <c r="A29" s="1188"/>
      <c r="B29" s="1189"/>
      <c r="C29" s="158"/>
      <c r="D29" s="53"/>
      <c r="E29" s="710" t="s">
        <v>42</v>
      </c>
      <c r="F29" s="756"/>
      <c r="G29" s="756"/>
      <c r="H29" s="756"/>
      <c r="I29" s="151"/>
      <c r="J29" s="151"/>
      <c r="K29" s="151"/>
      <c r="L29" s="151"/>
      <c r="M29" s="151"/>
      <c r="N29" s="151"/>
      <c r="O29" s="151"/>
      <c r="P29" s="151"/>
      <c r="Q29" s="44"/>
      <c r="R29" s="44"/>
      <c r="S29" s="44"/>
      <c r="T29" s="44"/>
      <c r="U29" s="44"/>
      <c r="V29" s="44"/>
      <c r="W29" s="151"/>
      <c r="X29" s="151"/>
      <c r="Y29" s="151"/>
      <c r="Z29" s="151"/>
      <c r="AA29" s="151"/>
      <c r="AB29" s="151"/>
      <c r="AC29" s="44"/>
      <c r="AD29" s="44"/>
      <c r="AE29" s="44"/>
      <c r="AF29" s="44"/>
      <c r="AG29" s="44"/>
      <c r="AH29" s="44"/>
      <c r="AI29" s="151"/>
      <c r="AJ29" s="152"/>
      <c r="AK29" s="345" t="s">
        <v>166</v>
      </c>
      <c r="AL29" s="183" t="s">
        <v>220</v>
      </c>
      <c r="AM29" s="184" t="s">
        <v>167</v>
      </c>
    </row>
    <row r="30" spans="1:39" ht="14.25">
      <c r="A30" s="1188"/>
      <c r="B30" s="1189"/>
      <c r="C30" s="158"/>
      <c r="D30" s="53"/>
      <c r="E30" s="839" t="s">
        <v>324</v>
      </c>
      <c r="F30" s="840"/>
      <c r="G30" s="840"/>
      <c r="H30" s="840"/>
      <c r="I30" s="840"/>
      <c r="J30" s="840"/>
      <c r="K30" s="840"/>
      <c r="L30" s="840"/>
      <c r="M30" s="840"/>
      <c r="N30" s="840"/>
      <c r="O30" s="840"/>
      <c r="P30" s="840"/>
      <c r="Q30" s="840"/>
      <c r="R30" s="840"/>
      <c r="S30" s="840"/>
      <c r="T30" s="837"/>
      <c r="U30" s="862"/>
      <c r="V30" s="863"/>
      <c r="W30" s="863"/>
      <c r="X30" s="863"/>
      <c r="Y30" s="863"/>
      <c r="Z30" s="863"/>
      <c r="AA30" s="863"/>
      <c r="AB30" s="864"/>
      <c r="AC30" s="862"/>
      <c r="AD30" s="863"/>
      <c r="AE30" s="863"/>
      <c r="AF30" s="863"/>
      <c r="AG30" s="863"/>
      <c r="AH30" s="863"/>
      <c r="AI30" s="863"/>
      <c r="AJ30" s="864"/>
      <c r="AK30" s="532"/>
      <c r="AL30" s="618"/>
      <c r="AM30" s="539" t="s">
        <v>38</v>
      </c>
    </row>
    <row r="31" spans="1:39" ht="13.5">
      <c r="A31" s="1188"/>
      <c r="B31" s="1189"/>
      <c r="C31" s="158"/>
      <c r="D31" s="53"/>
      <c r="E31" s="1153" t="s">
        <v>323</v>
      </c>
      <c r="F31" s="880"/>
      <c r="G31" s="880"/>
      <c r="H31" s="880"/>
      <c r="I31" s="880"/>
      <c r="J31" s="880"/>
      <c r="K31" s="881"/>
      <c r="L31" s="839" t="s">
        <v>335</v>
      </c>
      <c r="M31" s="840"/>
      <c r="N31" s="840"/>
      <c r="O31" s="840"/>
      <c r="P31" s="840"/>
      <c r="Q31" s="840"/>
      <c r="R31" s="840"/>
      <c r="S31" s="840"/>
      <c r="T31" s="837"/>
      <c r="U31" s="862">
        <v>0</v>
      </c>
      <c r="V31" s="863"/>
      <c r="W31" s="863"/>
      <c r="X31" s="863"/>
      <c r="Y31" s="863"/>
      <c r="Z31" s="863"/>
      <c r="AA31" s="863"/>
      <c r="AB31" s="864"/>
      <c r="AC31" s="862"/>
      <c r="AD31" s="863"/>
      <c r="AE31" s="863"/>
      <c r="AF31" s="863"/>
      <c r="AG31" s="863"/>
      <c r="AH31" s="863"/>
      <c r="AI31" s="863"/>
      <c r="AJ31" s="864"/>
      <c r="AK31" s="532"/>
      <c r="AL31" s="828"/>
      <c r="AM31" s="978" t="s">
        <v>662</v>
      </c>
    </row>
    <row r="32" spans="1:39" ht="13.5">
      <c r="A32" s="1188"/>
      <c r="B32" s="1189"/>
      <c r="C32" s="1447" t="s">
        <v>342</v>
      </c>
      <c r="D32" s="1448"/>
      <c r="E32" s="1155"/>
      <c r="F32" s="1156"/>
      <c r="G32" s="1156"/>
      <c r="H32" s="1156"/>
      <c r="I32" s="1156"/>
      <c r="J32" s="1156"/>
      <c r="K32" s="1157"/>
      <c r="L32" s="839" t="s">
        <v>336</v>
      </c>
      <c r="M32" s="840"/>
      <c r="N32" s="840"/>
      <c r="O32" s="840"/>
      <c r="P32" s="840"/>
      <c r="Q32" s="840"/>
      <c r="R32" s="840"/>
      <c r="S32" s="840"/>
      <c r="T32" s="837"/>
      <c r="U32" s="862"/>
      <c r="V32" s="863"/>
      <c r="W32" s="863"/>
      <c r="X32" s="863"/>
      <c r="Y32" s="863"/>
      <c r="Z32" s="863"/>
      <c r="AA32" s="863"/>
      <c r="AB32" s="864"/>
      <c r="AC32" s="862"/>
      <c r="AD32" s="863"/>
      <c r="AE32" s="863"/>
      <c r="AF32" s="863"/>
      <c r="AG32" s="863"/>
      <c r="AH32" s="863"/>
      <c r="AI32" s="863"/>
      <c r="AJ32" s="864"/>
      <c r="AK32" s="507"/>
      <c r="AL32" s="824"/>
      <c r="AM32" s="979"/>
    </row>
    <row r="33" spans="1:39" ht="13.5">
      <c r="A33" s="1188"/>
      <c r="B33" s="1189"/>
      <c r="C33" s="1449"/>
      <c r="D33" s="1448"/>
      <c r="E33" s="1154"/>
      <c r="F33" s="882"/>
      <c r="G33" s="882"/>
      <c r="H33" s="882"/>
      <c r="I33" s="882"/>
      <c r="J33" s="882"/>
      <c r="K33" s="883"/>
      <c r="L33" s="1195" t="s">
        <v>149</v>
      </c>
      <c r="M33" s="1248"/>
      <c r="N33" s="1248"/>
      <c r="O33" s="1248"/>
      <c r="P33" s="1248"/>
      <c r="Q33" s="1248"/>
      <c r="R33" s="1248"/>
      <c r="S33" s="1248"/>
      <c r="T33" s="1435"/>
      <c r="U33" s="974" t="str">
        <f>IF(U32&gt;U31,"OK","NG")</f>
        <v>NG</v>
      </c>
      <c r="V33" s="975"/>
      <c r="W33" s="975"/>
      <c r="X33" s="975"/>
      <c r="Y33" s="975"/>
      <c r="Z33" s="975"/>
      <c r="AA33" s="975"/>
      <c r="AB33" s="976"/>
      <c r="AC33" s="974" t="str">
        <f>IF(AC32&gt;AC31,"OK","NG")</f>
        <v>NG</v>
      </c>
      <c r="AD33" s="975"/>
      <c r="AE33" s="975"/>
      <c r="AF33" s="975"/>
      <c r="AG33" s="975"/>
      <c r="AH33" s="975"/>
      <c r="AI33" s="975"/>
      <c r="AJ33" s="976"/>
      <c r="AK33" s="532"/>
      <c r="AL33" s="825"/>
      <c r="AM33" s="980"/>
    </row>
    <row r="34" spans="1:39" ht="13.5">
      <c r="A34" s="1188"/>
      <c r="B34" s="1189"/>
      <c r="C34" s="1449"/>
      <c r="D34" s="1448"/>
      <c r="E34" s="933" t="s">
        <v>328</v>
      </c>
      <c r="F34" s="1405"/>
      <c r="G34" s="1405"/>
      <c r="H34" s="1405"/>
      <c r="I34" s="1405"/>
      <c r="J34" s="1405"/>
      <c r="K34" s="1167"/>
      <c r="L34" s="157" t="s">
        <v>331</v>
      </c>
      <c r="M34" s="157"/>
      <c r="N34" s="157"/>
      <c r="O34" s="157"/>
      <c r="P34" s="157"/>
      <c r="Q34" s="157"/>
      <c r="R34" s="157"/>
      <c r="S34" s="157"/>
      <c r="T34" s="149"/>
      <c r="U34" s="938">
        <v>0</v>
      </c>
      <c r="V34" s="939"/>
      <c r="W34" s="939"/>
      <c r="X34" s="939"/>
      <c r="Y34" s="939"/>
      <c r="Z34" s="939"/>
      <c r="AA34" s="939"/>
      <c r="AB34" s="940"/>
      <c r="AC34" s="1440"/>
      <c r="AD34" s="1441"/>
      <c r="AE34" s="1441"/>
      <c r="AF34" s="1441"/>
      <c r="AG34" s="1441"/>
      <c r="AH34" s="1441"/>
      <c r="AI34" s="1441"/>
      <c r="AJ34" s="1442"/>
      <c r="AK34" s="507"/>
      <c r="AL34" s="828"/>
      <c r="AM34" s="978" t="s">
        <v>39</v>
      </c>
    </row>
    <row r="35" spans="1:39" ht="13.5">
      <c r="A35" s="1188"/>
      <c r="B35" s="1189"/>
      <c r="C35" s="1449"/>
      <c r="D35" s="1448"/>
      <c r="E35" s="1168"/>
      <c r="F35" s="1193"/>
      <c r="G35" s="1193"/>
      <c r="H35" s="1193"/>
      <c r="I35" s="1193"/>
      <c r="J35" s="1193"/>
      <c r="K35" s="1169"/>
      <c r="L35" s="151" t="s">
        <v>332</v>
      </c>
      <c r="M35" s="151"/>
      <c r="N35" s="152"/>
      <c r="O35" s="151"/>
      <c r="P35" s="151"/>
      <c r="Q35" s="151"/>
      <c r="R35" s="151"/>
      <c r="S35" s="151"/>
      <c r="T35" s="152"/>
      <c r="U35" s="938"/>
      <c r="V35" s="939"/>
      <c r="W35" s="939"/>
      <c r="X35" s="939"/>
      <c r="Y35" s="939"/>
      <c r="Z35" s="939"/>
      <c r="AA35" s="939"/>
      <c r="AB35" s="940"/>
      <c r="AC35" s="938"/>
      <c r="AD35" s="939"/>
      <c r="AE35" s="939"/>
      <c r="AF35" s="939"/>
      <c r="AG35" s="939"/>
      <c r="AH35" s="939"/>
      <c r="AI35" s="939"/>
      <c r="AJ35" s="940"/>
      <c r="AK35" s="508"/>
      <c r="AL35" s="824"/>
      <c r="AM35" s="979"/>
    </row>
    <row r="36" spans="1:39" ht="13.5">
      <c r="A36" s="1188"/>
      <c r="B36" s="1189"/>
      <c r="C36" s="1449"/>
      <c r="D36" s="1448"/>
      <c r="E36" s="1170"/>
      <c r="F36" s="1194"/>
      <c r="G36" s="1194"/>
      <c r="H36" s="1194"/>
      <c r="I36" s="1194"/>
      <c r="J36" s="1194"/>
      <c r="K36" s="1171"/>
      <c r="L36" s="1195" t="s">
        <v>149</v>
      </c>
      <c r="M36" s="1248"/>
      <c r="N36" s="1438"/>
      <c r="O36" s="1438"/>
      <c r="P36" s="1438"/>
      <c r="Q36" s="1438"/>
      <c r="R36" s="1438"/>
      <c r="S36" s="1438"/>
      <c r="T36" s="1439"/>
      <c r="U36" s="974" t="str">
        <f>IF(U35&gt;U34,"OK","NG")</f>
        <v>NG</v>
      </c>
      <c r="V36" s="975"/>
      <c r="W36" s="975"/>
      <c r="X36" s="975"/>
      <c r="Y36" s="975"/>
      <c r="Z36" s="975"/>
      <c r="AA36" s="975"/>
      <c r="AB36" s="976"/>
      <c r="AC36" s="974" t="str">
        <f>IF(AC35&gt;AC34,"OK","NG")</f>
        <v>NG</v>
      </c>
      <c r="AD36" s="975"/>
      <c r="AE36" s="975"/>
      <c r="AF36" s="975"/>
      <c r="AG36" s="975"/>
      <c r="AH36" s="975"/>
      <c r="AI36" s="975"/>
      <c r="AJ36" s="976"/>
      <c r="AK36" s="532"/>
      <c r="AL36" s="825"/>
      <c r="AM36" s="980"/>
    </row>
    <row r="37" spans="1:39" ht="13.5">
      <c r="A37" s="1188"/>
      <c r="B37" s="1189"/>
      <c r="C37" s="1449"/>
      <c r="D37" s="1448"/>
      <c r="E37" s="1155" t="s">
        <v>325</v>
      </c>
      <c r="F37" s="1156"/>
      <c r="G37" s="1156"/>
      <c r="H37" s="1156"/>
      <c r="I37" s="1156"/>
      <c r="J37" s="1156"/>
      <c r="K37" s="1157"/>
      <c r="L37" s="839" t="s">
        <v>333</v>
      </c>
      <c r="M37" s="840"/>
      <c r="N37" s="840"/>
      <c r="O37" s="840"/>
      <c r="P37" s="840"/>
      <c r="Q37" s="840"/>
      <c r="R37" s="840"/>
      <c r="S37" s="840"/>
      <c r="T37" s="837"/>
      <c r="U37" s="862">
        <v>0</v>
      </c>
      <c r="V37" s="863"/>
      <c r="W37" s="863"/>
      <c r="X37" s="863"/>
      <c r="Y37" s="863"/>
      <c r="Z37" s="863"/>
      <c r="AA37" s="863"/>
      <c r="AB37" s="864"/>
      <c r="AC37" s="862"/>
      <c r="AD37" s="863"/>
      <c r="AE37" s="863"/>
      <c r="AF37" s="863"/>
      <c r="AG37" s="863"/>
      <c r="AH37" s="863"/>
      <c r="AI37" s="863"/>
      <c r="AJ37" s="864"/>
      <c r="AK37" s="538"/>
      <c r="AL37" s="828"/>
      <c r="AM37" s="978" t="s">
        <v>40</v>
      </c>
    </row>
    <row r="38" spans="1:39" ht="13.5">
      <c r="A38" s="1188"/>
      <c r="B38" s="1189"/>
      <c r="C38" s="1449"/>
      <c r="D38" s="1448"/>
      <c r="E38" s="1155"/>
      <c r="F38" s="1156"/>
      <c r="G38" s="1156"/>
      <c r="H38" s="1156"/>
      <c r="I38" s="1156"/>
      <c r="J38" s="1156"/>
      <c r="K38" s="1157"/>
      <c r="L38" s="839" t="s">
        <v>334</v>
      </c>
      <c r="M38" s="840"/>
      <c r="N38" s="840"/>
      <c r="O38" s="840"/>
      <c r="P38" s="840"/>
      <c r="Q38" s="840"/>
      <c r="R38" s="840"/>
      <c r="S38" s="840"/>
      <c r="T38" s="837"/>
      <c r="U38" s="862">
        <v>0</v>
      </c>
      <c r="V38" s="863"/>
      <c r="W38" s="863"/>
      <c r="X38" s="863"/>
      <c r="Y38" s="863"/>
      <c r="Z38" s="863"/>
      <c r="AA38" s="863"/>
      <c r="AB38" s="864"/>
      <c r="AC38" s="862"/>
      <c r="AD38" s="863"/>
      <c r="AE38" s="863"/>
      <c r="AF38" s="863"/>
      <c r="AG38" s="863"/>
      <c r="AH38" s="863"/>
      <c r="AI38" s="863"/>
      <c r="AJ38" s="864"/>
      <c r="AK38" s="532"/>
      <c r="AL38" s="824"/>
      <c r="AM38" s="979"/>
    </row>
    <row r="39" spans="1:39" ht="13.5">
      <c r="A39" s="1188"/>
      <c r="B39" s="1189"/>
      <c r="C39" s="1449"/>
      <c r="D39" s="1448"/>
      <c r="E39" s="1155"/>
      <c r="F39" s="1156"/>
      <c r="G39" s="1156"/>
      <c r="H39" s="1156"/>
      <c r="I39" s="1156"/>
      <c r="J39" s="1156"/>
      <c r="K39" s="1157"/>
      <c r="L39" s="1195" t="s">
        <v>149</v>
      </c>
      <c r="M39" s="1248"/>
      <c r="N39" s="1248"/>
      <c r="O39" s="1248"/>
      <c r="P39" s="1248"/>
      <c r="Q39" s="1248"/>
      <c r="R39" s="1248"/>
      <c r="S39" s="1248"/>
      <c r="T39" s="1435"/>
      <c r="U39" s="974" t="str">
        <f>IF(U38&gt;U37,"OK","NG")</f>
        <v>NG</v>
      </c>
      <c r="V39" s="975"/>
      <c r="W39" s="975"/>
      <c r="X39" s="975"/>
      <c r="Y39" s="975"/>
      <c r="Z39" s="975"/>
      <c r="AA39" s="975"/>
      <c r="AB39" s="976"/>
      <c r="AC39" s="974" t="str">
        <f>IF(AC38&gt;AC37,"OK","NG")</f>
        <v>NG</v>
      </c>
      <c r="AD39" s="975"/>
      <c r="AE39" s="975"/>
      <c r="AF39" s="975"/>
      <c r="AG39" s="975"/>
      <c r="AH39" s="975"/>
      <c r="AI39" s="975"/>
      <c r="AJ39" s="976"/>
      <c r="AK39" s="532"/>
      <c r="AL39" s="825"/>
      <c r="AM39" s="980"/>
    </row>
    <row r="40" spans="1:39" ht="13.5">
      <c r="A40" s="1188"/>
      <c r="B40" s="1189"/>
      <c r="C40" s="1449"/>
      <c r="D40" s="1448"/>
      <c r="E40" s="710" t="s">
        <v>43</v>
      </c>
      <c r="F40" s="44"/>
      <c r="G40" s="44"/>
      <c r="H40" s="44"/>
      <c r="I40" s="44"/>
      <c r="J40" s="44"/>
      <c r="K40" s="44"/>
      <c r="L40" s="157"/>
      <c r="M40" s="157"/>
      <c r="N40" s="47"/>
      <c r="O40" s="157"/>
      <c r="P40" s="157"/>
      <c r="Q40" s="157"/>
      <c r="R40" s="157"/>
      <c r="S40" s="157"/>
      <c r="T40" s="154"/>
      <c r="U40" s="44"/>
      <c r="V40" s="157"/>
      <c r="W40" s="157"/>
      <c r="X40" s="154"/>
      <c r="Y40" s="157"/>
      <c r="Z40" s="157"/>
      <c r="AA40" s="154"/>
      <c r="AB40" s="44"/>
      <c r="AC40" s="157"/>
      <c r="AD40" s="157"/>
      <c r="AE40" s="157"/>
      <c r="AF40" s="154"/>
      <c r="AG40" s="157"/>
      <c r="AH40" s="157"/>
      <c r="AI40" s="157"/>
      <c r="AJ40" s="155"/>
      <c r="AK40" s="240" t="s">
        <v>166</v>
      </c>
      <c r="AL40" s="183" t="s">
        <v>220</v>
      </c>
      <c r="AM40" s="258" t="s">
        <v>167</v>
      </c>
    </row>
    <row r="41" spans="1:39" ht="14.25">
      <c r="A41" s="1188"/>
      <c r="B41" s="1189"/>
      <c r="C41" s="1449"/>
      <c r="D41" s="1448"/>
      <c r="E41" s="840" t="s">
        <v>324</v>
      </c>
      <c r="F41" s="840"/>
      <c r="G41" s="840"/>
      <c r="H41" s="840"/>
      <c r="I41" s="840"/>
      <c r="J41" s="840"/>
      <c r="K41" s="840"/>
      <c r="L41" s="840"/>
      <c r="M41" s="840"/>
      <c r="N41" s="840"/>
      <c r="O41" s="840"/>
      <c r="P41" s="840"/>
      <c r="Q41" s="840"/>
      <c r="R41" s="840"/>
      <c r="S41" s="840"/>
      <c r="T41" s="837"/>
      <c r="U41" s="862">
        <v>0</v>
      </c>
      <c r="V41" s="863"/>
      <c r="W41" s="863"/>
      <c r="X41" s="863"/>
      <c r="Y41" s="863"/>
      <c r="Z41" s="863"/>
      <c r="AA41" s="863"/>
      <c r="AB41" s="864"/>
      <c r="AC41" s="862"/>
      <c r="AD41" s="863"/>
      <c r="AE41" s="863"/>
      <c r="AF41" s="863"/>
      <c r="AG41" s="863"/>
      <c r="AH41" s="863"/>
      <c r="AI41" s="863"/>
      <c r="AJ41" s="864"/>
      <c r="AK41" s="532"/>
      <c r="AL41" s="618"/>
      <c r="AM41" s="539" t="s">
        <v>38</v>
      </c>
    </row>
    <row r="42" spans="1:39" ht="13.5">
      <c r="A42" s="1188"/>
      <c r="B42" s="1189"/>
      <c r="C42" s="1449"/>
      <c r="D42" s="1448"/>
      <c r="E42" s="1153" t="s">
        <v>323</v>
      </c>
      <c r="F42" s="1354"/>
      <c r="G42" s="1354"/>
      <c r="H42" s="1354"/>
      <c r="I42" s="1354"/>
      <c r="J42" s="1354"/>
      <c r="K42" s="1355"/>
      <c r="L42" s="839" t="s">
        <v>335</v>
      </c>
      <c r="M42" s="840"/>
      <c r="N42" s="840"/>
      <c r="O42" s="840"/>
      <c r="P42" s="840"/>
      <c r="Q42" s="840"/>
      <c r="R42" s="840"/>
      <c r="S42" s="840"/>
      <c r="T42" s="837"/>
      <c r="U42" s="862">
        <v>0</v>
      </c>
      <c r="V42" s="863"/>
      <c r="W42" s="863"/>
      <c r="X42" s="863"/>
      <c r="Y42" s="863"/>
      <c r="Z42" s="863"/>
      <c r="AA42" s="863"/>
      <c r="AB42" s="864"/>
      <c r="AC42" s="862"/>
      <c r="AD42" s="863"/>
      <c r="AE42" s="863"/>
      <c r="AF42" s="863"/>
      <c r="AG42" s="863"/>
      <c r="AH42" s="863"/>
      <c r="AI42" s="863"/>
      <c r="AJ42" s="864"/>
      <c r="AK42" s="532"/>
      <c r="AL42" s="828"/>
      <c r="AM42" s="978" t="s">
        <v>662</v>
      </c>
    </row>
    <row r="43" spans="1:39" ht="13.5">
      <c r="A43" s="1188"/>
      <c r="B43" s="1189"/>
      <c r="C43" s="1449"/>
      <c r="D43" s="1448"/>
      <c r="E43" s="1443"/>
      <c r="F43" s="1436"/>
      <c r="G43" s="1436"/>
      <c r="H43" s="1436"/>
      <c r="I43" s="1436"/>
      <c r="J43" s="1436"/>
      <c r="K43" s="1437"/>
      <c r="L43" s="839" t="s">
        <v>336</v>
      </c>
      <c r="M43" s="840"/>
      <c r="N43" s="840"/>
      <c r="O43" s="840"/>
      <c r="P43" s="840"/>
      <c r="Q43" s="840"/>
      <c r="R43" s="840"/>
      <c r="S43" s="840"/>
      <c r="T43" s="837"/>
      <c r="U43" s="862"/>
      <c r="V43" s="863"/>
      <c r="W43" s="863"/>
      <c r="X43" s="863"/>
      <c r="Y43" s="863"/>
      <c r="Z43" s="863"/>
      <c r="AA43" s="863"/>
      <c r="AB43" s="864"/>
      <c r="AC43" s="862"/>
      <c r="AD43" s="863"/>
      <c r="AE43" s="863"/>
      <c r="AF43" s="863"/>
      <c r="AG43" s="863"/>
      <c r="AH43" s="863"/>
      <c r="AI43" s="863"/>
      <c r="AJ43" s="864"/>
      <c r="AK43" s="511"/>
      <c r="AL43" s="824"/>
      <c r="AM43" s="979"/>
    </row>
    <row r="44" spans="1:39" ht="13.5">
      <c r="A44" s="1188"/>
      <c r="B44" s="1189"/>
      <c r="C44" s="1449"/>
      <c r="D44" s="1448"/>
      <c r="E44" s="1356"/>
      <c r="F44" s="1357"/>
      <c r="G44" s="1357"/>
      <c r="H44" s="1357"/>
      <c r="I44" s="1357"/>
      <c r="J44" s="1357"/>
      <c r="K44" s="1358"/>
      <c r="L44" s="1195" t="s">
        <v>149</v>
      </c>
      <c r="M44" s="1248"/>
      <c r="N44" s="1248"/>
      <c r="O44" s="1248"/>
      <c r="P44" s="1248"/>
      <c r="Q44" s="1248"/>
      <c r="R44" s="1248"/>
      <c r="S44" s="1248"/>
      <c r="T44" s="1435"/>
      <c r="U44" s="974" t="str">
        <f>IF(U43&gt;U42,"OK","NG")</f>
        <v>NG</v>
      </c>
      <c r="V44" s="975"/>
      <c r="W44" s="975"/>
      <c r="X44" s="975"/>
      <c r="Y44" s="975"/>
      <c r="Z44" s="975"/>
      <c r="AA44" s="975"/>
      <c r="AB44" s="976"/>
      <c r="AC44" s="974" t="str">
        <f>IF(AC43&gt;AC42,"OK","NG")</f>
        <v>NG</v>
      </c>
      <c r="AD44" s="975"/>
      <c r="AE44" s="975"/>
      <c r="AF44" s="975"/>
      <c r="AG44" s="975"/>
      <c r="AH44" s="975"/>
      <c r="AI44" s="975"/>
      <c r="AJ44" s="976"/>
      <c r="AK44" s="509"/>
      <c r="AL44" s="825"/>
      <c r="AM44" s="980"/>
    </row>
    <row r="45" spans="1:39" ht="13.5">
      <c r="A45" s="1188"/>
      <c r="B45" s="1189"/>
      <c r="C45" s="1449"/>
      <c r="D45" s="1448"/>
      <c r="E45" s="933" t="s">
        <v>328</v>
      </c>
      <c r="F45" s="1405"/>
      <c r="G45" s="1405"/>
      <c r="H45" s="1405"/>
      <c r="I45" s="1405"/>
      <c r="J45" s="1405"/>
      <c r="K45" s="1167"/>
      <c r="L45" s="839" t="s">
        <v>331</v>
      </c>
      <c r="M45" s="840"/>
      <c r="N45" s="840"/>
      <c r="O45" s="840"/>
      <c r="P45" s="840"/>
      <c r="Q45" s="840"/>
      <c r="R45" s="840"/>
      <c r="S45" s="840"/>
      <c r="T45" s="837"/>
      <c r="U45" s="938"/>
      <c r="V45" s="939"/>
      <c r="W45" s="939"/>
      <c r="X45" s="939"/>
      <c r="Y45" s="939"/>
      <c r="Z45" s="939"/>
      <c r="AA45" s="939"/>
      <c r="AB45" s="940"/>
      <c r="AC45" s="938"/>
      <c r="AD45" s="939"/>
      <c r="AE45" s="939"/>
      <c r="AF45" s="939"/>
      <c r="AG45" s="939"/>
      <c r="AH45" s="939"/>
      <c r="AI45" s="939"/>
      <c r="AJ45" s="940"/>
      <c r="AK45" s="511"/>
      <c r="AL45" s="828"/>
      <c r="AM45" s="978" t="s">
        <v>39</v>
      </c>
    </row>
    <row r="46" spans="1:39" ht="13.5">
      <c r="A46" s="55"/>
      <c r="B46" s="56"/>
      <c r="C46" s="1449"/>
      <c r="D46" s="1448"/>
      <c r="E46" s="1168"/>
      <c r="F46" s="1193"/>
      <c r="G46" s="1193"/>
      <c r="H46" s="1193"/>
      <c r="I46" s="1193"/>
      <c r="J46" s="1193"/>
      <c r="K46" s="1169"/>
      <c r="L46" s="839" t="s">
        <v>332</v>
      </c>
      <c r="M46" s="840"/>
      <c r="N46" s="840"/>
      <c r="O46" s="840"/>
      <c r="P46" s="840"/>
      <c r="Q46" s="840"/>
      <c r="R46" s="840"/>
      <c r="S46" s="840"/>
      <c r="T46" s="837"/>
      <c r="U46" s="938"/>
      <c r="V46" s="939"/>
      <c r="W46" s="939"/>
      <c r="X46" s="939"/>
      <c r="Y46" s="939"/>
      <c r="Z46" s="939"/>
      <c r="AA46" s="939"/>
      <c r="AB46" s="940"/>
      <c r="AC46" s="938"/>
      <c r="AD46" s="939"/>
      <c r="AE46" s="939"/>
      <c r="AF46" s="939"/>
      <c r="AG46" s="939"/>
      <c r="AH46" s="939"/>
      <c r="AI46" s="939"/>
      <c r="AJ46" s="940"/>
      <c r="AK46" s="534"/>
      <c r="AL46" s="824"/>
      <c r="AM46" s="979"/>
    </row>
    <row r="47" spans="1:39" ht="13.5">
      <c r="A47" s="55"/>
      <c r="B47" s="56"/>
      <c r="C47" s="57"/>
      <c r="D47" s="56"/>
      <c r="E47" s="1170"/>
      <c r="F47" s="1194"/>
      <c r="G47" s="1194"/>
      <c r="H47" s="1194"/>
      <c r="I47" s="1194"/>
      <c r="J47" s="1194"/>
      <c r="K47" s="1171"/>
      <c r="L47" s="1195" t="s">
        <v>149</v>
      </c>
      <c r="M47" s="1248"/>
      <c r="N47" s="1248"/>
      <c r="O47" s="1248"/>
      <c r="P47" s="1248"/>
      <c r="Q47" s="1248"/>
      <c r="R47" s="1248"/>
      <c r="S47" s="1248"/>
      <c r="T47" s="1435"/>
      <c r="U47" s="974" t="str">
        <f>IF(U46&gt;U45,"OK","NG")</f>
        <v>NG</v>
      </c>
      <c r="V47" s="975"/>
      <c r="W47" s="975"/>
      <c r="X47" s="975"/>
      <c r="Y47" s="975"/>
      <c r="Z47" s="975"/>
      <c r="AA47" s="975"/>
      <c r="AB47" s="976"/>
      <c r="AC47" s="974" t="str">
        <f>IF(AC46&gt;AC45,"OK","NG")</f>
        <v>NG</v>
      </c>
      <c r="AD47" s="975"/>
      <c r="AE47" s="975"/>
      <c r="AF47" s="975"/>
      <c r="AG47" s="975"/>
      <c r="AH47" s="975"/>
      <c r="AI47" s="975"/>
      <c r="AJ47" s="976"/>
      <c r="AK47" s="509"/>
      <c r="AL47" s="825"/>
      <c r="AM47" s="980"/>
    </row>
    <row r="48" spans="1:41" ht="13.5">
      <c r="A48" s="55"/>
      <c r="B48" s="56"/>
      <c r="C48" s="57"/>
      <c r="D48" s="56"/>
      <c r="E48" s="1156" t="s">
        <v>325</v>
      </c>
      <c r="F48" s="1436"/>
      <c r="G48" s="1436"/>
      <c r="H48" s="1436"/>
      <c r="I48" s="1436"/>
      <c r="J48" s="1436"/>
      <c r="K48" s="1437"/>
      <c r="L48" s="839" t="s">
        <v>337</v>
      </c>
      <c r="M48" s="840"/>
      <c r="N48" s="840"/>
      <c r="O48" s="840"/>
      <c r="P48" s="840"/>
      <c r="Q48" s="840"/>
      <c r="R48" s="840"/>
      <c r="S48" s="840"/>
      <c r="T48" s="837"/>
      <c r="U48" s="862">
        <v>2.3</v>
      </c>
      <c r="V48" s="863"/>
      <c r="W48" s="863"/>
      <c r="X48" s="863"/>
      <c r="Y48" s="863"/>
      <c r="Z48" s="863"/>
      <c r="AA48" s="863"/>
      <c r="AB48" s="864"/>
      <c r="AC48" s="862"/>
      <c r="AD48" s="863"/>
      <c r="AE48" s="863"/>
      <c r="AF48" s="863"/>
      <c r="AG48" s="863"/>
      <c r="AH48" s="863"/>
      <c r="AI48" s="863"/>
      <c r="AJ48" s="864"/>
      <c r="AK48" s="511"/>
      <c r="AL48" s="828"/>
      <c r="AM48" s="978" t="s">
        <v>40</v>
      </c>
      <c r="AO48" s="257"/>
    </row>
    <row r="49" spans="1:39" ht="13.5">
      <c r="A49" s="55"/>
      <c r="B49" s="56"/>
      <c r="C49" s="57"/>
      <c r="D49" s="56"/>
      <c r="E49" s="1436"/>
      <c r="F49" s="1436"/>
      <c r="G49" s="1436"/>
      <c r="H49" s="1436"/>
      <c r="I49" s="1436"/>
      <c r="J49" s="1436"/>
      <c r="K49" s="1437"/>
      <c r="L49" s="839" t="s">
        <v>338</v>
      </c>
      <c r="M49" s="840"/>
      <c r="N49" s="840"/>
      <c r="O49" s="840"/>
      <c r="P49" s="840"/>
      <c r="Q49" s="840"/>
      <c r="R49" s="840"/>
      <c r="S49" s="840"/>
      <c r="T49" s="837"/>
      <c r="U49" s="862">
        <v>3.5</v>
      </c>
      <c r="V49" s="863"/>
      <c r="W49" s="863"/>
      <c r="X49" s="863"/>
      <c r="Y49" s="863"/>
      <c r="Z49" s="863"/>
      <c r="AA49" s="863"/>
      <c r="AB49" s="864"/>
      <c r="AC49" s="862"/>
      <c r="AD49" s="863"/>
      <c r="AE49" s="863"/>
      <c r="AF49" s="863"/>
      <c r="AG49" s="863"/>
      <c r="AH49" s="863"/>
      <c r="AI49" s="863"/>
      <c r="AJ49" s="864"/>
      <c r="AK49" s="534"/>
      <c r="AL49" s="824"/>
      <c r="AM49" s="979"/>
    </row>
    <row r="50" spans="1:39" ht="13.5">
      <c r="A50" s="55"/>
      <c r="B50" s="56"/>
      <c r="C50" s="145"/>
      <c r="D50" s="146"/>
      <c r="E50" s="1357"/>
      <c r="F50" s="1357"/>
      <c r="G50" s="1357"/>
      <c r="H50" s="1357"/>
      <c r="I50" s="1357"/>
      <c r="J50" s="1357"/>
      <c r="K50" s="1358"/>
      <c r="L50" s="1195" t="s">
        <v>149</v>
      </c>
      <c r="M50" s="1248"/>
      <c r="N50" s="1248"/>
      <c r="O50" s="1248"/>
      <c r="P50" s="1248"/>
      <c r="Q50" s="1248"/>
      <c r="R50" s="1248"/>
      <c r="S50" s="1248"/>
      <c r="T50" s="1435"/>
      <c r="U50" s="974" t="str">
        <f>IF(U49&gt;U48,"OK","NG")</f>
        <v>OK</v>
      </c>
      <c r="V50" s="975"/>
      <c r="W50" s="975"/>
      <c r="X50" s="975"/>
      <c r="Y50" s="975"/>
      <c r="Z50" s="975"/>
      <c r="AA50" s="975"/>
      <c r="AB50" s="976"/>
      <c r="AC50" s="974" t="str">
        <f>IF(AC49&gt;AC48,"OK","NG")</f>
        <v>NG</v>
      </c>
      <c r="AD50" s="975"/>
      <c r="AE50" s="975"/>
      <c r="AF50" s="975"/>
      <c r="AG50" s="975"/>
      <c r="AH50" s="975"/>
      <c r="AI50" s="975"/>
      <c r="AJ50" s="976"/>
      <c r="AK50" s="509"/>
      <c r="AL50" s="825"/>
      <c r="AM50" s="980"/>
    </row>
    <row r="51" spans="1:42" ht="13.5">
      <c r="A51" s="55"/>
      <c r="B51" s="56"/>
      <c r="C51" s="227"/>
      <c r="D51" s="662"/>
      <c r="E51" s="721" t="s">
        <v>339</v>
      </c>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66"/>
      <c r="AK51" s="240" t="s">
        <v>166</v>
      </c>
      <c r="AL51" s="183" t="s">
        <v>220</v>
      </c>
      <c r="AM51" s="258" t="s">
        <v>167</v>
      </c>
      <c r="AP51" s="257"/>
    </row>
    <row r="52" spans="1:39" ht="13.5">
      <c r="A52" s="55"/>
      <c r="B52" s="56"/>
      <c r="C52" s="1444" t="s">
        <v>299</v>
      </c>
      <c r="D52" s="1446" t="s">
        <v>274</v>
      </c>
      <c r="E52" s="914" t="s">
        <v>343</v>
      </c>
      <c r="F52" s="941"/>
      <c r="G52" s="941"/>
      <c r="H52" s="941"/>
      <c r="I52" s="941"/>
      <c r="J52" s="941"/>
      <c r="K52" s="941"/>
      <c r="L52" s="941"/>
      <c r="M52" s="941"/>
      <c r="N52" s="941"/>
      <c r="O52" s="941"/>
      <c r="P52" s="941"/>
      <c r="Q52" s="941"/>
      <c r="R52" s="941"/>
      <c r="S52" s="941"/>
      <c r="T52" s="942"/>
      <c r="U52" s="914" t="s">
        <v>21</v>
      </c>
      <c r="V52" s="1395"/>
      <c r="W52" s="1342"/>
      <c r="X52" s="1343"/>
      <c r="Y52" s="462" t="s">
        <v>22</v>
      </c>
      <c r="Z52" s="1342">
        <v>0</v>
      </c>
      <c r="AA52" s="891"/>
      <c r="AB52" s="892"/>
      <c r="AC52" s="914" t="s">
        <v>21</v>
      </c>
      <c r="AD52" s="1395"/>
      <c r="AE52" s="1342"/>
      <c r="AF52" s="1343"/>
      <c r="AG52" s="462" t="s">
        <v>22</v>
      </c>
      <c r="AH52" s="1342"/>
      <c r="AI52" s="891"/>
      <c r="AJ52" s="892"/>
      <c r="AK52" s="511"/>
      <c r="AL52" s="580"/>
      <c r="AM52" s="492"/>
    </row>
    <row r="53" spans="1:39" ht="13.5">
      <c r="A53" s="55"/>
      <c r="B53" s="56"/>
      <c r="C53" s="1247"/>
      <c r="D53" s="989"/>
      <c r="E53" s="1153" t="s">
        <v>321</v>
      </c>
      <c r="F53" s="880"/>
      <c r="G53" s="880"/>
      <c r="H53" s="880"/>
      <c r="I53" s="880"/>
      <c r="J53" s="880"/>
      <c r="K53" s="881"/>
      <c r="L53" s="914" t="s">
        <v>316</v>
      </c>
      <c r="M53" s="941"/>
      <c r="N53" s="941"/>
      <c r="O53" s="941"/>
      <c r="P53" s="941"/>
      <c r="Q53" s="941"/>
      <c r="R53" s="941"/>
      <c r="S53" s="941"/>
      <c r="T53" s="942"/>
      <c r="U53" s="914" t="s">
        <v>44</v>
      </c>
      <c r="V53" s="1395"/>
      <c r="W53" s="1342"/>
      <c r="X53" s="1343"/>
      <c r="Y53" s="462" t="s">
        <v>45</v>
      </c>
      <c r="Z53" s="1342"/>
      <c r="AA53" s="891"/>
      <c r="AB53" s="892"/>
      <c r="AC53" s="914" t="s">
        <v>44</v>
      </c>
      <c r="AD53" s="1395"/>
      <c r="AE53" s="1342"/>
      <c r="AF53" s="1343"/>
      <c r="AG53" s="462" t="s">
        <v>45</v>
      </c>
      <c r="AH53" s="1342"/>
      <c r="AI53" s="891"/>
      <c r="AJ53" s="892"/>
      <c r="AK53" s="534"/>
      <c r="AL53" s="582"/>
      <c r="AM53" s="491"/>
    </row>
    <row r="54" spans="1:39" ht="13.5">
      <c r="A54" s="55"/>
      <c r="B54" s="56"/>
      <c r="C54" s="1445"/>
      <c r="D54" s="991"/>
      <c r="E54" s="1154"/>
      <c r="F54" s="882"/>
      <c r="G54" s="882"/>
      <c r="H54" s="882"/>
      <c r="I54" s="882"/>
      <c r="J54" s="882"/>
      <c r="K54" s="883"/>
      <c r="L54" s="914" t="s">
        <v>315</v>
      </c>
      <c r="M54" s="941"/>
      <c r="N54" s="941"/>
      <c r="O54" s="941"/>
      <c r="P54" s="941"/>
      <c r="Q54" s="941"/>
      <c r="R54" s="941"/>
      <c r="S54" s="941"/>
      <c r="T54" s="942"/>
      <c r="U54" s="914" t="s">
        <v>26</v>
      </c>
      <c r="V54" s="1395"/>
      <c r="W54" s="1342"/>
      <c r="X54" s="1343"/>
      <c r="Y54" s="462" t="s">
        <v>27</v>
      </c>
      <c r="Z54" s="1342"/>
      <c r="AA54" s="891"/>
      <c r="AB54" s="892"/>
      <c r="AC54" s="914" t="s">
        <v>26</v>
      </c>
      <c r="AD54" s="1395"/>
      <c r="AE54" s="1342"/>
      <c r="AF54" s="1343"/>
      <c r="AG54" s="462" t="s">
        <v>27</v>
      </c>
      <c r="AH54" s="1342">
        <v>0</v>
      </c>
      <c r="AI54" s="891"/>
      <c r="AJ54" s="892"/>
      <c r="AK54" s="509"/>
      <c r="AL54" s="581"/>
      <c r="AM54" s="516"/>
    </row>
    <row r="55" spans="1:40" ht="13.5">
      <c r="A55" s="55"/>
      <c r="B55" s="56"/>
      <c r="C55" s="227"/>
      <c r="D55" s="230"/>
      <c r="E55" s="721" t="s">
        <v>344</v>
      </c>
      <c r="F55" s="757"/>
      <c r="G55" s="757"/>
      <c r="H55" s="757"/>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662"/>
      <c r="AL55" s="648"/>
      <c r="AM55" s="738"/>
      <c r="AN55" s="74"/>
    </row>
    <row r="56" spans="1:39" ht="13.5">
      <c r="A56" s="55"/>
      <c r="B56" s="56"/>
      <c r="C56" s="1450" t="s">
        <v>345</v>
      </c>
      <c r="D56" s="1451"/>
      <c r="E56" s="57"/>
      <c r="F56" s="57"/>
      <c r="G56" s="57"/>
      <c r="H56" s="57"/>
      <c r="I56" s="57"/>
      <c r="J56" s="57"/>
      <c r="K56" s="57"/>
      <c r="L56" s="57"/>
      <c r="M56" s="57"/>
      <c r="N56" s="57"/>
      <c r="O56" s="57"/>
      <c r="P56" s="57"/>
      <c r="Q56" s="57"/>
      <c r="R56" s="57"/>
      <c r="S56" s="57"/>
      <c r="T56" s="65"/>
      <c r="U56" s="914" t="s">
        <v>173</v>
      </c>
      <c r="V56" s="941"/>
      <c r="W56" s="941"/>
      <c r="X56" s="941"/>
      <c r="Y56" s="941"/>
      <c r="Z56" s="941"/>
      <c r="AA56" s="941"/>
      <c r="AB56" s="942"/>
      <c r="AC56" s="914" t="s">
        <v>275</v>
      </c>
      <c r="AD56" s="941"/>
      <c r="AE56" s="941"/>
      <c r="AF56" s="941"/>
      <c r="AG56" s="941"/>
      <c r="AH56" s="941"/>
      <c r="AI56" s="941"/>
      <c r="AJ56" s="942"/>
      <c r="AK56" s="839" t="s">
        <v>149</v>
      </c>
      <c r="AL56" s="840"/>
      <c r="AM56" s="1183"/>
    </row>
    <row r="57" spans="1:39" ht="13.5">
      <c r="A57" s="55"/>
      <c r="B57" s="56"/>
      <c r="C57" s="1452"/>
      <c r="D57" s="1453"/>
      <c r="E57" s="57"/>
      <c r="F57" s="57"/>
      <c r="G57" s="57"/>
      <c r="H57" s="57"/>
      <c r="I57" s="57"/>
      <c r="J57" s="57"/>
      <c r="K57" s="57"/>
      <c r="L57" s="57"/>
      <c r="M57" s="57"/>
      <c r="N57" s="57"/>
      <c r="O57" s="57"/>
      <c r="P57" s="57"/>
      <c r="Q57" s="57"/>
      <c r="R57" s="57"/>
      <c r="S57" s="57"/>
      <c r="T57" s="146"/>
      <c r="U57" s="914" t="s">
        <v>46</v>
      </c>
      <c r="V57" s="941"/>
      <c r="W57" s="941"/>
      <c r="X57" s="942"/>
      <c r="Y57" s="914" t="s">
        <v>47</v>
      </c>
      <c r="Z57" s="941"/>
      <c r="AA57" s="941"/>
      <c r="AB57" s="942"/>
      <c r="AC57" s="914" t="s">
        <v>46</v>
      </c>
      <c r="AD57" s="941"/>
      <c r="AE57" s="941"/>
      <c r="AF57" s="942"/>
      <c r="AG57" s="914" t="s">
        <v>47</v>
      </c>
      <c r="AH57" s="941"/>
      <c r="AI57" s="941"/>
      <c r="AJ57" s="942"/>
      <c r="AK57" s="240" t="s">
        <v>166</v>
      </c>
      <c r="AL57" s="183" t="s">
        <v>220</v>
      </c>
      <c r="AM57" s="184" t="s">
        <v>167</v>
      </c>
    </row>
    <row r="58" spans="1:39" ht="13.5">
      <c r="A58" s="55"/>
      <c r="B58" s="56"/>
      <c r="C58" s="1452"/>
      <c r="D58" s="1453"/>
      <c r="E58" s="933" t="s">
        <v>328</v>
      </c>
      <c r="F58" s="1405"/>
      <c r="G58" s="1405"/>
      <c r="H58" s="1405"/>
      <c r="I58" s="1405"/>
      <c r="J58" s="1405"/>
      <c r="K58" s="1405"/>
      <c r="L58" s="839" t="s">
        <v>331</v>
      </c>
      <c r="M58" s="840"/>
      <c r="N58" s="840"/>
      <c r="O58" s="840"/>
      <c r="P58" s="840"/>
      <c r="Q58" s="840"/>
      <c r="R58" s="840"/>
      <c r="S58" s="840"/>
      <c r="T58" s="837"/>
      <c r="U58" s="1176">
        <v>0</v>
      </c>
      <c r="V58" s="1177"/>
      <c r="W58" s="1177"/>
      <c r="X58" s="1178"/>
      <c r="Y58" s="1176">
        <v>0</v>
      </c>
      <c r="Z58" s="1177"/>
      <c r="AA58" s="1177"/>
      <c r="AB58" s="1178"/>
      <c r="AC58" s="1176">
        <v>2</v>
      </c>
      <c r="AD58" s="1177"/>
      <c r="AE58" s="1177"/>
      <c r="AF58" s="1178"/>
      <c r="AG58" s="1176"/>
      <c r="AH58" s="1177"/>
      <c r="AI58" s="1177"/>
      <c r="AJ58" s="1178"/>
      <c r="AK58" s="509"/>
      <c r="AL58" s="580"/>
      <c r="AM58" s="978" t="s">
        <v>39</v>
      </c>
    </row>
    <row r="59" spans="1:39" ht="13.5">
      <c r="A59" s="55"/>
      <c r="B59" s="56"/>
      <c r="C59" s="1452"/>
      <c r="D59" s="1453"/>
      <c r="E59" s="1168"/>
      <c r="F59" s="1193"/>
      <c r="G59" s="1193"/>
      <c r="H59" s="1193"/>
      <c r="I59" s="1193"/>
      <c r="J59" s="1193"/>
      <c r="K59" s="1193"/>
      <c r="L59" s="839" t="s">
        <v>332</v>
      </c>
      <c r="M59" s="840"/>
      <c r="N59" s="840"/>
      <c r="O59" s="840"/>
      <c r="P59" s="840"/>
      <c r="Q59" s="840"/>
      <c r="R59" s="840"/>
      <c r="S59" s="840"/>
      <c r="T59" s="837"/>
      <c r="U59" s="1176">
        <v>0</v>
      </c>
      <c r="V59" s="1177"/>
      <c r="W59" s="1177"/>
      <c r="X59" s="1178"/>
      <c r="Y59" s="1176"/>
      <c r="Z59" s="1177"/>
      <c r="AA59" s="1177"/>
      <c r="AB59" s="1178"/>
      <c r="AC59" s="1176">
        <v>3</v>
      </c>
      <c r="AD59" s="1177"/>
      <c r="AE59" s="1177"/>
      <c r="AF59" s="1178"/>
      <c r="AG59" s="1176"/>
      <c r="AH59" s="1177"/>
      <c r="AI59" s="1177"/>
      <c r="AJ59" s="1178"/>
      <c r="AK59" s="509"/>
      <c r="AL59" s="579"/>
      <c r="AM59" s="979"/>
    </row>
    <row r="60" spans="1:39" ht="13.5">
      <c r="A60" s="193"/>
      <c r="B60" s="146"/>
      <c r="C60" s="1454"/>
      <c r="D60" s="1455"/>
      <c r="E60" s="1170"/>
      <c r="F60" s="1194"/>
      <c r="G60" s="1194"/>
      <c r="H60" s="1194"/>
      <c r="I60" s="1194"/>
      <c r="J60" s="1194"/>
      <c r="K60" s="1194"/>
      <c r="L60" s="1195" t="s">
        <v>149</v>
      </c>
      <c r="M60" s="1248"/>
      <c r="N60" s="1248"/>
      <c r="O60" s="1248"/>
      <c r="P60" s="1248"/>
      <c r="Q60" s="1248"/>
      <c r="R60" s="1248"/>
      <c r="S60" s="1248"/>
      <c r="T60" s="1435"/>
      <c r="U60" s="937" t="str">
        <f>IF(U59&gt;U58,"OK","NG")</f>
        <v>NG</v>
      </c>
      <c r="V60" s="908"/>
      <c r="W60" s="908"/>
      <c r="X60" s="908"/>
      <c r="Y60" s="937" t="str">
        <f>IF(Y59&gt;Y58,"OK","NG")</f>
        <v>NG</v>
      </c>
      <c r="Z60" s="908"/>
      <c r="AA60" s="908"/>
      <c r="AB60" s="908"/>
      <c r="AC60" s="937" t="str">
        <f>IF(AC59&gt;AC58,"OK","NG")</f>
        <v>OK</v>
      </c>
      <c r="AD60" s="908"/>
      <c r="AE60" s="908"/>
      <c r="AF60" s="908"/>
      <c r="AG60" s="937" t="str">
        <f>IF(AG59&gt;AG58,"OK","NG")</f>
        <v>NG</v>
      </c>
      <c r="AH60" s="908"/>
      <c r="AI60" s="908"/>
      <c r="AJ60" s="908"/>
      <c r="AK60" s="515"/>
      <c r="AL60" s="582"/>
      <c r="AM60" s="980"/>
    </row>
    <row r="61" spans="1:39" ht="14.25" thickBot="1">
      <c r="A61" s="339"/>
      <c r="B61" s="198"/>
      <c r="C61" s="198"/>
      <c r="D61" s="198"/>
      <c r="E61" s="198"/>
      <c r="F61" s="198"/>
      <c r="G61" s="198"/>
      <c r="H61" s="198"/>
      <c r="I61" s="75"/>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242"/>
    </row>
    <row r="62" ht="13.5">
      <c r="I62" s="138"/>
    </row>
  </sheetData>
  <sheetProtection password="9350" sheet="1" objects="1" scenarios="1" formatCells="0" selectLockedCells="1"/>
  <mergeCells count="212">
    <mergeCell ref="AC56:AJ56"/>
    <mergeCell ref="AC60:AF60"/>
    <mergeCell ref="AG60:AJ60"/>
    <mergeCell ref="AC59:AF59"/>
    <mergeCell ref="AG59:AJ59"/>
    <mergeCell ref="Y57:AB57"/>
    <mergeCell ref="AC57:AF57"/>
    <mergeCell ref="AG57:AJ57"/>
    <mergeCell ref="Y58:AB58"/>
    <mergeCell ref="AC58:AF58"/>
    <mergeCell ref="AG58:AJ58"/>
    <mergeCell ref="C56:D60"/>
    <mergeCell ref="L60:T60"/>
    <mergeCell ref="U56:AB56"/>
    <mergeCell ref="U58:X58"/>
    <mergeCell ref="U59:X59"/>
    <mergeCell ref="Y59:AB59"/>
    <mergeCell ref="U60:X60"/>
    <mergeCell ref="Y60:AB60"/>
    <mergeCell ref="E58:K60"/>
    <mergeCell ref="U57:X57"/>
    <mergeCell ref="A17:B45"/>
    <mergeCell ref="C10:D24"/>
    <mergeCell ref="C32:D46"/>
    <mergeCell ref="U39:AB39"/>
    <mergeCell ref="U35:AB35"/>
    <mergeCell ref="U33:AB33"/>
    <mergeCell ref="E45:K47"/>
    <mergeCell ref="U28:AB28"/>
    <mergeCell ref="U26:AB26"/>
    <mergeCell ref="U22:AB22"/>
    <mergeCell ref="L47:T47"/>
    <mergeCell ref="L50:T50"/>
    <mergeCell ref="U48:AB48"/>
    <mergeCell ref="U41:AB41"/>
    <mergeCell ref="U50:AB50"/>
    <mergeCell ref="U44:AB44"/>
    <mergeCell ref="U45:AB45"/>
    <mergeCell ref="L44:T44"/>
    <mergeCell ref="AC45:AJ45"/>
    <mergeCell ref="U43:AB43"/>
    <mergeCell ref="AC43:AJ43"/>
    <mergeCell ref="C52:C54"/>
    <mergeCell ref="D52:D54"/>
    <mergeCell ref="E52:T52"/>
    <mergeCell ref="E53:K54"/>
    <mergeCell ref="L53:T53"/>
    <mergeCell ref="L54:T54"/>
    <mergeCell ref="AC50:AJ50"/>
    <mergeCell ref="AC49:AJ49"/>
    <mergeCell ref="U46:AB46"/>
    <mergeCell ref="U47:AB47"/>
    <mergeCell ref="AC47:AJ47"/>
    <mergeCell ref="AC46:AJ46"/>
    <mergeCell ref="AC48:AJ48"/>
    <mergeCell ref="U49:AB49"/>
    <mergeCell ref="AC44:AJ44"/>
    <mergeCell ref="U34:AB34"/>
    <mergeCell ref="AC34:AJ34"/>
    <mergeCell ref="E42:K44"/>
    <mergeCell ref="U42:AB42"/>
    <mergeCell ref="AC42:AJ42"/>
    <mergeCell ref="L33:T33"/>
    <mergeCell ref="L36:T36"/>
    <mergeCell ref="L39:T39"/>
    <mergeCell ref="AC38:AJ38"/>
    <mergeCell ref="AC39:AJ39"/>
    <mergeCell ref="E48:K50"/>
    <mergeCell ref="AC35:AJ35"/>
    <mergeCell ref="U36:AB36"/>
    <mergeCell ref="AC36:AJ36"/>
    <mergeCell ref="AC41:AJ41"/>
    <mergeCell ref="U37:AB37"/>
    <mergeCell ref="AC37:AJ37"/>
    <mergeCell ref="U38:AB38"/>
    <mergeCell ref="E34:K36"/>
    <mergeCell ref="E37:K39"/>
    <mergeCell ref="AC28:AJ28"/>
    <mergeCell ref="E30:T30"/>
    <mergeCell ref="E31:K33"/>
    <mergeCell ref="U30:AB30"/>
    <mergeCell ref="AC30:AJ30"/>
    <mergeCell ref="U31:AB31"/>
    <mergeCell ref="AC31:AJ31"/>
    <mergeCell ref="U32:AB32"/>
    <mergeCell ref="AC32:AJ32"/>
    <mergeCell ref="AC33:AJ33"/>
    <mergeCell ref="AC26:AJ26"/>
    <mergeCell ref="U27:AB27"/>
    <mergeCell ref="AC27:AJ27"/>
    <mergeCell ref="U24:AB24"/>
    <mergeCell ref="AC24:AJ24"/>
    <mergeCell ref="U25:AB25"/>
    <mergeCell ref="AC25:AJ25"/>
    <mergeCell ref="AC22:AJ22"/>
    <mergeCell ref="U23:AB23"/>
    <mergeCell ref="AC23:AJ23"/>
    <mergeCell ref="U20:AB20"/>
    <mergeCell ref="AC20:AJ20"/>
    <mergeCell ref="U21:AB21"/>
    <mergeCell ref="AC21:AJ21"/>
    <mergeCell ref="E20:K22"/>
    <mergeCell ref="E23:K25"/>
    <mergeCell ref="L22:T22"/>
    <mergeCell ref="L28:T28"/>
    <mergeCell ref="E26:K28"/>
    <mergeCell ref="L21:T21"/>
    <mergeCell ref="L23:T23"/>
    <mergeCell ref="L24:T24"/>
    <mergeCell ref="L25:T25"/>
    <mergeCell ref="L26:T26"/>
    <mergeCell ref="U17:AB17"/>
    <mergeCell ref="AC17:AJ17"/>
    <mergeCell ref="AC8:AJ8"/>
    <mergeCell ref="E19:T19"/>
    <mergeCell ref="U19:AB19"/>
    <mergeCell ref="AC19:AJ19"/>
    <mergeCell ref="U15:AB15"/>
    <mergeCell ref="AC15:AJ15"/>
    <mergeCell ref="U16:AB16"/>
    <mergeCell ref="AC16:AJ16"/>
    <mergeCell ref="U13:AB13"/>
    <mergeCell ref="AC13:AJ13"/>
    <mergeCell ref="U14:AB14"/>
    <mergeCell ref="AC14:AJ14"/>
    <mergeCell ref="U11:AB11"/>
    <mergeCell ref="AC11:AJ11"/>
    <mergeCell ref="U12:AB12"/>
    <mergeCell ref="AC12:AJ12"/>
    <mergeCell ref="U8:AB8"/>
    <mergeCell ref="U9:AB9"/>
    <mergeCell ref="AC9:AJ9"/>
    <mergeCell ref="U10:AB10"/>
    <mergeCell ref="AC10:AJ10"/>
    <mergeCell ref="E8:T8"/>
    <mergeCell ref="E9:K11"/>
    <mergeCell ref="E12:K14"/>
    <mergeCell ref="E15:K17"/>
    <mergeCell ref="L11:T11"/>
    <mergeCell ref="L14:T14"/>
    <mergeCell ref="L17:T17"/>
    <mergeCell ref="L9:T9"/>
    <mergeCell ref="L10:T10"/>
    <mergeCell ref="L12:T12"/>
    <mergeCell ref="A3:AK3"/>
    <mergeCell ref="A1:AK1"/>
    <mergeCell ref="U7:AB7"/>
    <mergeCell ref="AC7:AJ7"/>
    <mergeCell ref="AK6:AM6"/>
    <mergeCell ref="A4:AM4"/>
    <mergeCell ref="AL9:AL11"/>
    <mergeCell ref="AM9:AM11"/>
    <mergeCell ref="AK56:AM56"/>
    <mergeCell ref="AL12:AL14"/>
    <mergeCell ref="AL15:AL17"/>
    <mergeCell ref="AM12:AM14"/>
    <mergeCell ref="AM15:AM17"/>
    <mergeCell ref="AL20:AL22"/>
    <mergeCell ref="AL23:AL25"/>
    <mergeCell ref="AL26:AL28"/>
    <mergeCell ref="AL42:AL44"/>
    <mergeCell ref="AL45:AL47"/>
    <mergeCell ref="AM20:AM22"/>
    <mergeCell ref="AM23:AM25"/>
    <mergeCell ref="AM26:AM28"/>
    <mergeCell ref="AL31:AL33"/>
    <mergeCell ref="AM58:AM60"/>
    <mergeCell ref="AL48:AL50"/>
    <mergeCell ref="AM31:AM33"/>
    <mergeCell ref="AM34:AM36"/>
    <mergeCell ref="AM37:AM39"/>
    <mergeCell ref="AM42:AM44"/>
    <mergeCell ref="AM45:AM47"/>
    <mergeCell ref="AM48:AM50"/>
    <mergeCell ref="AL34:AL36"/>
    <mergeCell ref="AL37:AL39"/>
    <mergeCell ref="L13:T13"/>
    <mergeCell ref="L15:T15"/>
    <mergeCell ref="L16:T16"/>
    <mergeCell ref="L20:T20"/>
    <mergeCell ref="L27:T27"/>
    <mergeCell ref="L46:T46"/>
    <mergeCell ref="L45:T45"/>
    <mergeCell ref="L43:T43"/>
    <mergeCell ref="L42:T42"/>
    <mergeCell ref="L38:T38"/>
    <mergeCell ref="L37:T37"/>
    <mergeCell ref="L32:T32"/>
    <mergeCell ref="L31:T31"/>
    <mergeCell ref="E41:T41"/>
    <mergeCell ref="L59:T59"/>
    <mergeCell ref="L58:T58"/>
    <mergeCell ref="L49:T49"/>
    <mergeCell ref="L48:T48"/>
    <mergeCell ref="AH54:AJ54"/>
    <mergeCell ref="AC52:AD52"/>
    <mergeCell ref="AC54:AD54"/>
    <mergeCell ref="U52:V52"/>
    <mergeCell ref="W52:X52"/>
    <mergeCell ref="Z52:AB52"/>
    <mergeCell ref="U53:V53"/>
    <mergeCell ref="W53:X53"/>
    <mergeCell ref="Z53:AB53"/>
    <mergeCell ref="AC53:AD53"/>
    <mergeCell ref="U54:V54"/>
    <mergeCell ref="W54:X54"/>
    <mergeCell ref="Z54:AB54"/>
    <mergeCell ref="AE54:AF54"/>
    <mergeCell ref="AE52:AF52"/>
    <mergeCell ref="AH52:AJ52"/>
    <mergeCell ref="AE53:AF53"/>
    <mergeCell ref="AH53:AJ53"/>
  </mergeCells>
  <printOptions/>
  <pageMargins left="0.7874015748031497" right="0.3937007874015748" top="0.7" bottom="0.53" header="0.48" footer="0.37"/>
  <pageSetup horizontalDpi="600" verticalDpi="600" orientation="portrait" paperSize="9" scale="99" r:id="rId1"/>
  <headerFooter alignWithMargins="0">
    <oddHeader>&amp;L&amp;"ＭＳ Ｐ明朝,標準"&amp;8H24-144</oddHeader>
  </headerFooter>
</worksheet>
</file>

<file path=xl/worksheets/sheet11.xml><?xml version="1.0" encoding="utf-8"?>
<worksheet xmlns="http://schemas.openxmlformats.org/spreadsheetml/2006/main" xmlns:r="http://schemas.openxmlformats.org/officeDocument/2006/relationships">
  <dimension ref="A1:AN60"/>
  <sheetViews>
    <sheetView showGridLines="0" view="pageBreakPreview" zoomScaleSheetLayoutView="100" workbookViewId="0" topLeftCell="A1">
      <selection activeCell="K10" sqref="K10:N10"/>
    </sheetView>
  </sheetViews>
  <sheetFormatPr defaultColWidth="9.00390625" defaultRowHeight="13.5"/>
  <cols>
    <col min="1" max="1" width="2.625" style="0" customWidth="1"/>
    <col min="2" max="2" width="3.00390625" style="0" customWidth="1"/>
    <col min="3" max="6" width="2.375" style="0" customWidth="1"/>
    <col min="7" max="7" width="2.625" style="0" customWidth="1"/>
    <col min="8" max="8" width="2.50390625" style="0" customWidth="1"/>
    <col min="9" max="9" width="2.75390625" style="0" customWidth="1"/>
    <col min="10" max="10" width="2.50390625" style="0" customWidth="1"/>
    <col min="11" max="35" width="2.375" style="0" customWidth="1"/>
    <col min="36" max="36" width="4.00390625" style="0" customWidth="1"/>
    <col min="37" max="37" width="2.375" style="0" customWidth="1"/>
    <col min="38" max="38" width="3.25390625" style="0" customWidth="1"/>
    <col min="39" max="39" width="3.75390625" style="0" customWidth="1"/>
  </cols>
  <sheetData>
    <row r="1" spans="1:39"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row>
    <row r="2" spans="1:39" ht="13.5">
      <c r="A2" s="647"/>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2"/>
      <c r="AM2" s="2"/>
    </row>
    <row r="3" spans="1:39" ht="14.25">
      <c r="A3" s="848" t="s">
        <v>473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row>
    <row r="4" spans="1:39" ht="15" thickBot="1">
      <c r="A4" s="847" t="s">
        <v>402</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3"/>
      <c r="AM4" s="3"/>
    </row>
    <row r="5" spans="1:39" ht="13.5">
      <c r="A5" s="196"/>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99"/>
      <c r="AL5" s="14"/>
      <c r="AM5" s="7"/>
    </row>
    <row r="6" spans="1:40" ht="13.5">
      <c r="A6" s="463"/>
      <c r="B6" s="45"/>
      <c r="C6" s="151"/>
      <c r="D6" s="710" t="s">
        <v>369</v>
      </c>
      <c r="E6" s="151"/>
      <c r="F6" s="151"/>
      <c r="G6" s="151"/>
      <c r="H6" s="151"/>
      <c r="I6" s="151"/>
      <c r="J6" s="151"/>
      <c r="K6" s="151"/>
      <c r="L6" s="151"/>
      <c r="M6" s="151"/>
      <c r="N6" s="151"/>
      <c r="O6" s="151"/>
      <c r="P6" s="151"/>
      <c r="Q6" s="44"/>
      <c r="R6" s="44"/>
      <c r="S6" s="44"/>
      <c r="T6" s="44"/>
      <c r="U6" s="44"/>
      <c r="V6" s="44"/>
      <c r="W6" s="151"/>
      <c r="X6" s="151"/>
      <c r="Y6" s="151"/>
      <c r="Z6" s="151"/>
      <c r="AA6" s="151"/>
      <c r="AB6" s="151"/>
      <c r="AC6" s="44"/>
      <c r="AD6" s="44"/>
      <c r="AE6" s="44"/>
      <c r="AF6" s="44"/>
      <c r="AG6" s="44"/>
      <c r="AH6" s="44"/>
      <c r="AI6" s="151"/>
      <c r="AJ6" s="151"/>
      <c r="AK6" s="464"/>
      <c r="AL6" s="9"/>
      <c r="AM6" s="10"/>
      <c r="AN6" s="27"/>
    </row>
    <row r="7" spans="1:39" ht="13.5">
      <c r="A7" s="185"/>
      <c r="B7" s="329"/>
      <c r="C7" s="50"/>
      <c r="D7" s="50"/>
      <c r="E7" s="50"/>
      <c r="F7" s="213"/>
      <c r="G7" s="34"/>
      <c r="H7" s="34"/>
      <c r="I7" s="34"/>
      <c r="J7" s="34"/>
      <c r="K7" s="1469" t="s">
        <v>308</v>
      </c>
      <c r="L7" s="1470"/>
      <c r="M7" s="1470"/>
      <c r="N7" s="1470"/>
      <c r="O7" s="1470"/>
      <c r="P7" s="1470"/>
      <c r="Q7" s="1470"/>
      <c r="R7" s="1470"/>
      <c r="S7" s="1470"/>
      <c r="T7" s="1470"/>
      <c r="U7" s="1470"/>
      <c r="V7" s="1470"/>
      <c r="W7" s="1470"/>
      <c r="X7" s="1470"/>
      <c r="Y7" s="1470"/>
      <c r="Z7" s="1471"/>
      <c r="AA7" s="873" t="s">
        <v>315</v>
      </c>
      <c r="AB7" s="800"/>
      <c r="AC7" s="800"/>
      <c r="AD7" s="800"/>
      <c r="AE7" s="800"/>
      <c r="AF7" s="800"/>
      <c r="AG7" s="800"/>
      <c r="AH7" s="801"/>
      <c r="AI7" s="154"/>
      <c r="AJ7" s="154"/>
      <c r="AK7" s="156"/>
      <c r="AL7" s="7"/>
      <c r="AM7" s="7"/>
    </row>
    <row r="8" spans="1:39" ht="13.5">
      <c r="A8" s="185"/>
      <c r="B8" s="329"/>
      <c r="C8" s="157"/>
      <c r="D8" s="157"/>
      <c r="E8" s="157"/>
      <c r="F8" s="157"/>
      <c r="G8" s="157"/>
      <c r="H8" s="157"/>
      <c r="I8" s="157"/>
      <c r="J8" s="149"/>
      <c r="K8" s="1195" t="s">
        <v>288</v>
      </c>
      <c r="L8" s="1248"/>
      <c r="M8" s="1248"/>
      <c r="N8" s="1248"/>
      <c r="O8" s="1248"/>
      <c r="P8" s="1248"/>
      <c r="Q8" s="1248"/>
      <c r="R8" s="1248"/>
      <c r="S8" s="1195" t="s">
        <v>360</v>
      </c>
      <c r="T8" s="1248"/>
      <c r="U8" s="1248"/>
      <c r="V8" s="1248"/>
      <c r="W8" s="1248"/>
      <c r="X8" s="1248"/>
      <c r="Y8" s="1248"/>
      <c r="Z8" s="1248"/>
      <c r="AA8" s="1195" t="s">
        <v>288</v>
      </c>
      <c r="AB8" s="1248"/>
      <c r="AC8" s="1248"/>
      <c r="AD8" s="1435"/>
      <c r="AE8" s="1248" t="s">
        <v>360</v>
      </c>
      <c r="AF8" s="1248"/>
      <c r="AG8" s="1248"/>
      <c r="AH8" s="1435"/>
      <c r="AI8" s="1278" t="s">
        <v>149</v>
      </c>
      <c r="AJ8" s="1278"/>
      <c r="AK8" s="1332"/>
      <c r="AL8" s="7"/>
      <c r="AM8" s="7"/>
    </row>
    <row r="9" spans="1:39" ht="13.5">
      <c r="A9" s="185"/>
      <c r="B9" s="1475" t="s">
        <v>397</v>
      </c>
      <c r="C9" s="47"/>
      <c r="D9" s="47"/>
      <c r="E9" s="47"/>
      <c r="F9" s="47"/>
      <c r="G9" s="47"/>
      <c r="H9" s="47"/>
      <c r="I9" s="47"/>
      <c r="J9" s="48"/>
      <c r="K9" s="839" t="s">
        <v>361</v>
      </c>
      <c r="L9" s="840"/>
      <c r="M9" s="840"/>
      <c r="N9" s="837"/>
      <c r="O9" s="839" t="s">
        <v>362</v>
      </c>
      <c r="P9" s="840"/>
      <c r="Q9" s="840"/>
      <c r="R9" s="837"/>
      <c r="S9" s="839" t="s">
        <v>361</v>
      </c>
      <c r="T9" s="840"/>
      <c r="U9" s="840"/>
      <c r="V9" s="837"/>
      <c r="W9" s="839" t="s">
        <v>362</v>
      </c>
      <c r="X9" s="840"/>
      <c r="Y9" s="840"/>
      <c r="Z9" s="837"/>
      <c r="AA9" s="839" t="s">
        <v>362</v>
      </c>
      <c r="AB9" s="840"/>
      <c r="AC9" s="840"/>
      <c r="AD9" s="837"/>
      <c r="AE9" s="839" t="s">
        <v>362</v>
      </c>
      <c r="AF9" s="840"/>
      <c r="AG9" s="840"/>
      <c r="AH9" s="837"/>
      <c r="AI9" s="240" t="s">
        <v>166</v>
      </c>
      <c r="AJ9" s="240" t="s">
        <v>220</v>
      </c>
      <c r="AK9" s="184" t="s">
        <v>167</v>
      </c>
      <c r="AL9" s="7"/>
      <c r="AM9" s="7"/>
    </row>
    <row r="10" spans="1:39" ht="13.5">
      <c r="A10" s="260"/>
      <c r="B10" s="1460"/>
      <c r="C10" s="880" t="s">
        <v>363</v>
      </c>
      <c r="D10" s="880"/>
      <c r="E10" s="880"/>
      <c r="F10" s="880"/>
      <c r="G10" s="914" t="s">
        <v>48</v>
      </c>
      <c r="H10" s="941"/>
      <c r="I10" s="941"/>
      <c r="J10" s="942"/>
      <c r="K10" s="1176">
        <v>0</v>
      </c>
      <c r="L10" s="1177"/>
      <c r="M10" s="1177"/>
      <c r="N10" s="1178"/>
      <c r="O10" s="1176"/>
      <c r="P10" s="1177"/>
      <c r="Q10" s="1177"/>
      <c r="R10" s="1178"/>
      <c r="S10" s="1176"/>
      <c r="T10" s="1177"/>
      <c r="U10" s="1177"/>
      <c r="V10" s="1178"/>
      <c r="W10" s="1176"/>
      <c r="X10" s="1177"/>
      <c r="Y10" s="1177"/>
      <c r="Z10" s="1178"/>
      <c r="AA10" s="1176"/>
      <c r="AB10" s="1177"/>
      <c r="AC10" s="1177"/>
      <c r="AD10" s="1178"/>
      <c r="AE10" s="1176"/>
      <c r="AF10" s="1177"/>
      <c r="AG10" s="1177"/>
      <c r="AH10" s="1178"/>
      <c r="AI10" s="512"/>
      <c r="AJ10" s="828"/>
      <c r="AK10" s="978" t="s">
        <v>49</v>
      </c>
      <c r="AL10" s="7"/>
      <c r="AM10" s="7"/>
    </row>
    <row r="11" spans="1:39" ht="13.5">
      <c r="A11" s="260"/>
      <c r="B11" s="1460"/>
      <c r="C11" s="1156"/>
      <c r="D11" s="1166"/>
      <c r="E11" s="1166"/>
      <c r="F11" s="1166"/>
      <c r="G11" s="914" t="s">
        <v>50</v>
      </c>
      <c r="H11" s="941"/>
      <c r="I11" s="941"/>
      <c r="J11" s="942"/>
      <c r="K11" s="1176"/>
      <c r="L11" s="1177"/>
      <c r="M11" s="1177"/>
      <c r="N11" s="1178"/>
      <c r="O11" s="1176"/>
      <c r="P11" s="1177"/>
      <c r="Q11" s="1177"/>
      <c r="R11" s="1178"/>
      <c r="S11" s="1176"/>
      <c r="T11" s="1177"/>
      <c r="U11" s="1177"/>
      <c r="V11" s="1178"/>
      <c r="W11" s="1176"/>
      <c r="X11" s="1177"/>
      <c r="Y11" s="1177"/>
      <c r="Z11" s="1178"/>
      <c r="AA11" s="1176"/>
      <c r="AB11" s="1177"/>
      <c r="AC11" s="1177"/>
      <c r="AD11" s="1178"/>
      <c r="AE11" s="1176"/>
      <c r="AF11" s="1177"/>
      <c r="AG11" s="1177"/>
      <c r="AH11" s="1178"/>
      <c r="AI11" s="512"/>
      <c r="AJ11" s="824"/>
      <c r="AK11" s="979"/>
      <c r="AL11" s="7"/>
      <c r="AM11" s="7"/>
    </row>
    <row r="12" spans="1:39" ht="13.5">
      <c r="A12" s="260"/>
      <c r="B12" s="1460"/>
      <c r="C12" s="1156"/>
      <c r="D12" s="1166"/>
      <c r="E12" s="1166"/>
      <c r="F12" s="1166"/>
      <c r="G12" s="914" t="s">
        <v>51</v>
      </c>
      <c r="H12" s="941"/>
      <c r="I12" s="941"/>
      <c r="J12" s="942"/>
      <c r="K12" s="1176"/>
      <c r="L12" s="1177"/>
      <c r="M12" s="1177"/>
      <c r="N12" s="1178"/>
      <c r="O12" s="1176"/>
      <c r="P12" s="1177"/>
      <c r="Q12" s="1177"/>
      <c r="R12" s="1178"/>
      <c r="S12" s="1176"/>
      <c r="T12" s="1177"/>
      <c r="U12" s="1177"/>
      <c r="V12" s="1178"/>
      <c r="W12" s="1176"/>
      <c r="X12" s="1177"/>
      <c r="Y12" s="1177"/>
      <c r="Z12" s="1178"/>
      <c r="AA12" s="1176"/>
      <c r="AB12" s="1177"/>
      <c r="AC12" s="1177"/>
      <c r="AD12" s="1178"/>
      <c r="AE12" s="1176"/>
      <c r="AF12" s="1177"/>
      <c r="AG12" s="1177"/>
      <c r="AH12" s="1178"/>
      <c r="AI12" s="510"/>
      <c r="AJ12" s="825"/>
      <c r="AK12" s="979"/>
      <c r="AL12" s="7"/>
      <c r="AM12" s="7"/>
    </row>
    <row r="13" spans="1:39" ht="13.5">
      <c r="A13" s="260"/>
      <c r="B13" s="1460"/>
      <c r="C13" s="880" t="s">
        <v>365</v>
      </c>
      <c r="D13" s="1354"/>
      <c r="E13" s="1354"/>
      <c r="F13" s="1355"/>
      <c r="G13" s="1466" t="s">
        <v>398</v>
      </c>
      <c r="H13" s="1467"/>
      <c r="I13" s="1467"/>
      <c r="J13" s="1468"/>
      <c r="K13" s="1179">
        <v>0</v>
      </c>
      <c r="L13" s="1180"/>
      <c r="M13" s="1180"/>
      <c r="N13" s="1181"/>
      <c r="O13" s="1179"/>
      <c r="P13" s="1180"/>
      <c r="Q13" s="1180"/>
      <c r="R13" s="1181"/>
      <c r="S13" s="1179"/>
      <c r="T13" s="1180"/>
      <c r="U13" s="1180"/>
      <c r="V13" s="1181"/>
      <c r="W13" s="1179"/>
      <c r="X13" s="1180"/>
      <c r="Y13" s="1180"/>
      <c r="Z13" s="1181"/>
      <c r="AA13" s="1179"/>
      <c r="AB13" s="1180"/>
      <c r="AC13" s="1180"/>
      <c r="AD13" s="1181"/>
      <c r="AE13" s="1179"/>
      <c r="AF13" s="1180"/>
      <c r="AG13" s="1180"/>
      <c r="AH13" s="1181"/>
      <c r="AI13" s="511"/>
      <c r="AJ13" s="828"/>
      <c r="AK13" s="979"/>
      <c r="AL13" s="10"/>
      <c r="AM13" s="10"/>
    </row>
    <row r="14" spans="1:39" ht="13.5">
      <c r="A14" s="260"/>
      <c r="B14" s="1460"/>
      <c r="C14" s="1436"/>
      <c r="D14" s="1436"/>
      <c r="E14" s="1436"/>
      <c r="F14" s="1437"/>
      <c r="G14" s="1466" t="s">
        <v>399</v>
      </c>
      <c r="H14" s="1467"/>
      <c r="I14" s="1467"/>
      <c r="J14" s="1468"/>
      <c r="K14" s="1361">
        <v>0</v>
      </c>
      <c r="L14" s="1362"/>
      <c r="M14" s="1362"/>
      <c r="N14" s="1362"/>
      <c r="O14" s="1362"/>
      <c r="P14" s="1362"/>
      <c r="Q14" s="1362"/>
      <c r="R14" s="1363"/>
      <c r="S14" s="1361"/>
      <c r="T14" s="1362"/>
      <c r="U14" s="1362"/>
      <c r="V14" s="1362"/>
      <c r="W14" s="1362"/>
      <c r="X14" s="1362"/>
      <c r="Y14" s="1362"/>
      <c r="Z14" s="1363"/>
      <c r="AA14" s="1361"/>
      <c r="AB14" s="1362"/>
      <c r="AC14" s="1362"/>
      <c r="AD14" s="1363"/>
      <c r="AE14" s="1361"/>
      <c r="AF14" s="1362"/>
      <c r="AG14" s="1362"/>
      <c r="AH14" s="1363"/>
      <c r="AI14" s="520"/>
      <c r="AJ14" s="1465"/>
      <c r="AK14" s="979"/>
      <c r="AL14" s="7"/>
      <c r="AM14" s="7"/>
    </row>
    <row r="15" spans="1:39" ht="13.5">
      <c r="A15" s="260"/>
      <c r="B15" s="1460"/>
      <c r="C15" s="880" t="s">
        <v>364</v>
      </c>
      <c r="D15" s="1354"/>
      <c r="E15" s="1354"/>
      <c r="F15" s="1355"/>
      <c r="G15" s="1466" t="s">
        <v>400</v>
      </c>
      <c r="H15" s="1467"/>
      <c r="I15" s="1467"/>
      <c r="J15" s="1468"/>
      <c r="K15" s="1179"/>
      <c r="L15" s="1180"/>
      <c r="M15" s="1180"/>
      <c r="N15" s="1181"/>
      <c r="O15" s="1179"/>
      <c r="P15" s="1180"/>
      <c r="Q15" s="1180"/>
      <c r="R15" s="1181"/>
      <c r="S15" s="1179"/>
      <c r="T15" s="1180"/>
      <c r="U15" s="1180"/>
      <c r="V15" s="1181"/>
      <c r="W15" s="1179"/>
      <c r="X15" s="1180"/>
      <c r="Y15" s="1180"/>
      <c r="Z15" s="1181"/>
      <c r="AA15" s="1179"/>
      <c r="AB15" s="1180"/>
      <c r="AC15" s="1180"/>
      <c r="AD15" s="1181"/>
      <c r="AE15" s="1179"/>
      <c r="AF15" s="1180"/>
      <c r="AG15" s="1180"/>
      <c r="AH15" s="1181"/>
      <c r="AI15" s="520"/>
      <c r="AJ15" s="828"/>
      <c r="AK15" s="979"/>
      <c r="AL15" s="7"/>
      <c r="AM15" s="7"/>
    </row>
    <row r="16" spans="1:39" ht="13.5">
      <c r="A16" s="260"/>
      <c r="B16" s="1460"/>
      <c r="C16" s="1436"/>
      <c r="D16" s="1436"/>
      <c r="E16" s="1436"/>
      <c r="F16" s="1437"/>
      <c r="G16" s="1466" t="s">
        <v>401</v>
      </c>
      <c r="H16" s="1467"/>
      <c r="I16" s="1467"/>
      <c r="J16" s="1468"/>
      <c r="K16" s="890">
        <v>1.5</v>
      </c>
      <c r="L16" s="891"/>
      <c r="M16" s="891"/>
      <c r="N16" s="891"/>
      <c r="O16" s="891"/>
      <c r="P16" s="891"/>
      <c r="Q16" s="891"/>
      <c r="R16" s="892"/>
      <c r="S16" s="890">
        <v>1.2</v>
      </c>
      <c r="T16" s="891"/>
      <c r="U16" s="891"/>
      <c r="V16" s="891"/>
      <c r="W16" s="891"/>
      <c r="X16" s="891"/>
      <c r="Y16" s="891"/>
      <c r="Z16" s="892"/>
      <c r="AA16" s="890">
        <v>1.5</v>
      </c>
      <c r="AB16" s="891"/>
      <c r="AC16" s="891"/>
      <c r="AD16" s="892"/>
      <c r="AE16" s="890">
        <v>1.2</v>
      </c>
      <c r="AF16" s="891"/>
      <c r="AG16" s="891"/>
      <c r="AH16" s="892"/>
      <c r="AI16" s="512"/>
      <c r="AJ16" s="1465"/>
      <c r="AK16" s="979"/>
      <c r="AL16" s="7"/>
      <c r="AM16" s="7"/>
    </row>
    <row r="17" spans="1:39" ht="13.5">
      <c r="A17" s="260"/>
      <c r="B17" s="455"/>
      <c r="C17" s="933" t="s">
        <v>366</v>
      </c>
      <c r="D17" s="1405"/>
      <c r="E17" s="1405"/>
      <c r="F17" s="1405"/>
      <c r="G17" s="831" t="s">
        <v>367</v>
      </c>
      <c r="H17" s="912"/>
      <c r="I17" s="912"/>
      <c r="J17" s="913"/>
      <c r="K17" s="1176">
        <v>0</v>
      </c>
      <c r="L17" s="1177"/>
      <c r="M17" s="1177"/>
      <c r="N17" s="1178"/>
      <c r="O17" s="1176"/>
      <c r="P17" s="1177"/>
      <c r="Q17" s="1177"/>
      <c r="R17" s="1178"/>
      <c r="S17" s="1176"/>
      <c r="T17" s="1177"/>
      <c r="U17" s="1177"/>
      <c r="V17" s="1178"/>
      <c r="W17" s="1176"/>
      <c r="X17" s="1177"/>
      <c r="Y17" s="1177"/>
      <c r="Z17" s="1178"/>
      <c r="AA17" s="1176"/>
      <c r="AB17" s="1177"/>
      <c r="AC17" s="1177"/>
      <c r="AD17" s="1178"/>
      <c r="AE17" s="1176"/>
      <c r="AF17" s="1177"/>
      <c r="AG17" s="1177"/>
      <c r="AH17" s="1178"/>
      <c r="AI17" s="511"/>
      <c r="AJ17" s="828"/>
      <c r="AK17" s="979"/>
      <c r="AL17" s="7"/>
      <c r="AM17" s="7"/>
    </row>
    <row r="18" spans="1:39" ht="13.5">
      <c r="A18" s="260"/>
      <c r="B18" s="455"/>
      <c r="C18" s="1168"/>
      <c r="D18" s="1193"/>
      <c r="E18" s="1193"/>
      <c r="F18" s="1193"/>
      <c r="G18" s="914" t="s">
        <v>368</v>
      </c>
      <c r="H18" s="941"/>
      <c r="I18" s="941"/>
      <c r="J18" s="942"/>
      <c r="K18" s="1176"/>
      <c r="L18" s="1177"/>
      <c r="M18" s="1177"/>
      <c r="N18" s="1178"/>
      <c r="O18" s="1176"/>
      <c r="P18" s="1177"/>
      <c r="Q18" s="1177"/>
      <c r="R18" s="1178"/>
      <c r="S18" s="1176"/>
      <c r="T18" s="1177"/>
      <c r="U18" s="1177"/>
      <c r="V18" s="1178"/>
      <c r="W18" s="1176"/>
      <c r="X18" s="1177"/>
      <c r="Y18" s="1177"/>
      <c r="Z18" s="1178"/>
      <c r="AA18" s="1176"/>
      <c r="AB18" s="1177"/>
      <c r="AC18" s="1177"/>
      <c r="AD18" s="1178"/>
      <c r="AE18" s="1176">
        <v>0</v>
      </c>
      <c r="AF18" s="1177"/>
      <c r="AG18" s="1177"/>
      <c r="AH18" s="1178"/>
      <c r="AI18" s="520"/>
      <c r="AJ18" s="824"/>
      <c r="AK18" s="979"/>
      <c r="AL18" s="10"/>
      <c r="AM18" s="10"/>
    </row>
    <row r="19" spans="1:39" ht="13.5">
      <c r="A19" s="260"/>
      <c r="B19" s="455"/>
      <c r="C19" s="1170"/>
      <c r="D19" s="1194"/>
      <c r="E19" s="1194"/>
      <c r="F19" s="1194"/>
      <c r="G19" s="1466" t="s">
        <v>309</v>
      </c>
      <c r="H19" s="1467"/>
      <c r="I19" s="1467"/>
      <c r="J19" s="1468"/>
      <c r="K19" s="890" t="s">
        <v>52</v>
      </c>
      <c r="L19" s="891"/>
      <c r="M19" s="891"/>
      <c r="N19" s="891"/>
      <c r="O19" s="891"/>
      <c r="P19" s="891"/>
      <c r="Q19" s="891"/>
      <c r="R19" s="892"/>
      <c r="S19" s="890" t="s">
        <v>614</v>
      </c>
      <c r="T19" s="891"/>
      <c r="U19" s="891"/>
      <c r="V19" s="891"/>
      <c r="W19" s="891"/>
      <c r="X19" s="891"/>
      <c r="Y19" s="891"/>
      <c r="Z19" s="892"/>
      <c r="AA19" s="893" t="s">
        <v>52</v>
      </c>
      <c r="AB19" s="1401"/>
      <c r="AC19" s="1401"/>
      <c r="AD19" s="1402"/>
      <c r="AE19" s="890" t="s">
        <v>614</v>
      </c>
      <c r="AF19" s="891"/>
      <c r="AG19" s="891"/>
      <c r="AH19" s="892"/>
      <c r="AI19" s="509"/>
      <c r="AJ19" s="825"/>
      <c r="AK19" s="980"/>
      <c r="AL19" s="7"/>
      <c r="AM19" s="7"/>
    </row>
    <row r="20" spans="1:39" ht="13.5">
      <c r="A20" s="1472" t="s">
        <v>447</v>
      </c>
      <c r="B20" s="454"/>
      <c r="C20" s="145"/>
      <c r="D20" s="758"/>
      <c r="E20" s="759" t="s">
        <v>370</v>
      </c>
      <c r="F20" s="261"/>
      <c r="G20" s="261"/>
      <c r="H20" s="261"/>
      <c r="I20" s="261"/>
      <c r="J20" s="261"/>
      <c r="K20" s="261"/>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94"/>
      <c r="AL20" s="7"/>
      <c r="AM20" s="7"/>
    </row>
    <row r="21" spans="1:39" ht="13.5">
      <c r="A21" s="1472"/>
      <c r="B21" s="455"/>
      <c r="C21" s="230"/>
      <c r="D21" s="230"/>
      <c r="E21" s="760" t="s">
        <v>373</v>
      </c>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41"/>
      <c r="AL21" s="7"/>
      <c r="AM21" s="7"/>
    </row>
    <row r="22" spans="1:39" ht="13.5" customHeight="1">
      <c r="A22" s="1472"/>
      <c r="B22" s="455"/>
      <c r="C22" s="262"/>
      <c r="D22" s="262"/>
      <c r="E22" s="262"/>
      <c r="F22" s="262"/>
      <c r="G22" s="262"/>
      <c r="H22" s="262"/>
      <c r="I22" s="262"/>
      <c r="J22" s="56"/>
      <c r="K22" s="1195" t="s">
        <v>316</v>
      </c>
      <c r="L22" s="1196"/>
      <c r="M22" s="1196"/>
      <c r="N22" s="1196"/>
      <c r="O22" s="1196"/>
      <c r="P22" s="1196"/>
      <c r="Q22" s="1196"/>
      <c r="R22" s="1196"/>
      <c r="S22" s="1196"/>
      <c r="T22" s="1196"/>
      <c r="U22" s="1196"/>
      <c r="V22" s="1197"/>
      <c r="W22" s="1195" t="s">
        <v>315</v>
      </c>
      <c r="X22" s="1196"/>
      <c r="Y22" s="1196"/>
      <c r="Z22" s="1196"/>
      <c r="AA22" s="1196"/>
      <c r="AB22" s="1196"/>
      <c r="AC22" s="1196"/>
      <c r="AD22" s="1196"/>
      <c r="AE22" s="1196"/>
      <c r="AF22" s="1196"/>
      <c r="AG22" s="1196"/>
      <c r="AH22" s="1197"/>
      <c r="AI22" s="1331" t="s">
        <v>149</v>
      </c>
      <c r="AJ22" s="1278"/>
      <c r="AK22" s="1332"/>
      <c r="AL22" s="7"/>
      <c r="AM22" s="7"/>
    </row>
    <row r="23" spans="1:39" ht="14.25" customHeight="1">
      <c r="A23" s="1472"/>
      <c r="B23" s="455"/>
      <c r="C23" s="426"/>
      <c r="D23" s="145"/>
      <c r="E23" s="145"/>
      <c r="F23" s="145"/>
      <c r="G23" s="145"/>
      <c r="H23" s="145"/>
      <c r="I23" s="145"/>
      <c r="J23" s="146"/>
      <c r="K23" s="1195" t="s">
        <v>288</v>
      </c>
      <c r="L23" s="1196"/>
      <c r="M23" s="1196"/>
      <c r="N23" s="1196"/>
      <c r="O23" s="1196"/>
      <c r="P23" s="1196"/>
      <c r="Q23" s="1195" t="s">
        <v>372</v>
      </c>
      <c r="R23" s="1196"/>
      <c r="S23" s="1196"/>
      <c r="T23" s="1196"/>
      <c r="U23" s="1196"/>
      <c r="V23" s="1196"/>
      <c r="W23" s="1195" t="s">
        <v>288</v>
      </c>
      <c r="X23" s="1196"/>
      <c r="Y23" s="1196"/>
      <c r="Z23" s="1196"/>
      <c r="AA23" s="1196"/>
      <c r="AB23" s="1196"/>
      <c r="AC23" s="1195" t="s">
        <v>372</v>
      </c>
      <c r="AD23" s="1196"/>
      <c r="AE23" s="1196"/>
      <c r="AF23" s="1196"/>
      <c r="AG23" s="1196"/>
      <c r="AH23" s="1197"/>
      <c r="AI23" s="183" t="s">
        <v>166</v>
      </c>
      <c r="AJ23" s="240" t="s">
        <v>220</v>
      </c>
      <c r="AK23" s="184" t="s">
        <v>167</v>
      </c>
      <c r="AL23" s="7"/>
      <c r="AM23" s="7"/>
    </row>
    <row r="24" spans="1:39" ht="13.5">
      <c r="A24" s="1472"/>
      <c r="B24" s="455"/>
      <c r="C24" s="901" t="s">
        <v>374</v>
      </c>
      <c r="D24" s="902"/>
      <c r="E24" s="1367" t="s">
        <v>376</v>
      </c>
      <c r="F24" s="1456"/>
      <c r="G24" s="1456"/>
      <c r="H24" s="1456"/>
      <c r="I24" s="1456"/>
      <c r="J24" s="1457"/>
      <c r="K24" s="1462">
        <v>0</v>
      </c>
      <c r="L24" s="1463"/>
      <c r="M24" s="1463"/>
      <c r="N24" s="1463"/>
      <c r="O24" s="1463"/>
      <c r="P24" s="1464"/>
      <c r="Q24" s="1462"/>
      <c r="R24" s="1463"/>
      <c r="S24" s="1463"/>
      <c r="T24" s="1463"/>
      <c r="U24" s="1463"/>
      <c r="V24" s="1464"/>
      <c r="W24" s="1462"/>
      <c r="X24" s="1463"/>
      <c r="Y24" s="1463"/>
      <c r="Z24" s="1463"/>
      <c r="AA24" s="1463"/>
      <c r="AB24" s="1464"/>
      <c r="AC24" s="1176"/>
      <c r="AD24" s="1177"/>
      <c r="AE24" s="1177"/>
      <c r="AF24" s="1177"/>
      <c r="AG24" s="1177"/>
      <c r="AH24" s="1178"/>
      <c r="AI24" s="510"/>
      <c r="AJ24" s="581"/>
      <c r="AK24" s="979" t="s">
        <v>53</v>
      </c>
      <c r="AL24" s="10"/>
      <c r="AM24" s="10"/>
    </row>
    <row r="25" spans="1:39" ht="13.5">
      <c r="A25" s="1472"/>
      <c r="B25" s="455"/>
      <c r="C25" s="901"/>
      <c r="D25" s="902"/>
      <c r="E25" s="933" t="s">
        <v>375</v>
      </c>
      <c r="F25" s="899"/>
      <c r="G25" s="899"/>
      <c r="H25" s="900"/>
      <c r="I25" s="914" t="s">
        <v>54</v>
      </c>
      <c r="J25" s="942"/>
      <c r="K25" s="896">
        <v>0</v>
      </c>
      <c r="L25" s="950"/>
      <c r="M25" s="950"/>
      <c r="N25" s="950"/>
      <c r="O25" s="950"/>
      <c r="P25" s="951"/>
      <c r="Q25" s="896"/>
      <c r="R25" s="950"/>
      <c r="S25" s="950"/>
      <c r="T25" s="950"/>
      <c r="U25" s="950"/>
      <c r="V25" s="951"/>
      <c r="W25" s="896"/>
      <c r="X25" s="950"/>
      <c r="Y25" s="950"/>
      <c r="Z25" s="950"/>
      <c r="AA25" s="950"/>
      <c r="AB25" s="951"/>
      <c r="AC25" s="896"/>
      <c r="AD25" s="950"/>
      <c r="AE25" s="950"/>
      <c r="AF25" s="950"/>
      <c r="AG25" s="950"/>
      <c r="AH25" s="951"/>
      <c r="AI25" s="1473"/>
      <c r="AJ25" s="828"/>
      <c r="AK25" s="979"/>
      <c r="AL25" s="7"/>
      <c r="AM25" s="7"/>
    </row>
    <row r="26" spans="1:39" ht="13.5">
      <c r="A26" s="1472"/>
      <c r="B26" s="1458" t="s">
        <v>370</v>
      </c>
      <c r="C26" s="903"/>
      <c r="D26" s="904"/>
      <c r="E26" s="935"/>
      <c r="F26" s="903"/>
      <c r="G26" s="903"/>
      <c r="H26" s="904"/>
      <c r="I26" s="914" t="s">
        <v>55</v>
      </c>
      <c r="J26" s="942"/>
      <c r="K26" s="893">
        <v>0</v>
      </c>
      <c r="L26" s="1401"/>
      <c r="M26" s="1401"/>
      <c r="N26" s="1401"/>
      <c r="O26" s="1401"/>
      <c r="P26" s="1402"/>
      <c r="Q26" s="893"/>
      <c r="R26" s="1401"/>
      <c r="S26" s="1401"/>
      <c r="T26" s="1401"/>
      <c r="U26" s="1401"/>
      <c r="V26" s="1402"/>
      <c r="W26" s="893"/>
      <c r="X26" s="1401"/>
      <c r="Y26" s="1401"/>
      <c r="Z26" s="1401"/>
      <c r="AA26" s="1401"/>
      <c r="AB26" s="1402"/>
      <c r="AC26" s="893"/>
      <c r="AD26" s="1401"/>
      <c r="AE26" s="1401"/>
      <c r="AF26" s="1401"/>
      <c r="AG26" s="1401"/>
      <c r="AH26" s="1402"/>
      <c r="AI26" s="1474"/>
      <c r="AJ26" s="825"/>
      <c r="AK26" s="979"/>
      <c r="AL26" s="7"/>
      <c r="AM26" s="7"/>
    </row>
    <row r="27" spans="1:39" ht="13.5">
      <c r="A27" s="1472"/>
      <c r="B27" s="1458"/>
      <c r="C27" s="933" t="s">
        <v>377</v>
      </c>
      <c r="D27" s="900"/>
      <c r="E27" s="831" t="s">
        <v>376</v>
      </c>
      <c r="F27" s="912"/>
      <c r="G27" s="912"/>
      <c r="H27" s="912"/>
      <c r="I27" s="912"/>
      <c r="J27" s="913"/>
      <c r="K27" s="1176">
        <v>0</v>
      </c>
      <c r="L27" s="1177"/>
      <c r="M27" s="1177"/>
      <c r="N27" s="1177"/>
      <c r="O27" s="1177"/>
      <c r="P27" s="1178"/>
      <c r="Q27" s="1176">
        <v>0</v>
      </c>
      <c r="R27" s="1177"/>
      <c r="S27" s="1177"/>
      <c r="T27" s="1177"/>
      <c r="U27" s="1177"/>
      <c r="V27" s="1178"/>
      <c r="W27" s="1176"/>
      <c r="X27" s="1177"/>
      <c r="Y27" s="1177"/>
      <c r="Z27" s="1177"/>
      <c r="AA27" s="1177"/>
      <c r="AB27" s="1178"/>
      <c r="AC27" s="1176"/>
      <c r="AD27" s="1177"/>
      <c r="AE27" s="1177"/>
      <c r="AF27" s="1177"/>
      <c r="AG27" s="1177"/>
      <c r="AH27" s="1178"/>
      <c r="AI27" s="511"/>
      <c r="AJ27" s="579"/>
      <c r="AK27" s="979"/>
      <c r="AL27" s="7"/>
      <c r="AM27" s="7"/>
    </row>
    <row r="28" spans="1:39" ht="13.5">
      <c r="A28" s="1472"/>
      <c r="B28" s="1458"/>
      <c r="C28" s="934"/>
      <c r="D28" s="902"/>
      <c r="E28" s="933" t="s">
        <v>375</v>
      </c>
      <c r="F28" s="899"/>
      <c r="G28" s="899"/>
      <c r="H28" s="900"/>
      <c r="I28" s="914" t="s">
        <v>54</v>
      </c>
      <c r="J28" s="942"/>
      <c r="K28" s="896">
        <v>0</v>
      </c>
      <c r="L28" s="950"/>
      <c r="M28" s="950"/>
      <c r="N28" s="950"/>
      <c r="O28" s="950"/>
      <c r="P28" s="951"/>
      <c r="Q28" s="896"/>
      <c r="R28" s="950"/>
      <c r="S28" s="950"/>
      <c r="T28" s="950"/>
      <c r="U28" s="950"/>
      <c r="V28" s="951"/>
      <c r="W28" s="896"/>
      <c r="X28" s="950"/>
      <c r="Y28" s="950"/>
      <c r="Z28" s="950"/>
      <c r="AA28" s="950"/>
      <c r="AB28" s="951"/>
      <c r="AC28" s="896"/>
      <c r="AD28" s="950"/>
      <c r="AE28" s="950"/>
      <c r="AF28" s="950"/>
      <c r="AG28" s="950"/>
      <c r="AH28" s="951"/>
      <c r="AI28" s="1473"/>
      <c r="AJ28" s="828"/>
      <c r="AK28" s="979"/>
      <c r="AL28" s="7"/>
      <c r="AM28" s="7"/>
    </row>
    <row r="29" spans="1:39" ht="13.5">
      <c r="A29" s="1472"/>
      <c r="B29" s="1458"/>
      <c r="C29" s="935"/>
      <c r="D29" s="904"/>
      <c r="E29" s="935"/>
      <c r="F29" s="903"/>
      <c r="G29" s="903"/>
      <c r="H29" s="904"/>
      <c r="I29" s="914" t="s">
        <v>56</v>
      </c>
      <c r="J29" s="942"/>
      <c r="K29" s="893">
        <v>0</v>
      </c>
      <c r="L29" s="1401"/>
      <c r="M29" s="1401"/>
      <c r="N29" s="1401"/>
      <c r="O29" s="1401"/>
      <c r="P29" s="1402"/>
      <c r="Q29" s="893"/>
      <c r="R29" s="1401"/>
      <c r="S29" s="1401"/>
      <c r="T29" s="1401"/>
      <c r="U29" s="1401"/>
      <c r="V29" s="1402"/>
      <c r="W29" s="893"/>
      <c r="X29" s="1401"/>
      <c r="Y29" s="1401"/>
      <c r="Z29" s="1401"/>
      <c r="AA29" s="1401"/>
      <c r="AB29" s="1402"/>
      <c r="AC29" s="893"/>
      <c r="AD29" s="1401"/>
      <c r="AE29" s="1401"/>
      <c r="AF29" s="1401"/>
      <c r="AG29" s="1401"/>
      <c r="AH29" s="1402"/>
      <c r="AI29" s="1474"/>
      <c r="AJ29" s="825"/>
      <c r="AK29" s="979"/>
      <c r="AL29" s="7"/>
      <c r="AM29" s="7"/>
    </row>
    <row r="30" spans="1:39" ht="13.5">
      <c r="A30" s="1472"/>
      <c r="B30" s="1458"/>
      <c r="C30" s="815" t="s">
        <v>247</v>
      </c>
      <c r="D30" s="813"/>
      <c r="E30" s="813"/>
      <c r="F30" s="813"/>
      <c r="G30" s="813"/>
      <c r="H30" s="813"/>
      <c r="I30" s="813"/>
      <c r="J30" s="814"/>
      <c r="K30" s="1462">
        <v>0</v>
      </c>
      <c r="L30" s="1463"/>
      <c r="M30" s="1463"/>
      <c r="N30" s="1463"/>
      <c r="O30" s="1463"/>
      <c r="P30" s="1464"/>
      <c r="Q30" s="1462"/>
      <c r="R30" s="1463"/>
      <c r="S30" s="1463"/>
      <c r="T30" s="1463"/>
      <c r="U30" s="1463"/>
      <c r="V30" s="1464"/>
      <c r="W30" s="1462"/>
      <c r="X30" s="1463"/>
      <c r="Y30" s="1463"/>
      <c r="Z30" s="1463"/>
      <c r="AA30" s="1463"/>
      <c r="AB30" s="1464"/>
      <c r="AC30" s="1462"/>
      <c r="AD30" s="1463"/>
      <c r="AE30" s="1463"/>
      <c r="AF30" s="1463"/>
      <c r="AG30" s="1463"/>
      <c r="AH30" s="1464"/>
      <c r="AI30" s="512"/>
      <c r="AJ30" s="582"/>
      <c r="AK30" s="979"/>
      <c r="AL30" s="7"/>
      <c r="AM30" s="7"/>
    </row>
    <row r="31" spans="1:39" ht="13.5">
      <c r="A31" s="1472"/>
      <c r="B31" s="1458"/>
      <c r="C31" s="815" t="s">
        <v>378</v>
      </c>
      <c r="D31" s="813"/>
      <c r="E31" s="813"/>
      <c r="F31" s="813"/>
      <c r="G31" s="813"/>
      <c r="H31" s="813"/>
      <c r="I31" s="813"/>
      <c r="J31" s="814"/>
      <c r="K31" s="890"/>
      <c r="L31" s="891"/>
      <c r="M31" s="891"/>
      <c r="N31" s="891"/>
      <c r="O31" s="891"/>
      <c r="P31" s="892"/>
      <c r="Q31" s="890"/>
      <c r="R31" s="891"/>
      <c r="S31" s="891"/>
      <c r="T31" s="891"/>
      <c r="U31" s="891"/>
      <c r="V31" s="892"/>
      <c r="W31" s="890"/>
      <c r="X31" s="891"/>
      <c r="Y31" s="891"/>
      <c r="Z31" s="891"/>
      <c r="AA31" s="891"/>
      <c r="AB31" s="892"/>
      <c r="AC31" s="890"/>
      <c r="AD31" s="891"/>
      <c r="AE31" s="891"/>
      <c r="AF31" s="891"/>
      <c r="AG31" s="891"/>
      <c r="AH31" s="892"/>
      <c r="AI31" s="511"/>
      <c r="AJ31" s="828"/>
      <c r="AK31" s="980"/>
      <c r="AL31" s="7"/>
      <c r="AM31" s="7"/>
    </row>
    <row r="32" spans="1:39" ht="14.25">
      <c r="A32" s="1472"/>
      <c r="B32" s="1458"/>
      <c r="C32" s="815" t="s">
        <v>379</v>
      </c>
      <c r="D32" s="813"/>
      <c r="E32" s="813"/>
      <c r="F32" s="813"/>
      <c r="G32" s="813"/>
      <c r="H32" s="813"/>
      <c r="I32" s="813"/>
      <c r="J32" s="814"/>
      <c r="K32" s="890"/>
      <c r="L32" s="891"/>
      <c r="M32" s="891"/>
      <c r="N32" s="891"/>
      <c r="O32" s="891"/>
      <c r="P32" s="892"/>
      <c r="Q32" s="890"/>
      <c r="R32" s="891"/>
      <c r="S32" s="891"/>
      <c r="T32" s="891"/>
      <c r="U32" s="891"/>
      <c r="V32" s="892"/>
      <c r="W32" s="890"/>
      <c r="X32" s="891"/>
      <c r="Y32" s="891"/>
      <c r="Z32" s="891"/>
      <c r="AA32" s="891"/>
      <c r="AB32" s="892"/>
      <c r="AC32" s="890"/>
      <c r="AD32" s="891"/>
      <c r="AE32" s="891"/>
      <c r="AF32" s="891"/>
      <c r="AG32" s="891"/>
      <c r="AH32" s="892"/>
      <c r="AI32" s="512"/>
      <c r="AJ32" s="825"/>
      <c r="AK32" s="513"/>
      <c r="AL32" s="10"/>
      <c r="AM32" s="10"/>
    </row>
    <row r="33" spans="1:39" ht="13.5">
      <c r="A33" s="1472"/>
      <c r="B33" s="1458"/>
      <c r="C33" s="1370" t="s">
        <v>390</v>
      </c>
      <c r="D33" s="1456"/>
      <c r="E33" s="1456"/>
      <c r="F33" s="1456"/>
      <c r="G33" s="1456"/>
      <c r="H33" s="1456"/>
      <c r="I33" s="1456"/>
      <c r="J33" s="1457"/>
      <c r="K33" s="1462">
        <v>0</v>
      </c>
      <c r="L33" s="1463"/>
      <c r="M33" s="1463"/>
      <c r="N33" s="1463"/>
      <c r="O33" s="1463"/>
      <c r="P33" s="1464"/>
      <c r="Q33" s="1462"/>
      <c r="R33" s="1463"/>
      <c r="S33" s="1463"/>
      <c r="T33" s="1463"/>
      <c r="U33" s="1463"/>
      <c r="V33" s="1464"/>
      <c r="W33" s="1462"/>
      <c r="X33" s="1463"/>
      <c r="Y33" s="1463"/>
      <c r="Z33" s="1463"/>
      <c r="AA33" s="1463"/>
      <c r="AB33" s="1464"/>
      <c r="AC33" s="1462"/>
      <c r="AD33" s="1463"/>
      <c r="AE33" s="1463"/>
      <c r="AF33" s="1463"/>
      <c r="AG33" s="1463"/>
      <c r="AH33" s="1464"/>
      <c r="AI33" s="511"/>
      <c r="AJ33" s="828"/>
      <c r="AK33" s="978" t="s">
        <v>57</v>
      </c>
      <c r="AL33" s="7"/>
      <c r="AM33" s="7"/>
    </row>
    <row r="34" spans="1:39" ht="13.5">
      <c r="A34" s="1472"/>
      <c r="B34" s="1458"/>
      <c r="C34" s="941" t="s">
        <v>391</v>
      </c>
      <c r="D34" s="915"/>
      <c r="E34" s="915"/>
      <c r="F34" s="915"/>
      <c r="G34" s="915"/>
      <c r="H34" s="915"/>
      <c r="I34" s="915"/>
      <c r="J34" s="916"/>
      <c r="K34" s="1462"/>
      <c r="L34" s="1463"/>
      <c r="M34" s="1463"/>
      <c r="N34" s="1463"/>
      <c r="O34" s="1463"/>
      <c r="P34" s="1464"/>
      <c r="Q34" s="1462"/>
      <c r="R34" s="1463"/>
      <c r="S34" s="1463"/>
      <c r="T34" s="1463"/>
      <c r="U34" s="1463"/>
      <c r="V34" s="1464"/>
      <c r="W34" s="1462"/>
      <c r="X34" s="1463"/>
      <c r="Y34" s="1463"/>
      <c r="Z34" s="1463"/>
      <c r="AA34" s="1463"/>
      <c r="AB34" s="1464"/>
      <c r="AC34" s="1462"/>
      <c r="AD34" s="1463"/>
      <c r="AE34" s="1463"/>
      <c r="AF34" s="1463"/>
      <c r="AG34" s="1463"/>
      <c r="AH34" s="1464"/>
      <c r="AI34" s="520"/>
      <c r="AJ34" s="824"/>
      <c r="AK34" s="979"/>
      <c r="AL34" s="7"/>
      <c r="AM34" s="7"/>
    </row>
    <row r="35" spans="1:39" ht="13.5">
      <c r="A35" s="1472"/>
      <c r="B35" s="1458"/>
      <c r="C35" s="941" t="s">
        <v>392</v>
      </c>
      <c r="D35" s="941"/>
      <c r="E35" s="941"/>
      <c r="F35" s="941"/>
      <c r="G35" s="941"/>
      <c r="H35" s="941"/>
      <c r="I35" s="941"/>
      <c r="J35" s="942"/>
      <c r="K35" s="890"/>
      <c r="L35" s="891"/>
      <c r="M35" s="891"/>
      <c r="N35" s="891"/>
      <c r="O35" s="891"/>
      <c r="P35" s="892"/>
      <c r="Q35" s="890"/>
      <c r="R35" s="891"/>
      <c r="S35" s="891"/>
      <c r="T35" s="891"/>
      <c r="U35" s="891"/>
      <c r="V35" s="892"/>
      <c r="W35" s="890"/>
      <c r="X35" s="891"/>
      <c r="Y35" s="891"/>
      <c r="Z35" s="891"/>
      <c r="AA35" s="891"/>
      <c r="AB35" s="892"/>
      <c r="AC35" s="890"/>
      <c r="AD35" s="891"/>
      <c r="AE35" s="891"/>
      <c r="AF35" s="891"/>
      <c r="AG35" s="891"/>
      <c r="AH35" s="892"/>
      <c r="AI35" s="512"/>
      <c r="AJ35" s="825"/>
      <c r="AK35" s="979"/>
      <c r="AL35" s="7"/>
      <c r="AM35" s="7"/>
    </row>
    <row r="36" spans="1:39" ht="13.5">
      <c r="A36" s="1472"/>
      <c r="B36" s="1458"/>
      <c r="C36" s="941" t="s">
        <v>380</v>
      </c>
      <c r="D36" s="941"/>
      <c r="E36" s="941"/>
      <c r="F36" s="941"/>
      <c r="G36" s="941"/>
      <c r="H36" s="941"/>
      <c r="I36" s="941"/>
      <c r="J36" s="942"/>
      <c r="K36" s="1176">
        <v>0</v>
      </c>
      <c r="L36" s="1177"/>
      <c r="M36" s="1177"/>
      <c r="N36" s="1177"/>
      <c r="O36" s="1177"/>
      <c r="P36" s="1178"/>
      <c r="Q36" s="1176"/>
      <c r="R36" s="1177"/>
      <c r="S36" s="1177"/>
      <c r="T36" s="1177"/>
      <c r="U36" s="1177"/>
      <c r="V36" s="1178"/>
      <c r="W36" s="1176"/>
      <c r="X36" s="1177"/>
      <c r="Y36" s="1177"/>
      <c r="Z36" s="1177"/>
      <c r="AA36" s="1177"/>
      <c r="AB36" s="1178"/>
      <c r="AC36" s="1176"/>
      <c r="AD36" s="1177"/>
      <c r="AE36" s="1177"/>
      <c r="AF36" s="1177"/>
      <c r="AG36" s="1177"/>
      <c r="AH36" s="1178"/>
      <c r="AI36" s="520"/>
      <c r="AJ36" s="580"/>
      <c r="AK36" s="980"/>
      <c r="AL36" s="7"/>
      <c r="AM36" s="7"/>
    </row>
    <row r="37" spans="1:39" ht="14.25">
      <c r="A37" s="1472"/>
      <c r="B37" s="1458"/>
      <c r="C37" s="941" t="s">
        <v>393</v>
      </c>
      <c r="D37" s="941"/>
      <c r="E37" s="941"/>
      <c r="F37" s="941"/>
      <c r="G37" s="941"/>
      <c r="H37" s="941"/>
      <c r="I37" s="941"/>
      <c r="J37" s="942"/>
      <c r="K37" s="1179">
        <v>0</v>
      </c>
      <c r="L37" s="1180"/>
      <c r="M37" s="1180"/>
      <c r="N37" s="1180"/>
      <c r="O37" s="1180"/>
      <c r="P37" s="1181"/>
      <c r="Q37" s="1179"/>
      <c r="R37" s="1180"/>
      <c r="S37" s="1180"/>
      <c r="T37" s="1180"/>
      <c r="U37" s="1180"/>
      <c r="V37" s="1181"/>
      <c r="W37" s="1179"/>
      <c r="X37" s="1180"/>
      <c r="Y37" s="1180"/>
      <c r="Z37" s="1180"/>
      <c r="AA37" s="1180"/>
      <c r="AB37" s="1181"/>
      <c r="AC37" s="1179"/>
      <c r="AD37" s="1180"/>
      <c r="AE37" s="1180"/>
      <c r="AF37" s="1180"/>
      <c r="AG37" s="1180"/>
      <c r="AH37" s="1181"/>
      <c r="AI37" s="1473"/>
      <c r="AJ37" s="828"/>
      <c r="AK37" s="516"/>
      <c r="AL37" s="7"/>
      <c r="AM37" s="7"/>
    </row>
    <row r="38" spans="1:39" ht="14.25">
      <c r="A38" s="1472"/>
      <c r="B38" s="455"/>
      <c r="C38" s="914" t="s">
        <v>394</v>
      </c>
      <c r="D38" s="941"/>
      <c r="E38" s="941"/>
      <c r="F38" s="941"/>
      <c r="G38" s="941"/>
      <c r="H38" s="941"/>
      <c r="I38" s="941"/>
      <c r="J38" s="942"/>
      <c r="K38" s="1179">
        <v>0</v>
      </c>
      <c r="L38" s="1180"/>
      <c r="M38" s="1180"/>
      <c r="N38" s="1180"/>
      <c r="O38" s="1180"/>
      <c r="P38" s="1181"/>
      <c r="Q38" s="1179"/>
      <c r="R38" s="1180"/>
      <c r="S38" s="1180"/>
      <c r="T38" s="1180"/>
      <c r="U38" s="1180"/>
      <c r="V38" s="1181"/>
      <c r="W38" s="1179"/>
      <c r="X38" s="1180"/>
      <c r="Y38" s="1180"/>
      <c r="Z38" s="1180"/>
      <c r="AA38" s="1180"/>
      <c r="AB38" s="1181"/>
      <c r="AC38" s="1179"/>
      <c r="AD38" s="1180"/>
      <c r="AE38" s="1180"/>
      <c r="AF38" s="1180"/>
      <c r="AG38" s="1180"/>
      <c r="AH38" s="1181"/>
      <c r="AI38" s="1474"/>
      <c r="AJ38" s="825"/>
      <c r="AK38" s="513"/>
      <c r="AL38" s="7"/>
      <c r="AM38" s="7"/>
    </row>
    <row r="39" spans="1:39" ht="13.5">
      <c r="A39" s="1472"/>
      <c r="B39" s="455"/>
      <c r="C39" s="145"/>
      <c r="D39" s="145"/>
      <c r="E39" s="719" t="s">
        <v>371</v>
      </c>
      <c r="F39" s="261"/>
      <c r="G39" s="261"/>
      <c r="H39" s="261"/>
      <c r="I39" s="261"/>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66"/>
      <c r="AI39" s="1278" t="s">
        <v>149</v>
      </c>
      <c r="AJ39" s="1278"/>
      <c r="AK39" s="1332"/>
      <c r="AL39" s="7"/>
      <c r="AM39" s="7"/>
    </row>
    <row r="40" spans="1:39" ht="13.5" customHeight="1">
      <c r="A40" s="1472"/>
      <c r="B40" s="455"/>
      <c r="C40" s="262"/>
      <c r="D40" s="262"/>
      <c r="E40" s="262"/>
      <c r="F40" s="262"/>
      <c r="G40" s="262"/>
      <c r="H40" s="262"/>
      <c r="I40" s="262"/>
      <c r="J40" s="65"/>
      <c r="K40" s="1195" t="s">
        <v>316</v>
      </c>
      <c r="L40" s="1196"/>
      <c r="M40" s="1196"/>
      <c r="N40" s="1196"/>
      <c r="O40" s="1196"/>
      <c r="P40" s="1196"/>
      <c r="Q40" s="1196"/>
      <c r="R40" s="1196"/>
      <c r="S40" s="1196"/>
      <c r="T40" s="1196"/>
      <c r="U40" s="1196"/>
      <c r="V40" s="1197"/>
      <c r="W40" s="1195" t="s">
        <v>315</v>
      </c>
      <c r="X40" s="1196"/>
      <c r="Y40" s="1196"/>
      <c r="Z40" s="1196"/>
      <c r="AA40" s="1196"/>
      <c r="AB40" s="1196"/>
      <c r="AC40" s="1196"/>
      <c r="AD40" s="1196"/>
      <c r="AE40" s="1196"/>
      <c r="AF40" s="1196"/>
      <c r="AG40" s="1196"/>
      <c r="AH40" s="1197"/>
      <c r="AI40" s="240" t="s">
        <v>166</v>
      </c>
      <c r="AJ40" s="240" t="s">
        <v>220</v>
      </c>
      <c r="AK40" s="184" t="s">
        <v>167</v>
      </c>
      <c r="AL40" s="7"/>
      <c r="AM40" s="7"/>
    </row>
    <row r="41" spans="1:39" ht="13.5">
      <c r="A41" s="1472"/>
      <c r="B41" s="455"/>
      <c r="C41" s="426"/>
      <c r="D41" s="145"/>
      <c r="E41" s="145"/>
      <c r="F41" s="761"/>
      <c r="G41" s="145" t="s">
        <v>385</v>
      </c>
      <c r="H41" s="145"/>
      <c r="I41" s="145"/>
      <c r="J41" s="146"/>
      <c r="K41" s="890"/>
      <c r="L41" s="891"/>
      <c r="M41" s="891"/>
      <c r="N41" s="891"/>
      <c r="O41" s="891"/>
      <c r="P41" s="892"/>
      <c r="Q41" s="890"/>
      <c r="R41" s="891"/>
      <c r="S41" s="891"/>
      <c r="T41" s="891"/>
      <c r="U41" s="891"/>
      <c r="V41" s="892"/>
      <c r="W41" s="890"/>
      <c r="X41" s="891"/>
      <c r="Y41" s="891"/>
      <c r="Z41" s="891"/>
      <c r="AA41" s="891"/>
      <c r="AB41" s="892"/>
      <c r="AC41" s="890"/>
      <c r="AD41" s="891"/>
      <c r="AE41" s="891"/>
      <c r="AF41" s="891"/>
      <c r="AG41" s="891"/>
      <c r="AH41" s="892"/>
      <c r="AI41" s="510"/>
      <c r="AJ41" s="580"/>
      <c r="AK41" s="540"/>
      <c r="AL41" s="15"/>
      <c r="AM41" s="57"/>
    </row>
    <row r="42" spans="1:39" ht="13.5">
      <c r="A42" s="1472"/>
      <c r="B42" s="455"/>
      <c r="C42" s="1370" t="s">
        <v>382</v>
      </c>
      <c r="D42" s="1456"/>
      <c r="E42" s="1456"/>
      <c r="F42" s="1456"/>
      <c r="G42" s="1456"/>
      <c r="H42" s="1456"/>
      <c r="I42" s="1456"/>
      <c r="J42" s="1457"/>
      <c r="K42" s="1462">
        <v>20</v>
      </c>
      <c r="L42" s="1463"/>
      <c r="M42" s="1463"/>
      <c r="N42" s="1463"/>
      <c r="O42" s="1463"/>
      <c r="P42" s="1464"/>
      <c r="Q42" s="1462"/>
      <c r="R42" s="1463"/>
      <c r="S42" s="1463"/>
      <c r="T42" s="1463"/>
      <c r="U42" s="1463"/>
      <c r="V42" s="1464"/>
      <c r="W42" s="1462"/>
      <c r="X42" s="1463"/>
      <c r="Y42" s="1463"/>
      <c r="Z42" s="1463"/>
      <c r="AA42" s="1463"/>
      <c r="AB42" s="1464"/>
      <c r="AC42" s="1462"/>
      <c r="AD42" s="1463"/>
      <c r="AE42" s="1463"/>
      <c r="AF42" s="1463"/>
      <c r="AG42" s="1463"/>
      <c r="AH42" s="1464"/>
      <c r="AI42" s="512"/>
      <c r="AJ42" s="579"/>
      <c r="AK42" s="978" t="s">
        <v>53</v>
      </c>
      <c r="AL42" s="15"/>
      <c r="AM42" s="57"/>
    </row>
    <row r="43" spans="1:39" ht="13.5">
      <c r="A43" s="260"/>
      <c r="B43" s="455"/>
      <c r="C43" s="941" t="s">
        <v>381</v>
      </c>
      <c r="D43" s="941"/>
      <c r="E43" s="941"/>
      <c r="F43" s="941"/>
      <c r="G43" s="941"/>
      <c r="H43" s="941"/>
      <c r="I43" s="941"/>
      <c r="J43" s="942"/>
      <c r="K43" s="1176">
        <v>50</v>
      </c>
      <c r="L43" s="1177"/>
      <c r="M43" s="1177"/>
      <c r="N43" s="1177"/>
      <c r="O43" s="1177"/>
      <c r="P43" s="1178"/>
      <c r="Q43" s="1176"/>
      <c r="R43" s="1177"/>
      <c r="S43" s="1177"/>
      <c r="T43" s="1177"/>
      <c r="U43" s="1177"/>
      <c r="V43" s="1178"/>
      <c r="W43" s="1176"/>
      <c r="X43" s="1177"/>
      <c r="Y43" s="1177"/>
      <c r="Z43" s="1177"/>
      <c r="AA43" s="1177"/>
      <c r="AB43" s="1178"/>
      <c r="AC43" s="1176"/>
      <c r="AD43" s="1177"/>
      <c r="AE43" s="1177"/>
      <c r="AF43" s="1177"/>
      <c r="AG43" s="1177"/>
      <c r="AH43" s="1178"/>
      <c r="AI43" s="511"/>
      <c r="AJ43" s="579"/>
      <c r="AK43" s="979"/>
      <c r="AL43" s="15"/>
      <c r="AM43" s="57"/>
    </row>
    <row r="44" spans="1:39" ht="13.5">
      <c r="A44" s="260"/>
      <c r="B44" s="455"/>
      <c r="C44" s="1248" t="s">
        <v>149</v>
      </c>
      <c r="D44" s="1196"/>
      <c r="E44" s="1196"/>
      <c r="F44" s="1196"/>
      <c r="G44" s="1196"/>
      <c r="H44" s="1196"/>
      <c r="I44" s="1196"/>
      <c r="J44" s="1197"/>
      <c r="K44" s="937" t="str">
        <f>IF(K43&gt;K42,"OK","NG")</f>
        <v>OK</v>
      </c>
      <c r="L44" s="908"/>
      <c r="M44" s="908"/>
      <c r="N44" s="908"/>
      <c r="O44" s="908"/>
      <c r="P44" s="909"/>
      <c r="Q44" s="937" t="str">
        <f>IF(Q43&gt;Q42,"OK","NG")</f>
        <v>NG</v>
      </c>
      <c r="R44" s="908"/>
      <c r="S44" s="908"/>
      <c r="T44" s="908"/>
      <c r="U44" s="908"/>
      <c r="V44" s="909"/>
      <c r="W44" s="937" t="str">
        <f>IF(W43&gt;W42,"OK","NG")</f>
        <v>NG</v>
      </c>
      <c r="X44" s="908"/>
      <c r="Y44" s="908"/>
      <c r="Z44" s="908"/>
      <c r="AA44" s="908"/>
      <c r="AB44" s="909"/>
      <c r="AC44" s="937" t="str">
        <f>IF(AC43&gt;AC42,"OK","NG")</f>
        <v>NG</v>
      </c>
      <c r="AD44" s="908"/>
      <c r="AE44" s="908"/>
      <c r="AF44" s="908"/>
      <c r="AG44" s="908"/>
      <c r="AH44" s="909"/>
      <c r="AI44" s="512"/>
      <c r="AJ44" s="582"/>
      <c r="AK44" s="980"/>
      <c r="AL44" s="15"/>
      <c r="AM44" s="57"/>
    </row>
    <row r="45" spans="1:39" ht="13.5">
      <c r="A45" s="260"/>
      <c r="B45" s="455"/>
      <c r="C45" s="826" t="s">
        <v>383</v>
      </c>
      <c r="D45" s="912"/>
      <c r="E45" s="912"/>
      <c r="F45" s="912"/>
      <c r="G45" s="912"/>
      <c r="H45" s="912"/>
      <c r="I45" s="912"/>
      <c r="J45" s="913"/>
      <c r="K45" s="1176">
        <v>30</v>
      </c>
      <c r="L45" s="1177"/>
      <c r="M45" s="1177"/>
      <c r="N45" s="1177"/>
      <c r="O45" s="1177"/>
      <c r="P45" s="1178"/>
      <c r="Q45" s="1176"/>
      <c r="R45" s="1177"/>
      <c r="S45" s="1177"/>
      <c r="T45" s="1177"/>
      <c r="U45" s="1177"/>
      <c r="V45" s="1178"/>
      <c r="W45" s="1176"/>
      <c r="X45" s="1177"/>
      <c r="Y45" s="1177"/>
      <c r="Z45" s="1177"/>
      <c r="AA45" s="1177"/>
      <c r="AB45" s="1178"/>
      <c r="AC45" s="1176"/>
      <c r="AD45" s="1177"/>
      <c r="AE45" s="1177"/>
      <c r="AF45" s="1177"/>
      <c r="AG45" s="1177"/>
      <c r="AH45" s="1178"/>
      <c r="AI45" s="511"/>
      <c r="AJ45" s="580"/>
      <c r="AK45" s="978" t="s">
        <v>595</v>
      </c>
      <c r="AL45" s="15"/>
      <c r="AM45" s="57"/>
    </row>
    <row r="46" spans="1:39" ht="13.5">
      <c r="A46" s="260"/>
      <c r="B46" s="455"/>
      <c r="C46" s="941" t="s">
        <v>384</v>
      </c>
      <c r="D46" s="915"/>
      <c r="E46" s="915"/>
      <c r="F46" s="915"/>
      <c r="G46" s="915"/>
      <c r="H46" s="915"/>
      <c r="I46" s="915"/>
      <c r="J46" s="916"/>
      <c r="K46" s="1176">
        <v>15</v>
      </c>
      <c r="L46" s="1177"/>
      <c r="M46" s="1177"/>
      <c r="N46" s="1177"/>
      <c r="O46" s="1177"/>
      <c r="P46" s="1178"/>
      <c r="Q46" s="1176"/>
      <c r="R46" s="1177"/>
      <c r="S46" s="1177"/>
      <c r="T46" s="1177"/>
      <c r="U46" s="1177"/>
      <c r="V46" s="1178"/>
      <c r="W46" s="1176"/>
      <c r="X46" s="1177"/>
      <c r="Y46" s="1177"/>
      <c r="Z46" s="1177"/>
      <c r="AA46" s="1177"/>
      <c r="AB46" s="1178"/>
      <c r="AC46" s="1176">
        <v>0</v>
      </c>
      <c r="AD46" s="1177"/>
      <c r="AE46" s="1177"/>
      <c r="AF46" s="1177"/>
      <c r="AG46" s="1177"/>
      <c r="AH46" s="1178"/>
      <c r="AI46" s="520"/>
      <c r="AJ46" s="579"/>
      <c r="AK46" s="979"/>
      <c r="AL46" s="15"/>
      <c r="AM46" s="57"/>
    </row>
    <row r="47" spans="1:39" ht="13.5">
      <c r="A47" s="260"/>
      <c r="B47" s="455"/>
      <c r="C47" s="1195" t="s">
        <v>149</v>
      </c>
      <c r="D47" s="1196"/>
      <c r="E47" s="1196"/>
      <c r="F47" s="1196"/>
      <c r="G47" s="1196"/>
      <c r="H47" s="1196"/>
      <c r="I47" s="1196"/>
      <c r="J47" s="1197"/>
      <c r="K47" s="937" t="str">
        <f>IF(K46&gt;K45,"OK","NG")</f>
        <v>NG</v>
      </c>
      <c r="L47" s="908"/>
      <c r="M47" s="908"/>
      <c r="N47" s="908"/>
      <c r="O47" s="908"/>
      <c r="P47" s="909"/>
      <c r="Q47" s="937" t="str">
        <f>IF(Q46&gt;Q45,"OK","NG")</f>
        <v>NG</v>
      </c>
      <c r="R47" s="908"/>
      <c r="S47" s="908"/>
      <c r="T47" s="908"/>
      <c r="U47" s="908"/>
      <c r="V47" s="909"/>
      <c r="W47" s="937" t="str">
        <f>IF(W46&gt;W45,"OK","NG")</f>
        <v>NG</v>
      </c>
      <c r="X47" s="908"/>
      <c r="Y47" s="908"/>
      <c r="Z47" s="908"/>
      <c r="AA47" s="908"/>
      <c r="AB47" s="909"/>
      <c r="AC47" s="937" t="str">
        <f>IF(AC46&gt;AC45,"OK","NG")</f>
        <v>NG</v>
      </c>
      <c r="AD47" s="908"/>
      <c r="AE47" s="908"/>
      <c r="AF47" s="908"/>
      <c r="AG47" s="908"/>
      <c r="AH47" s="909"/>
      <c r="AI47" s="512"/>
      <c r="AJ47" s="582"/>
      <c r="AK47" s="980"/>
      <c r="AL47" s="15"/>
      <c r="AM47" s="57"/>
    </row>
    <row r="48" spans="1:39" ht="13.5">
      <c r="A48" s="260"/>
      <c r="B48" s="455"/>
      <c r="C48" s="882" t="s">
        <v>395</v>
      </c>
      <c r="D48" s="882"/>
      <c r="E48" s="882"/>
      <c r="F48" s="882"/>
      <c r="G48" s="882"/>
      <c r="H48" s="882"/>
      <c r="I48" s="882"/>
      <c r="J48" s="883"/>
      <c r="K48" s="1462">
        <v>0</v>
      </c>
      <c r="L48" s="1463"/>
      <c r="M48" s="1463"/>
      <c r="N48" s="1463"/>
      <c r="O48" s="1463"/>
      <c r="P48" s="1464"/>
      <c r="Q48" s="1462"/>
      <c r="R48" s="1463"/>
      <c r="S48" s="1463"/>
      <c r="T48" s="1463"/>
      <c r="U48" s="1463"/>
      <c r="V48" s="1464"/>
      <c r="W48" s="1462"/>
      <c r="X48" s="1463"/>
      <c r="Y48" s="1463"/>
      <c r="Z48" s="1463"/>
      <c r="AA48" s="1463"/>
      <c r="AB48" s="1464"/>
      <c r="AC48" s="1462"/>
      <c r="AD48" s="1463"/>
      <c r="AE48" s="1463"/>
      <c r="AF48" s="1463"/>
      <c r="AG48" s="1463"/>
      <c r="AH48" s="1464"/>
      <c r="AI48" s="512"/>
      <c r="AJ48" s="582"/>
      <c r="AK48" s="978" t="s">
        <v>17</v>
      </c>
      <c r="AL48" s="15"/>
      <c r="AM48" s="57"/>
    </row>
    <row r="49" spans="1:39" ht="13.5">
      <c r="A49" s="260"/>
      <c r="B49" s="455"/>
      <c r="C49" s="941" t="s">
        <v>396</v>
      </c>
      <c r="D49" s="941"/>
      <c r="E49" s="941"/>
      <c r="F49" s="941"/>
      <c r="G49" s="941"/>
      <c r="H49" s="941"/>
      <c r="I49" s="941"/>
      <c r="J49" s="942"/>
      <c r="K49" s="1176"/>
      <c r="L49" s="1177"/>
      <c r="M49" s="1177"/>
      <c r="N49" s="1177"/>
      <c r="O49" s="1177"/>
      <c r="P49" s="1178"/>
      <c r="Q49" s="1176"/>
      <c r="R49" s="1177"/>
      <c r="S49" s="1177"/>
      <c r="T49" s="1177"/>
      <c r="U49" s="1177"/>
      <c r="V49" s="1178"/>
      <c r="W49" s="1176"/>
      <c r="X49" s="1177"/>
      <c r="Y49" s="1177"/>
      <c r="Z49" s="1177"/>
      <c r="AA49" s="1177"/>
      <c r="AB49" s="1178"/>
      <c r="AC49" s="1176"/>
      <c r="AD49" s="1177"/>
      <c r="AE49" s="1177"/>
      <c r="AF49" s="1177"/>
      <c r="AG49" s="1177"/>
      <c r="AH49" s="1178"/>
      <c r="AI49" s="512"/>
      <c r="AJ49" s="582"/>
      <c r="AK49" s="979"/>
      <c r="AL49" s="15"/>
      <c r="AM49" s="57"/>
    </row>
    <row r="50" spans="1:39" ht="13.5">
      <c r="A50" s="260"/>
      <c r="B50" s="455"/>
      <c r="C50" s="1195" t="s">
        <v>149</v>
      </c>
      <c r="D50" s="1196"/>
      <c r="E50" s="1196"/>
      <c r="F50" s="1196"/>
      <c r="G50" s="1196"/>
      <c r="H50" s="1196"/>
      <c r="I50" s="1196"/>
      <c r="J50" s="1197"/>
      <c r="K50" s="937" t="str">
        <f>IF(K49&gt;K48,"OK","NG")</f>
        <v>NG</v>
      </c>
      <c r="L50" s="908"/>
      <c r="M50" s="908"/>
      <c r="N50" s="908"/>
      <c r="O50" s="908"/>
      <c r="P50" s="909"/>
      <c r="Q50" s="937" t="str">
        <f>IF(Q49&gt;Q48,"OK","NG")</f>
        <v>NG</v>
      </c>
      <c r="R50" s="908"/>
      <c r="S50" s="908"/>
      <c r="T50" s="908"/>
      <c r="U50" s="908"/>
      <c r="V50" s="909"/>
      <c r="W50" s="937" t="str">
        <f>IF(W49&gt;W48,"OK","NG")</f>
        <v>NG</v>
      </c>
      <c r="X50" s="908"/>
      <c r="Y50" s="908"/>
      <c r="Z50" s="908"/>
      <c r="AA50" s="908"/>
      <c r="AB50" s="909"/>
      <c r="AC50" s="937" t="str">
        <f>IF(AC49&gt;AC48,"OK","NG")</f>
        <v>NG</v>
      </c>
      <c r="AD50" s="908"/>
      <c r="AE50" s="908"/>
      <c r="AF50" s="908"/>
      <c r="AG50" s="908"/>
      <c r="AH50" s="909"/>
      <c r="AI50" s="510"/>
      <c r="AJ50" s="581"/>
      <c r="AK50" s="980"/>
      <c r="AL50" s="15"/>
      <c r="AM50" s="57"/>
    </row>
    <row r="51" spans="1:39" ht="13.5">
      <c r="A51" s="260"/>
      <c r="B51" s="1459" t="s">
        <v>238</v>
      </c>
      <c r="C51" s="335"/>
      <c r="D51" s="762"/>
      <c r="E51" s="759" t="s">
        <v>389</v>
      </c>
      <c r="F51" s="762"/>
      <c r="G51" s="762"/>
      <c r="H51" s="762"/>
      <c r="I51" s="762"/>
      <c r="J51" s="762"/>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131"/>
      <c r="AI51" s="1278" t="s">
        <v>149</v>
      </c>
      <c r="AJ51" s="1278"/>
      <c r="AK51" s="1332"/>
      <c r="AL51" s="15"/>
      <c r="AM51" s="57"/>
    </row>
    <row r="52" spans="1:39" ht="13.5" customHeight="1">
      <c r="A52" s="260"/>
      <c r="B52" s="1460"/>
      <c r="C52" s="230"/>
      <c r="D52" s="230"/>
      <c r="E52" s="230"/>
      <c r="F52" s="230"/>
      <c r="G52" s="230"/>
      <c r="H52" s="230"/>
      <c r="I52" s="230"/>
      <c r="J52" s="66"/>
      <c r="K52" s="1195" t="s">
        <v>316</v>
      </c>
      <c r="L52" s="1196"/>
      <c r="M52" s="1196"/>
      <c r="N52" s="1196"/>
      <c r="O52" s="1196"/>
      <c r="P52" s="1196"/>
      <c r="Q52" s="1196"/>
      <c r="R52" s="1196"/>
      <c r="S52" s="1196"/>
      <c r="T52" s="1196"/>
      <c r="U52" s="1196"/>
      <c r="V52" s="1197"/>
      <c r="W52" s="1195" t="s">
        <v>315</v>
      </c>
      <c r="X52" s="1196"/>
      <c r="Y52" s="1196"/>
      <c r="Z52" s="1196"/>
      <c r="AA52" s="1196"/>
      <c r="AB52" s="1196"/>
      <c r="AC52" s="1196"/>
      <c r="AD52" s="1196"/>
      <c r="AE52" s="1196"/>
      <c r="AF52" s="1196"/>
      <c r="AG52" s="1196"/>
      <c r="AH52" s="1197"/>
      <c r="AI52" s="240" t="s">
        <v>166</v>
      </c>
      <c r="AJ52" s="240" t="s">
        <v>220</v>
      </c>
      <c r="AK52" s="184" t="s">
        <v>167</v>
      </c>
      <c r="AL52" s="15"/>
      <c r="AM52" s="57"/>
    </row>
    <row r="53" spans="1:39" ht="13.5">
      <c r="A53" s="260"/>
      <c r="B53" s="1460"/>
      <c r="C53" s="880" t="s">
        <v>386</v>
      </c>
      <c r="D53" s="880"/>
      <c r="E53" s="880"/>
      <c r="F53" s="881"/>
      <c r="G53" s="1195" t="s">
        <v>387</v>
      </c>
      <c r="H53" s="1196"/>
      <c r="I53" s="1196"/>
      <c r="J53" s="1197"/>
      <c r="K53" s="914" t="s">
        <v>58</v>
      </c>
      <c r="L53" s="941"/>
      <c r="M53" s="1342"/>
      <c r="N53" s="891"/>
      <c r="O53" s="891"/>
      <c r="P53" s="891"/>
      <c r="Q53" s="1394" t="s">
        <v>59</v>
      </c>
      <c r="R53" s="1395"/>
      <c r="S53" s="891"/>
      <c r="T53" s="891"/>
      <c r="U53" s="891"/>
      <c r="V53" s="892"/>
      <c r="W53" s="914" t="s">
        <v>58</v>
      </c>
      <c r="X53" s="941"/>
      <c r="Y53" s="1342"/>
      <c r="Z53" s="891"/>
      <c r="AA53" s="891"/>
      <c r="AB53" s="891"/>
      <c r="AC53" s="1394" t="s">
        <v>59</v>
      </c>
      <c r="AD53" s="1395"/>
      <c r="AE53" s="891"/>
      <c r="AF53" s="891"/>
      <c r="AG53" s="891"/>
      <c r="AH53" s="892"/>
      <c r="AI53" s="512"/>
      <c r="AJ53" s="582"/>
      <c r="AK53" s="514"/>
      <c r="AL53" s="15"/>
      <c r="AM53" s="57"/>
    </row>
    <row r="54" spans="1:39" ht="13.5">
      <c r="A54" s="260"/>
      <c r="B54" s="1460"/>
      <c r="C54" s="882"/>
      <c r="D54" s="882"/>
      <c r="E54" s="882"/>
      <c r="F54" s="883"/>
      <c r="G54" s="1195" t="s">
        <v>388</v>
      </c>
      <c r="H54" s="1196"/>
      <c r="I54" s="1196"/>
      <c r="J54" s="1197"/>
      <c r="K54" s="914" t="s">
        <v>60</v>
      </c>
      <c r="L54" s="941"/>
      <c r="M54" s="1342"/>
      <c r="N54" s="891"/>
      <c r="O54" s="891"/>
      <c r="P54" s="891"/>
      <c r="Q54" s="1394" t="s">
        <v>61</v>
      </c>
      <c r="R54" s="1395"/>
      <c r="S54" s="891"/>
      <c r="T54" s="891"/>
      <c r="U54" s="891"/>
      <c r="V54" s="892"/>
      <c r="W54" s="914" t="s">
        <v>60</v>
      </c>
      <c r="X54" s="941"/>
      <c r="Y54" s="1342"/>
      <c r="Z54" s="891"/>
      <c r="AA54" s="891"/>
      <c r="AB54" s="891"/>
      <c r="AC54" s="1394" t="s">
        <v>61</v>
      </c>
      <c r="AD54" s="1395"/>
      <c r="AE54" s="891"/>
      <c r="AF54" s="891"/>
      <c r="AG54" s="891"/>
      <c r="AH54" s="892"/>
      <c r="AI54" s="512"/>
      <c r="AJ54" s="582"/>
      <c r="AK54" s="514"/>
      <c r="AL54" s="15"/>
      <c r="AM54" s="57"/>
    </row>
    <row r="55" spans="1:39" ht="13.5">
      <c r="A55" s="465"/>
      <c r="B55" s="1461"/>
      <c r="C55" s="941" t="s">
        <v>567</v>
      </c>
      <c r="D55" s="941"/>
      <c r="E55" s="941"/>
      <c r="F55" s="941"/>
      <c r="G55" s="941"/>
      <c r="H55" s="941"/>
      <c r="I55" s="941"/>
      <c r="J55" s="942"/>
      <c r="K55" s="914" t="s">
        <v>62</v>
      </c>
      <c r="L55" s="1395"/>
      <c r="M55" s="891"/>
      <c r="N55" s="891"/>
      <c r="O55" s="449" t="s">
        <v>63</v>
      </c>
      <c r="P55" s="1342"/>
      <c r="Q55" s="891"/>
      <c r="R55" s="891"/>
      <c r="S55" s="453" t="s">
        <v>64</v>
      </c>
      <c r="T55" s="1342"/>
      <c r="U55" s="891"/>
      <c r="V55" s="466" t="s">
        <v>542</v>
      </c>
      <c r="W55" s="914" t="s">
        <v>65</v>
      </c>
      <c r="X55" s="1395"/>
      <c r="Y55" s="891"/>
      <c r="Z55" s="891"/>
      <c r="AA55" s="449" t="s">
        <v>66</v>
      </c>
      <c r="AB55" s="1342"/>
      <c r="AC55" s="891"/>
      <c r="AD55" s="891"/>
      <c r="AE55" s="453" t="s">
        <v>67</v>
      </c>
      <c r="AF55" s="1342"/>
      <c r="AG55" s="891"/>
      <c r="AH55" s="466" t="s">
        <v>542</v>
      </c>
      <c r="AI55" s="510"/>
      <c r="AJ55" s="581"/>
      <c r="AK55" s="513"/>
      <c r="AL55" s="15"/>
      <c r="AM55" s="57"/>
    </row>
    <row r="56" spans="1:39" ht="13.5">
      <c r="A56" s="55"/>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16"/>
      <c r="AL56" s="15"/>
      <c r="AM56" s="57"/>
    </row>
    <row r="57" spans="1:39" ht="13.5">
      <c r="A57" s="55"/>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16"/>
      <c r="AL57" s="15"/>
      <c r="AM57" s="57"/>
    </row>
    <row r="58" spans="1:39" ht="14.25" thickBot="1">
      <c r="A58" s="58"/>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17"/>
      <c r="AL58" s="15"/>
      <c r="AM58" s="57"/>
    </row>
    <row r="59" spans="1:40" ht="13.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15"/>
      <c r="AM59" s="57"/>
      <c r="AN59" s="27"/>
    </row>
    <row r="60" spans="1:38" ht="13.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7"/>
    </row>
  </sheetData>
  <sheetProtection password="9350" sheet="1" objects="1" scenarios="1" formatCells="0" selectLockedCells="1"/>
  <mergeCells count="275">
    <mergeCell ref="B9:B16"/>
    <mergeCell ref="G18:J18"/>
    <mergeCell ref="AK10:AK19"/>
    <mergeCell ref="AK42:AK44"/>
    <mergeCell ref="AJ25:AJ26"/>
    <mergeCell ref="AJ28:AJ29"/>
    <mergeCell ref="AJ31:AJ32"/>
    <mergeCell ref="AJ33:AJ35"/>
    <mergeCell ref="AJ37:AJ38"/>
    <mergeCell ref="AK24:AK31"/>
    <mergeCell ref="AI22:AK22"/>
    <mergeCell ref="AI39:AK39"/>
    <mergeCell ref="AI51:AK51"/>
    <mergeCell ref="A20:A42"/>
    <mergeCell ref="AK45:AK47"/>
    <mergeCell ref="AK48:AK50"/>
    <mergeCell ref="AI25:AI26"/>
    <mergeCell ref="AI28:AI29"/>
    <mergeCell ref="AI37:AI38"/>
    <mergeCell ref="AK33:AK36"/>
    <mergeCell ref="C48:J48"/>
    <mergeCell ref="C49:J49"/>
    <mergeCell ref="C10:F12"/>
    <mergeCell ref="C13:F14"/>
    <mergeCell ref="G10:J10"/>
    <mergeCell ref="G11:J11"/>
    <mergeCell ref="G12:J12"/>
    <mergeCell ref="C15:F16"/>
    <mergeCell ref="C17:F19"/>
    <mergeCell ref="G17:J17"/>
    <mergeCell ref="A4:AK4"/>
    <mergeCell ref="A3:AK3"/>
    <mergeCell ref="A1:AK1"/>
    <mergeCell ref="AI8:AK8"/>
    <mergeCell ref="K7:Z7"/>
    <mergeCell ref="AA7:AH7"/>
    <mergeCell ref="K8:R8"/>
    <mergeCell ref="S8:Z8"/>
    <mergeCell ref="AA8:AD8"/>
    <mergeCell ref="AE8:AH8"/>
    <mergeCell ref="G19:J19"/>
    <mergeCell ref="G13:J13"/>
    <mergeCell ref="G14:J14"/>
    <mergeCell ref="G15:J15"/>
    <mergeCell ref="G16:J16"/>
    <mergeCell ref="S14:Z14"/>
    <mergeCell ref="K16:R16"/>
    <mergeCell ref="S16:Z16"/>
    <mergeCell ref="K14:R14"/>
    <mergeCell ref="K19:R19"/>
    <mergeCell ref="S19:Z19"/>
    <mergeCell ref="AA16:AD16"/>
    <mergeCell ref="AE16:AH16"/>
    <mergeCell ref="S17:V17"/>
    <mergeCell ref="S18:V18"/>
    <mergeCell ref="W18:Z18"/>
    <mergeCell ref="W17:Z17"/>
    <mergeCell ref="AE17:AH17"/>
    <mergeCell ref="AE18:AH18"/>
    <mergeCell ref="AE19:AH19"/>
    <mergeCell ref="K10:N10"/>
    <mergeCell ref="O10:R10"/>
    <mergeCell ref="S10:V10"/>
    <mergeCell ref="W10:Z10"/>
    <mergeCell ref="AA10:AD10"/>
    <mergeCell ref="AE10:AH10"/>
    <mergeCell ref="O11:R11"/>
    <mergeCell ref="S11:V11"/>
    <mergeCell ref="W11:Z11"/>
    <mergeCell ref="AA11:AD11"/>
    <mergeCell ref="AE11:AH11"/>
    <mergeCell ref="O12:R12"/>
    <mergeCell ref="S12:V12"/>
    <mergeCell ref="W12:Z12"/>
    <mergeCell ref="AA12:AD12"/>
    <mergeCell ref="AE12:AH12"/>
    <mergeCell ref="K11:N11"/>
    <mergeCell ref="K12:N12"/>
    <mergeCell ref="K9:N9"/>
    <mergeCell ref="O9:R9"/>
    <mergeCell ref="S9:V9"/>
    <mergeCell ref="W9:Z9"/>
    <mergeCell ref="AA9:AD9"/>
    <mergeCell ref="AE9:AH9"/>
    <mergeCell ref="K13:N13"/>
    <mergeCell ref="O13:R13"/>
    <mergeCell ref="S13:V13"/>
    <mergeCell ref="W13:Z13"/>
    <mergeCell ref="AA13:AD13"/>
    <mergeCell ref="AE13:AH13"/>
    <mergeCell ref="K15:N15"/>
    <mergeCell ref="O15:R15"/>
    <mergeCell ref="S15:V15"/>
    <mergeCell ref="W15:Z15"/>
    <mergeCell ref="AA15:AD15"/>
    <mergeCell ref="AE15:AH15"/>
    <mergeCell ref="AA14:AD14"/>
    <mergeCell ref="AE14:AH14"/>
    <mergeCell ref="K17:N17"/>
    <mergeCell ref="O17:R17"/>
    <mergeCell ref="K18:N18"/>
    <mergeCell ref="O18:R18"/>
    <mergeCell ref="AA17:AD17"/>
    <mergeCell ref="AA18:AD18"/>
    <mergeCell ref="AA19:AD19"/>
    <mergeCell ref="C24:D26"/>
    <mergeCell ref="E25:H26"/>
    <mergeCell ref="I25:J25"/>
    <mergeCell ref="I26:J26"/>
    <mergeCell ref="E24:J24"/>
    <mergeCell ref="K22:V22"/>
    <mergeCell ref="W22:AH22"/>
    <mergeCell ref="C27:D29"/>
    <mergeCell ref="E27:J27"/>
    <mergeCell ref="E28:H29"/>
    <mergeCell ref="I28:J28"/>
    <mergeCell ref="I29:J29"/>
    <mergeCell ref="K23:P23"/>
    <mergeCell ref="Q23:V23"/>
    <mergeCell ref="W23:AB23"/>
    <mergeCell ref="AC23:AH23"/>
    <mergeCell ref="C42:J42"/>
    <mergeCell ref="C43:J43"/>
    <mergeCell ref="C44:J44"/>
    <mergeCell ref="C47:J47"/>
    <mergeCell ref="C45:J45"/>
    <mergeCell ref="C46:J46"/>
    <mergeCell ref="AC50:AH50"/>
    <mergeCell ref="K52:V52"/>
    <mergeCell ref="K40:V40"/>
    <mergeCell ref="W40:AH40"/>
    <mergeCell ref="K41:P41"/>
    <mergeCell ref="Q41:V41"/>
    <mergeCell ref="W41:AB41"/>
    <mergeCell ref="AC41:AH41"/>
    <mergeCell ref="AC43:AH43"/>
    <mergeCell ref="Q42:V42"/>
    <mergeCell ref="C50:J50"/>
    <mergeCell ref="K50:P50"/>
    <mergeCell ref="Q50:V50"/>
    <mergeCell ref="W50:AB50"/>
    <mergeCell ref="W42:AB42"/>
    <mergeCell ref="AC42:AH42"/>
    <mergeCell ref="K42:P42"/>
    <mergeCell ref="K43:P43"/>
    <mergeCell ref="Q43:V43"/>
    <mergeCell ref="W43:AB43"/>
    <mergeCell ref="K44:P44"/>
    <mergeCell ref="Q44:V44"/>
    <mergeCell ref="W44:AB44"/>
    <mergeCell ref="AC44:AH44"/>
    <mergeCell ref="K45:P45"/>
    <mergeCell ref="Q45:V45"/>
    <mergeCell ref="W45:AB45"/>
    <mergeCell ref="AC45:AH45"/>
    <mergeCell ref="K46:P46"/>
    <mergeCell ref="Q46:V46"/>
    <mergeCell ref="W46:AB46"/>
    <mergeCell ref="AC46:AH46"/>
    <mergeCell ref="K47:P47"/>
    <mergeCell ref="Q47:V47"/>
    <mergeCell ref="W47:AB47"/>
    <mergeCell ref="AC47:AH47"/>
    <mergeCell ref="K48:P48"/>
    <mergeCell ref="Q48:V48"/>
    <mergeCell ref="W48:AB48"/>
    <mergeCell ref="AC48:AH48"/>
    <mergeCell ref="K49:P49"/>
    <mergeCell ref="Q49:V49"/>
    <mergeCell ref="W49:AB49"/>
    <mergeCell ref="AC49:AH49"/>
    <mergeCell ref="W52:AH52"/>
    <mergeCell ref="C53:F54"/>
    <mergeCell ref="G53:J53"/>
    <mergeCell ref="G54:J54"/>
    <mergeCell ref="K53:L53"/>
    <mergeCell ref="M53:P53"/>
    <mergeCell ref="Q53:R53"/>
    <mergeCell ref="S53:V53"/>
    <mergeCell ref="K54:L54"/>
    <mergeCell ref="M54:P54"/>
    <mergeCell ref="C55:J55"/>
    <mergeCell ref="AJ10:AJ12"/>
    <mergeCell ref="AJ13:AJ14"/>
    <mergeCell ref="AJ15:AJ16"/>
    <mergeCell ref="AJ17:AJ19"/>
    <mergeCell ref="K24:P24"/>
    <mergeCell ref="Q24:V24"/>
    <mergeCell ref="W24:AB24"/>
    <mergeCell ref="AC24:AH24"/>
    <mergeCell ref="K25:P25"/>
    <mergeCell ref="Q25:V25"/>
    <mergeCell ref="W25:AB25"/>
    <mergeCell ref="AC25:AH25"/>
    <mergeCell ref="K26:P26"/>
    <mergeCell ref="Q26:V26"/>
    <mergeCell ref="W26:AB26"/>
    <mergeCell ref="AC26:AH26"/>
    <mergeCell ref="K27:P27"/>
    <mergeCell ref="Q27:V27"/>
    <mergeCell ref="W27:AB27"/>
    <mergeCell ref="AC27:AH27"/>
    <mergeCell ref="K28:P28"/>
    <mergeCell ref="Q28:V28"/>
    <mergeCell ref="W28:AB28"/>
    <mergeCell ref="AC28:AH28"/>
    <mergeCell ref="K29:P29"/>
    <mergeCell ref="Q29:V29"/>
    <mergeCell ref="W29:AB29"/>
    <mergeCell ref="AC29:AH29"/>
    <mergeCell ref="K30:P30"/>
    <mergeCell ref="Q30:V30"/>
    <mergeCell ref="W30:AB30"/>
    <mergeCell ref="AC30:AH30"/>
    <mergeCell ref="Q32:V32"/>
    <mergeCell ref="W32:AB32"/>
    <mergeCell ref="AC32:AH32"/>
    <mergeCell ref="K31:P31"/>
    <mergeCell ref="Q31:V31"/>
    <mergeCell ref="W31:AB31"/>
    <mergeCell ref="AC31:AH31"/>
    <mergeCell ref="K33:P33"/>
    <mergeCell ref="K34:P34"/>
    <mergeCell ref="K35:P35"/>
    <mergeCell ref="K32:P32"/>
    <mergeCell ref="Q34:V34"/>
    <mergeCell ref="W34:AB34"/>
    <mergeCell ref="AC34:AH34"/>
    <mergeCell ref="Q33:V33"/>
    <mergeCell ref="W33:AB33"/>
    <mergeCell ref="AC33:AH33"/>
    <mergeCell ref="Q35:V35"/>
    <mergeCell ref="W35:AB35"/>
    <mergeCell ref="AC35:AH35"/>
    <mergeCell ref="K36:P36"/>
    <mergeCell ref="Q36:V36"/>
    <mergeCell ref="W36:AB36"/>
    <mergeCell ref="AC36:AH36"/>
    <mergeCell ref="B26:B37"/>
    <mergeCell ref="B51:B55"/>
    <mergeCell ref="AC38:AH38"/>
    <mergeCell ref="Q37:V37"/>
    <mergeCell ref="W37:AB37"/>
    <mergeCell ref="AC37:AH37"/>
    <mergeCell ref="K37:P37"/>
    <mergeCell ref="K38:P38"/>
    <mergeCell ref="Q38:V38"/>
    <mergeCell ref="W38:AB38"/>
    <mergeCell ref="C36:J36"/>
    <mergeCell ref="C37:J37"/>
    <mergeCell ref="C38:J38"/>
    <mergeCell ref="C30:J30"/>
    <mergeCell ref="C31:J31"/>
    <mergeCell ref="C32:J32"/>
    <mergeCell ref="C33:J33"/>
    <mergeCell ref="C34:J34"/>
    <mergeCell ref="C35:J35"/>
    <mergeCell ref="Q54:R54"/>
    <mergeCell ref="S54:V54"/>
    <mergeCell ref="W53:X53"/>
    <mergeCell ref="Y53:AB53"/>
    <mergeCell ref="AC53:AD53"/>
    <mergeCell ref="AE53:AH53"/>
    <mergeCell ref="W54:X54"/>
    <mergeCell ref="Y54:AB54"/>
    <mergeCell ref="AC54:AD54"/>
    <mergeCell ref="AE54:AH54"/>
    <mergeCell ref="K55:L55"/>
    <mergeCell ref="M55:N55"/>
    <mergeCell ref="P55:R55"/>
    <mergeCell ref="T55:U55"/>
    <mergeCell ref="W55:X55"/>
    <mergeCell ref="Y55:Z55"/>
    <mergeCell ref="AB55:AD55"/>
    <mergeCell ref="AF55:AG55"/>
  </mergeCells>
  <printOptions/>
  <pageMargins left="0.7874015748031497" right="0.3937007874015748" top="0.7" bottom="0.53" header="0.48" footer="0.37"/>
  <pageSetup horizontalDpi="600" verticalDpi="600" orientation="portrait" paperSize="9" r:id="rId2"/>
  <headerFooter alignWithMargins="0">
    <oddHeader>&amp;L&amp;"ＭＳ Ｐ明朝,標準"&amp;8H24-144</oddHeader>
  </headerFooter>
  <drawing r:id="rId1"/>
</worksheet>
</file>

<file path=xl/worksheets/sheet12.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5" sqref="A5"/>
    </sheetView>
  </sheetViews>
  <sheetFormatPr defaultColWidth="9.00390625" defaultRowHeight="13.5"/>
  <cols>
    <col min="1" max="42" width="2.25390625" style="0" customWidth="1"/>
  </cols>
  <sheetData>
    <row r="1" spans="1:39"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row>
    <row r="2" spans="1:39"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48" t="s">
        <v>474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row>
    <row r="4" spans="1:39" ht="15" thickBot="1">
      <c r="A4" s="847" t="s">
        <v>97</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4"/>
      <c r="AM4" s="4"/>
    </row>
    <row r="5" spans="1:39" ht="13.5">
      <c r="A5" s="629"/>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1"/>
      <c r="AM5" s="632"/>
    </row>
    <row r="6" spans="1:39" ht="13.5">
      <c r="A6" s="633"/>
      <c r="B6" s="634"/>
      <c r="C6" s="635"/>
      <c r="D6" s="635"/>
      <c r="E6" s="635"/>
      <c r="F6" s="635"/>
      <c r="G6" s="635"/>
      <c r="H6" s="635"/>
      <c r="I6" s="635"/>
      <c r="J6" s="635"/>
      <c r="K6" s="635"/>
      <c r="L6" s="635"/>
      <c r="M6" s="635"/>
      <c r="N6" s="635"/>
      <c r="O6" s="635"/>
      <c r="P6" s="635"/>
      <c r="Q6" s="634"/>
      <c r="R6" s="634"/>
      <c r="S6" s="634"/>
      <c r="T6" s="634"/>
      <c r="U6" s="634"/>
      <c r="V6" s="634"/>
      <c r="W6" s="635"/>
      <c r="X6" s="635"/>
      <c r="Y6" s="635"/>
      <c r="Z6" s="635"/>
      <c r="AA6" s="635"/>
      <c r="AB6" s="635"/>
      <c r="AC6" s="634"/>
      <c r="AD6" s="634"/>
      <c r="AE6" s="634"/>
      <c r="AF6" s="634"/>
      <c r="AG6" s="634"/>
      <c r="AH6" s="634"/>
      <c r="AI6" s="635"/>
      <c r="AJ6" s="635"/>
      <c r="AK6" s="631"/>
      <c r="AL6" s="636"/>
      <c r="AM6" s="637"/>
    </row>
    <row r="7" spans="1:39" ht="13.5">
      <c r="A7" s="633"/>
      <c r="B7" s="634"/>
      <c r="C7" s="635"/>
      <c r="D7" s="635"/>
      <c r="E7" s="635"/>
      <c r="F7" s="638"/>
      <c r="G7" s="598"/>
      <c r="H7" s="598"/>
      <c r="I7" s="598"/>
      <c r="J7" s="598"/>
      <c r="K7" s="598"/>
      <c r="L7" s="598"/>
      <c r="M7" s="598"/>
      <c r="N7" s="598"/>
      <c r="O7" s="598"/>
      <c r="P7" s="598"/>
      <c r="Q7" s="598"/>
      <c r="R7" s="598"/>
      <c r="S7" s="598"/>
      <c r="T7" s="598"/>
      <c r="U7" s="598"/>
      <c r="V7" s="598"/>
      <c r="W7" s="598"/>
      <c r="X7" s="598"/>
      <c r="Y7" s="598"/>
      <c r="Z7" s="639"/>
      <c r="AA7" s="639"/>
      <c r="AB7" s="639"/>
      <c r="AC7" s="639"/>
      <c r="AD7" s="639"/>
      <c r="AE7" s="639"/>
      <c r="AF7" s="639"/>
      <c r="AG7" s="639"/>
      <c r="AH7" s="634"/>
      <c r="AI7" s="634"/>
      <c r="AJ7" s="634"/>
      <c r="AK7" s="631"/>
      <c r="AL7" s="631"/>
      <c r="AM7" s="640"/>
    </row>
    <row r="8" spans="1:39" ht="13.5">
      <c r="A8" s="633"/>
      <c r="B8" s="634"/>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6"/>
      <c r="AL8" s="631"/>
      <c r="AM8" s="640"/>
    </row>
    <row r="9" spans="1:39" ht="13.5">
      <c r="A9" s="633"/>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6"/>
      <c r="AL9" s="631"/>
      <c r="AM9" s="640"/>
    </row>
    <row r="10" spans="1:39" ht="13.5">
      <c r="A10" s="633"/>
      <c r="B10" s="634"/>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6"/>
      <c r="AL10" s="631"/>
      <c r="AM10" s="640"/>
    </row>
    <row r="11" spans="1:39" ht="13.5">
      <c r="A11" s="633"/>
      <c r="B11" s="634"/>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6"/>
      <c r="AL11" s="631"/>
      <c r="AM11" s="640"/>
    </row>
    <row r="12" spans="1:39" ht="13.5">
      <c r="A12" s="633"/>
      <c r="B12" s="634"/>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5"/>
      <c r="AK12" s="631"/>
      <c r="AL12" s="631"/>
      <c r="AM12" s="640"/>
    </row>
    <row r="13" spans="1:39" ht="13.5">
      <c r="A13" s="633"/>
      <c r="B13" s="634"/>
      <c r="C13" s="635"/>
      <c r="D13" s="635"/>
      <c r="E13" s="635"/>
      <c r="F13" s="635"/>
      <c r="G13" s="635"/>
      <c r="H13" s="635"/>
      <c r="I13" s="635"/>
      <c r="J13" s="635"/>
      <c r="K13" s="635"/>
      <c r="L13" s="635"/>
      <c r="M13" s="635"/>
      <c r="N13" s="635"/>
      <c r="O13" s="635"/>
      <c r="P13" s="635"/>
      <c r="Q13" s="634"/>
      <c r="R13" s="634"/>
      <c r="S13" s="634"/>
      <c r="T13" s="634"/>
      <c r="U13" s="634"/>
      <c r="V13" s="634"/>
      <c r="W13" s="635"/>
      <c r="X13" s="635"/>
      <c r="Y13" s="635"/>
      <c r="Z13" s="635"/>
      <c r="AA13" s="635"/>
      <c r="AB13" s="635"/>
      <c r="AC13" s="634"/>
      <c r="AD13" s="634"/>
      <c r="AE13" s="634"/>
      <c r="AF13" s="634"/>
      <c r="AG13" s="634"/>
      <c r="AH13" s="634"/>
      <c r="AI13" s="635"/>
      <c r="AJ13" s="635"/>
      <c r="AK13" s="631"/>
      <c r="AL13" s="636"/>
      <c r="AM13" s="637"/>
    </row>
    <row r="14" spans="1:39" ht="13.5">
      <c r="A14" s="633"/>
      <c r="B14" s="634"/>
      <c r="C14" s="635"/>
      <c r="D14" s="635"/>
      <c r="E14" s="635"/>
      <c r="F14" s="635"/>
      <c r="G14" s="635"/>
      <c r="H14" s="635"/>
      <c r="I14" s="635"/>
      <c r="J14" s="635"/>
      <c r="K14" s="635"/>
      <c r="L14" s="635"/>
      <c r="M14" s="635"/>
      <c r="N14" s="635"/>
      <c r="O14" s="634"/>
      <c r="P14" s="634"/>
      <c r="Q14" s="634"/>
      <c r="R14" s="634"/>
      <c r="S14" s="635"/>
      <c r="T14" s="635"/>
      <c r="U14" s="634"/>
      <c r="V14" s="634"/>
      <c r="W14" s="634"/>
      <c r="X14" s="634"/>
      <c r="Y14" s="635"/>
      <c r="Z14" s="635"/>
      <c r="AA14" s="634"/>
      <c r="AB14" s="634"/>
      <c r="AC14" s="634"/>
      <c r="AD14" s="634"/>
      <c r="AE14" s="635"/>
      <c r="AF14" s="635"/>
      <c r="AG14" s="634"/>
      <c r="AH14" s="634"/>
      <c r="AI14" s="634"/>
      <c r="AJ14" s="634"/>
      <c r="AK14" s="631"/>
      <c r="AL14" s="631"/>
      <c r="AM14" s="640"/>
    </row>
    <row r="15" spans="1:39" ht="13.5">
      <c r="A15" s="633"/>
      <c r="B15" s="634"/>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6"/>
      <c r="AL15" s="631"/>
      <c r="AM15" s="640"/>
    </row>
    <row r="16" spans="1:39" ht="13.5">
      <c r="A16" s="633"/>
      <c r="B16" s="634"/>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6"/>
      <c r="AL16" s="631"/>
      <c r="AM16" s="640"/>
    </row>
    <row r="17" spans="1:39" ht="13.5">
      <c r="A17" s="633"/>
      <c r="B17" s="634"/>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636"/>
      <c r="AL17" s="631"/>
      <c r="AM17" s="640"/>
    </row>
    <row r="18" spans="1:39" ht="13.5">
      <c r="A18" s="633"/>
      <c r="B18" s="634"/>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6"/>
      <c r="AL18" s="631"/>
      <c r="AM18" s="640"/>
    </row>
    <row r="19" spans="1:39" ht="13.5">
      <c r="A19" s="633"/>
      <c r="B19" s="634"/>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1"/>
      <c r="AL19" s="631"/>
      <c r="AM19" s="640"/>
    </row>
    <row r="20" spans="1:39" ht="13.5">
      <c r="A20" s="633"/>
      <c r="B20" s="634"/>
      <c r="C20" s="635"/>
      <c r="D20" s="635"/>
      <c r="E20" s="635"/>
      <c r="F20" s="635"/>
      <c r="G20" s="635"/>
      <c r="H20" s="635"/>
      <c r="I20" s="635"/>
      <c r="J20" s="635"/>
      <c r="K20" s="635"/>
      <c r="L20" s="635"/>
      <c r="M20" s="635"/>
      <c r="N20" s="635"/>
      <c r="O20" s="635"/>
      <c r="P20" s="635"/>
      <c r="Q20" s="634"/>
      <c r="R20" s="634"/>
      <c r="S20" s="634"/>
      <c r="T20" s="634"/>
      <c r="U20" s="634"/>
      <c r="V20" s="634"/>
      <c r="W20" s="635"/>
      <c r="X20" s="635"/>
      <c r="Y20" s="635"/>
      <c r="Z20" s="635"/>
      <c r="AA20" s="635"/>
      <c r="AB20" s="635"/>
      <c r="AC20" s="634"/>
      <c r="AD20" s="634"/>
      <c r="AE20" s="634"/>
      <c r="AF20" s="634"/>
      <c r="AG20" s="634"/>
      <c r="AH20" s="634"/>
      <c r="AI20" s="635"/>
      <c r="AJ20" s="635"/>
      <c r="AK20" s="631"/>
      <c r="AL20" s="636"/>
      <c r="AM20" s="637"/>
    </row>
    <row r="21" spans="1:39" ht="13.5">
      <c r="A21" s="541"/>
      <c r="B21" s="542"/>
      <c r="C21" s="543"/>
      <c r="D21" s="543"/>
      <c r="E21" s="543"/>
      <c r="F21" s="543"/>
      <c r="G21" s="543"/>
      <c r="H21" s="543"/>
      <c r="I21" s="543"/>
      <c r="J21" s="543"/>
      <c r="K21" s="543"/>
      <c r="L21" s="543"/>
      <c r="M21" s="543"/>
      <c r="N21" s="543"/>
      <c r="O21" s="542"/>
      <c r="P21" s="542"/>
      <c r="Q21" s="542"/>
      <c r="R21" s="542"/>
      <c r="S21" s="543"/>
      <c r="T21" s="543"/>
      <c r="U21" s="542"/>
      <c r="V21" s="542"/>
      <c r="W21" s="542"/>
      <c r="X21" s="542"/>
      <c r="Y21" s="543"/>
      <c r="Z21" s="543"/>
      <c r="AA21" s="542"/>
      <c r="AB21" s="542"/>
      <c r="AC21" s="542"/>
      <c r="AD21" s="542"/>
      <c r="AE21" s="543"/>
      <c r="AF21" s="543"/>
      <c r="AG21" s="542"/>
      <c r="AH21" s="542"/>
      <c r="AI21" s="542"/>
      <c r="AJ21" s="542"/>
      <c r="AK21" s="544"/>
      <c r="AL21" s="544"/>
      <c r="AM21" s="545"/>
    </row>
    <row r="22" spans="1:39" ht="13.5">
      <c r="A22" s="54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6"/>
      <c r="AL22" s="544"/>
      <c r="AM22" s="545"/>
    </row>
    <row r="23" spans="1:39" ht="13.5">
      <c r="A23" s="54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6"/>
      <c r="AL23" s="544"/>
      <c r="AM23" s="545"/>
    </row>
    <row r="24" spans="1:39" ht="13.5">
      <c r="A24" s="541"/>
      <c r="B24" s="542"/>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6"/>
      <c r="AL24" s="544"/>
      <c r="AM24" s="545"/>
    </row>
    <row r="25" spans="1:39" ht="13.5">
      <c r="A25" s="547"/>
      <c r="B25" s="543"/>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4"/>
      <c r="AL25" s="544"/>
      <c r="AM25" s="545"/>
    </row>
    <row r="26" spans="1:39" ht="13.5">
      <c r="A26" s="547"/>
      <c r="B26" s="543"/>
      <c r="C26" s="543"/>
      <c r="D26" s="543"/>
      <c r="E26" s="543"/>
      <c r="F26" s="543"/>
      <c r="G26" s="543"/>
      <c r="H26" s="543"/>
      <c r="I26" s="543"/>
      <c r="J26" s="543"/>
      <c r="K26" s="543"/>
      <c r="L26" s="543"/>
      <c r="M26" s="543"/>
      <c r="N26" s="543"/>
      <c r="O26" s="543"/>
      <c r="P26" s="543"/>
      <c r="Q26" s="543"/>
      <c r="R26" s="543"/>
      <c r="S26" s="543"/>
      <c r="T26" s="543"/>
      <c r="U26" s="542"/>
      <c r="V26" s="542"/>
      <c r="W26" s="542"/>
      <c r="X26" s="542"/>
      <c r="Y26" s="542"/>
      <c r="Z26" s="542"/>
      <c r="AA26" s="542"/>
      <c r="AB26" s="542"/>
      <c r="AC26" s="542"/>
      <c r="AD26" s="542"/>
      <c r="AE26" s="542"/>
      <c r="AF26" s="542"/>
      <c r="AG26" s="542"/>
      <c r="AH26" s="542"/>
      <c r="AI26" s="543"/>
      <c r="AJ26" s="543"/>
      <c r="AK26" s="544"/>
      <c r="AL26" s="546"/>
      <c r="AM26" s="548"/>
    </row>
    <row r="27" spans="1:39" ht="13.5">
      <c r="A27" s="547"/>
      <c r="B27" s="543"/>
      <c r="C27" s="543"/>
      <c r="D27" s="543"/>
      <c r="E27" s="543"/>
      <c r="F27" s="543"/>
      <c r="G27" s="543"/>
      <c r="H27" s="543"/>
      <c r="I27" s="543"/>
      <c r="J27" s="543"/>
      <c r="K27" s="543"/>
      <c r="L27" s="543"/>
      <c r="M27" s="543"/>
      <c r="N27" s="543"/>
      <c r="O27" s="543"/>
      <c r="P27" s="543"/>
      <c r="Q27" s="543"/>
      <c r="R27" s="543"/>
      <c r="S27" s="543"/>
      <c r="T27" s="543"/>
      <c r="U27" s="542"/>
      <c r="V27" s="542"/>
      <c r="W27" s="542"/>
      <c r="X27" s="542"/>
      <c r="Y27" s="543"/>
      <c r="Z27" s="543"/>
      <c r="AA27" s="543"/>
      <c r="AB27" s="543"/>
      <c r="AC27" s="542"/>
      <c r="AD27" s="542"/>
      <c r="AE27" s="542"/>
      <c r="AF27" s="542"/>
      <c r="AG27" s="542"/>
      <c r="AH27" s="542"/>
      <c r="AI27" s="542"/>
      <c r="AJ27" s="542"/>
      <c r="AK27" s="544"/>
      <c r="AL27" s="544"/>
      <c r="AM27" s="545"/>
    </row>
    <row r="28" spans="1:39" ht="13.5">
      <c r="A28" s="547"/>
      <c r="B28" s="543"/>
      <c r="C28" s="543"/>
      <c r="D28" s="543"/>
      <c r="E28" s="543"/>
      <c r="F28" s="543"/>
      <c r="G28" s="543"/>
      <c r="H28" s="543"/>
      <c r="I28" s="543"/>
      <c r="J28" s="543"/>
      <c r="K28" s="543"/>
      <c r="L28" s="543"/>
      <c r="M28" s="543"/>
      <c r="N28" s="543"/>
      <c r="O28" s="543"/>
      <c r="P28" s="543"/>
      <c r="Q28" s="543"/>
      <c r="R28" s="542"/>
      <c r="S28" s="542"/>
      <c r="T28" s="542"/>
      <c r="U28" s="542"/>
      <c r="V28" s="542"/>
      <c r="W28" s="542"/>
      <c r="X28" s="542"/>
      <c r="Y28" s="542"/>
      <c r="Z28" s="542"/>
      <c r="AA28" s="542"/>
      <c r="AB28" s="542"/>
      <c r="AC28" s="542"/>
      <c r="AD28" s="542"/>
      <c r="AE28" s="542"/>
      <c r="AF28" s="542"/>
      <c r="AG28" s="542"/>
      <c r="AH28" s="542"/>
      <c r="AI28" s="542"/>
      <c r="AJ28" s="542"/>
      <c r="AK28" s="546"/>
      <c r="AL28" s="544"/>
      <c r="AM28" s="545"/>
    </row>
    <row r="29" spans="1:39" ht="13.5">
      <c r="A29" s="541"/>
      <c r="B29" s="542"/>
      <c r="C29" s="543"/>
      <c r="D29" s="543"/>
      <c r="E29" s="543"/>
      <c r="F29" s="543"/>
      <c r="G29" s="543"/>
      <c r="H29" s="543"/>
      <c r="I29" s="543"/>
      <c r="J29" s="543"/>
      <c r="K29" s="543"/>
      <c r="L29" s="543"/>
      <c r="M29" s="543"/>
      <c r="N29" s="543"/>
      <c r="O29" s="543"/>
      <c r="P29" s="543"/>
      <c r="Q29" s="543"/>
      <c r="R29" s="542"/>
      <c r="S29" s="542"/>
      <c r="T29" s="542"/>
      <c r="U29" s="542"/>
      <c r="V29" s="542"/>
      <c r="W29" s="542"/>
      <c r="X29" s="542"/>
      <c r="Y29" s="542"/>
      <c r="Z29" s="542"/>
      <c r="AA29" s="542"/>
      <c r="AB29" s="542"/>
      <c r="AC29" s="542"/>
      <c r="AD29" s="542"/>
      <c r="AE29" s="542"/>
      <c r="AF29" s="542"/>
      <c r="AG29" s="542"/>
      <c r="AH29" s="542"/>
      <c r="AI29" s="542"/>
      <c r="AJ29" s="542"/>
      <c r="AK29" s="546"/>
      <c r="AL29" s="544"/>
      <c r="AM29" s="545"/>
    </row>
    <row r="30" spans="1:39" ht="13.5">
      <c r="A30" s="541"/>
      <c r="B30" s="542"/>
      <c r="C30" s="543"/>
      <c r="D30" s="543"/>
      <c r="E30" s="543"/>
      <c r="F30" s="543"/>
      <c r="G30" s="543"/>
      <c r="H30" s="543"/>
      <c r="I30" s="543"/>
      <c r="J30" s="543"/>
      <c r="K30" s="543"/>
      <c r="L30" s="543"/>
      <c r="M30" s="543"/>
      <c r="N30" s="543"/>
      <c r="O30" s="543"/>
      <c r="P30" s="543"/>
      <c r="Q30" s="543"/>
      <c r="R30" s="542"/>
      <c r="S30" s="542"/>
      <c r="T30" s="542"/>
      <c r="U30" s="542"/>
      <c r="V30" s="542"/>
      <c r="W30" s="542"/>
      <c r="X30" s="542"/>
      <c r="Y30" s="542"/>
      <c r="Z30" s="542"/>
      <c r="AA30" s="542"/>
      <c r="AB30" s="542"/>
      <c r="AC30" s="542"/>
      <c r="AD30" s="542"/>
      <c r="AE30" s="542"/>
      <c r="AF30" s="542"/>
      <c r="AG30" s="542"/>
      <c r="AH30" s="542"/>
      <c r="AI30" s="542"/>
      <c r="AJ30" s="542"/>
      <c r="AK30" s="546"/>
      <c r="AL30" s="544"/>
      <c r="AM30" s="545"/>
    </row>
    <row r="31" spans="1:39" ht="13.5">
      <c r="A31" s="541"/>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6"/>
      <c r="AL31" s="544"/>
      <c r="AM31" s="545"/>
    </row>
    <row r="32" spans="1:39" ht="13.5">
      <c r="A32" s="541"/>
      <c r="B32" s="542"/>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6"/>
      <c r="AL32" s="544"/>
      <c r="AM32" s="545"/>
    </row>
    <row r="33" spans="1:39" ht="13.5">
      <c r="A33" s="541"/>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6"/>
      <c r="AL33" s="544"/>
      <c r="AM33" s="545"/>
    </row>
    <row r="34" spans="1:39" ht="13.5">
      <c r="A34" s="541"/>
      <c r="B34" s="542"/>
      <c r="C34" s="543"/>
      <c r="D34" s="543"/>
      <c r="E34" s="543"/>
      <c r="F34" s="543"/>
      <c r="G34" s="543"/>
      <c r="H34" s="543"/>
      <c r="I34" s="543"/>
      <c r="J34" s="543"/>
      <c r="K34" s="543"/>
      <c r="L34" s="543"/>
      <c r="M34" s="543"/>
      <c r="N34" s="543"/>
      <c r="O34" s="543"/>
      <c r="P34" s="543"/>
      <c r="Q34" s="543"/>
      <c r="R34" s="543"/>
      <c r="S34" s="543"/>
      <c r="T34" s="543"/>
      <c r="U34" s="542"/>
      <c r="V34" s="542"/>
      <c r="W34" s="542"/>
      <c r="X34" s="542"/>
      <c r="Y34" s="542"/>
      <c r="Z34" s="542"/>
      <c r="AA34" s="542"/>
      <c r="AB34" s="542"/>
      <c r="AC34" s="542"/>
      <c r="AD34" s="542"/>
      <c r="AE34" s="542"/>
      <c r="AF34" s="542"/>
      <c r="AG34" s="542"/>
      <c r="AH34" s="542"/>
      <c r="AI34" s="543"/>
      <c r="AJ34" s="543"/>
      <c r="AK34" s="544"/>
      <c r="AL34" s="546"/>
      <c r="AM34" s="548"/>
    </row>
    <row r="35" spans="1:39" ht="13.5">
      <c r="A35" s="541"/>
      <c r="B35" s="542"/>
      <c r="C35" s="543"/>
      <c r="D35" s="543"/>
      <c r="E35" s="543"/>
      <c r="F35" s="543"/>
      <c r="G35" s="543"/>
      <c r="H35" s="543"/>
      <c r="I35" s="543"/>
      <c r="J35" s="543"/>
      <c r="K35" s="543"/>
      <c r="L35" s="543"/>
      <c r="M35" s="543"/>
      <c r="N35" s="543"/>
      <c r="O35" s="543"/>
      <c r="P35" s="543"/>
      <c r="Q35" s="543"/>
      <c r="R35" s="543"/>
      <c r="S35" s="543"/>
      <c r="T35" s="543"/>
      <c r="U35" s="542"/>
      <c r="V35" s="542"/>
      <c r="W35" s="542"/>
      <c r="X35" s="542"/>
      <c r="Y35" s="543"/>
      <c r="Z35" s="543"/>
      <c r="AA35" s="543"/>
      <c r="AB35" s="543"/>
      <c r="AC35" s="542"/>
      <c r="AD35" s="542"/>
      <c r="AE35" s="542"/>
      <c r="AF35" s="542"/>
      <c r="AG35" s="542"/>
      <c r="AH35" s="542"/>
      <c r="AI35" s="542"/>
      <c r="AJ35" s="542"/>
      <c r="AK35" s="544"/>
      <c r="AL35" s="544"/>
      <c r="AM35" s="545"/>
    </row>
    <row r="36" spans="1:39" ht="13.5">
      <c r="A36" s="541"/>
      <c r="B36" s="542"/>
      <c r="C36" s="543"/>
      <c r="D36" s="543"/>
      <c r="E36" s="543"/>
      <c r="F36" s="543"/>
      <c r="G36" s="543"/>
      <c r="H36" s="543"/>
      <c r="I36" s="543"/>
      <c r="J36" s="543"/>
      <c r="K36" s="543"/>
      <c r="L36" s="543"/>
      <c r="M36" s="543"/>
      <c r="N36" s="543"/>
      <c r="O36" s="543"/>
      <c r="P36" s="543"/>
      <c r="Q36" s="543"/>
      <c r="R36" s="542"/>
      <c r="S36" s="542"/>
      <c r="T36" s="542"/>
      <c r="U36" s="542"/>
      <c r="V36" s="542"/>
      <c r="W36" s="542"/>
      <c r="X36" s="542"/>
      <c r="Y36" s="542"/>
      <c r="Z36" s="542"/>
      <c r="AA36" s="542"/>
      <c r="AB36" s="542"/>
      <c r="AC36" s="542"/>
      <c r="AD36" s="542"/>
      <c r="AE36" s="542"/>
      <c r="AF36" s="542"/>
      <c r="AG36" s="542"/>
      <c r="AH36" s="542"/>
      <c r="AI36" s="542"/>
      <c r="AJ36" s="542"/>
      <c r="AK36" s="546"/>
      <c r="AL36" s="544"/>
      <c r="AM36" s="545"/>
    </row>
    <row r="37" spans="1:39" ht="13.5">
      <c r="A37" s="541"/>
      <c r="B37" s="542"/>
      <c r="C37" s="543"/>
      <c r="D37" s="543"/>
      <c r="E37" s="543"/>
      <c r="F37" s="543"/>
      <c r="G37" s="543"/>
      <c r="H37" s="543"/>
      <c r="I37" s="543"/>
      <c r="J37" s="543"/>
      <c r="K37" s="543"/>
      <c r="L37" s="543"/>
      <c r="M37" s="543"/>
      <c r="N37" s="543"/>
      <c r="O37" s="543"/>
      <c r="P37" s="543"/>
      <c r="Q37" s="543"/>
      <c r="R37" s="542"/>
      <c r="S37" s="542"/>
      <c r="T37" s="542"/>
      <c r="U37" s="542"/>
      <c r="V37" s="542"/>
      <c r="W37" s="542"/>
      <c r="X37" s="542"/>
      <c r="Y37" s="542"/>
      <c r="Z37" s="542"/>
      <c r="AA37" s="542"/>
      <c r="AB37" s="542"/>
      <c r="AC37" s="542"/>
      <c r="AD37" s="542"/>
      <c r="AE37" s="542"/>
      <c r="AF37" s="542"/>
      <c r="AG37" s="542"/>
      <c r="AH37" s="542"/>
      <c r="AI37" s="542"/>
      <c r="AJ37" s="542"/>
      <c r="AK37" s="546"/>
      <c r="AL37" s="544"/>
      <c r="AM37" s="545"/>
    </row>
    <row r="38" spans="1:39" ht="13.5">
      <c r="A38" s="547"/>
      <c r="B38" s="543"/>
      <c r="C38" s="543"/>
      <c r="D38" s="543"/>
      <c r="E38" s="543"/>
      <c r="F38" s="543"/>
      <c r="G38" s="543"/>
      <c r="H38" s="543"/>
      <c r="I38" s="543"/>
      <c r="J38" s="543"/>
      <c r="K38" s="543"/>
      <c r="L38" s="543"/>
      <c r="M38" s="543"/>
      <c r="N38" s="543"/>
      <c r="O38" s="543"/>
      <c r="P38" s="543"/>
      <c r="Q38" s="543"/>
      <c r="R38" s="542"/>
      <c r="S38" s="542"/>
      <c r="T38" s="542"/>
      <c r="U38" s="542"/>
      <c r="V38" s="542"/>
      <c r="W38" s="542"/>
      <c r="X38" s="542"/>
      <c r="Y38" s="542"/>
      <c r="Z38" s="542"/>
      <c r="AA38" s="542"/>
      <c r="AB38" s="542"/>
      <c r="AC38" s="542"/>
      <c r="AD38" s="542"/>
      <c r="AE38" s="542"/>
      <c r="AF38" s="542"/>
      <c r="AG38" s="542"/>
      <c r="AH38" s="542"/>
      <c r="AI38" s="542"/>
      <c r="AJ38" s="542"/>
      <c r="AK38" s="546"/>
      <c r="AL38" s="544"/>
      <c r="AM38" s="545"/>
    </row>
    <row r="39" spans="1:39" ht="13.5">
      <c r="A39" s="547"/>
      <c r="B39" s="543"/>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6"/>
      <c r="AL39" s="544"/>
      <c r="AM39" s="545"/>
    </row>
    <row r="40" spans="1:39" ht="13.5">
      <c r="A40" s="547"/>
      <c r="B40" s="543"/>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6"/>
      <c r="AL40" s="544"/>
      <c r="AM40" s="545"/>
    </row>
    <row r="41" spans="1:39" ht="13.5">
      <c r="A41" s="547"/>
      <c r="B41" s="543"/>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4"/>
      <c r="AL41" s="544"/>
      <c r="AM41" s="545"/>
    </row>
    <row r="42" spans="1:39" ht="13.5">
      <c r="A42" s="549"/>
      <c r="B42" s="550"/>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1"/>
    </row>
    <row r="43" spans="1:39" ht="13.5">
      <c r="A43" s="549"/>
      <c r="B43" s="550"/>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1"/>
    </row>
    <row r="44" spans="1:39" ht="13.5">
      <c r="A44" s="549"/>
      <c r="B44" s="550"/>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1"/>
    </row>
    <row r="45" spans="1:39" ht="13.5">
      <c r="A45" s="549"/>
      <c r="B45" s="550"/>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550"/>
      <c r="AM45" s="551"/>
    </row>
    <row r="46" spans="1:39" ht="13.5">
      <c r="A46" s="549"/>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1"/>
    </row>
    <row r="47" spans="1:39" ht="13.5">
      <c r="A47" s="549"/>
      <c r="B47" s="550"/>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1"/>
    </row>
    <row r="48" spans="1:39" ht="13.5">
      <c r="A48" s="549"/>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1"/>
    </row>
    <row r="49" spans="1:39" ht="13.5">
      <c r="A49" s="549"/>
      <c r="B49" s="550"/>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1"/>
    </row>
    <row r="50" spans="1:39" ht="13.5">
      <c r="A50" s="549"/>
      <c r="B50" s="550"/>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1"/>
    </row>
    <row r="51" spans="1:39" ht="13.5">
      <c r="A51" s="549"/>
      <c r="B51" s="550"/>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1"/>
    </row>
    <row r="52" spans="1:39" ht="13.5">
      <c r="A52" s="549"/>
      <c r="B52" s="550"/>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1"/>
    </row>
    <row r="53" spans="1:39" ht="13.5">
      <c r="A53" s="549"/>
      <c r="B53" s="550"/>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1"/>
    </row>
    <row r="54" spans="1:39" ht="13.5">
      <c r="A54" s="549"/>
      <c r="B54" s="550"/>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51"/>
    </row>
    <row r="55" spans="1:39" ht="13.5">
      <c r="A55" s="549"/>
      <c r="B55" s="550"/>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1"/>
    </row>
    <row r="56" spans="1:39" ht="13.5">
      <c r="A56" s="549"/>
      <c r="B56" s="550"/>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1"/>
    </row>
    <row r="57" spans="1:39" ht="13.5">
      <c r="A57" s="549"/>
      <c r="B57" s="550"/>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1"/>
    </row>
    <row r="58" spans="1:39" ht="13.5">
      <c r="A58" s="1476" t="s">
        <v>149</v>
      </c>
      <c r="B58" s="815" t="s">
        <v>454</v>
      </c>
      <c r="C58" s="813"/>
      <c r="D58" s="813" t="s">
        <v>448</v>
      </c>
      <c r="E58" s="813"/>
      <c r="F58" s="813"/>
      <c r="G58" s="813"/>
      <c r="H58" s="29"/>
      <c r="I58" s="30" t="s">
        <v>449</v>
      </c>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38"/>
    </row>
    <row r="59" spans="1:39" ht="13.5">
      <c r="A59" s="1477"/>
      <c r="B59" s="815" t="s">
        <v>455</v>
      </c>
      <c r="C59" s="813"/>
      <c r="D59" s="813" t="s">
        <v>153</v>
      </c>
      <c r="E59" s="813"/>
      <c r="F59" s="813"/>
      <c r="G59" s="813"/>
      <c r="H59" s="31" t="s">
        <v>450</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16"/>
    </row>
    <row r="60" spans="1:39" ht="14.25" thickBot="1">
      <c r="A60" s="1478"/>
      <c r="B60" s="1479" t="s">
        <v>456</v>
      </c>
      <c r="C60" s="1480"/>
      <c r="D60" s="1480" t="s">
        <v>158</v>
      </c>
      <c r="E60" s="1480"/>
      <c r="F60" s="1480"/>
      <c r="G60" s="1480"/>
      <c r="H60" s="88"/>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17"/>
    </row>
  </sheetData>
  <sheetProtection password="9350" sheet="1" scenarios="1" formatCells="0" selectLockedCells="1"/>
  <mergeCells count="10">
    <mergeCell ref="A4:AK4"/>
    <mergeCell ref="A3:AK3"/>
    <mergeCell ref="A1:AK1"/>
    <mergeCell ref="A58:A60"/>
    <mergeCell ref="B58:C58"/>
    <mergeCell ref="D58:G58"/>
    <mergeCell ref="B59:C59"/>
    <mergeCell ref="D59:G59"/>
    <mergeCell ref="B60:C60"/>
    <mergeCell ref="D60:G60"/>
  </mergeCells>
  <printOptions/>
  <pageMargins left="0.7874015748031497" right="0.3937007874015748" top="0.7" bottom="0.53" header="0.48" footer="0.37"/>
  <pageSetup horizontalDpi="600" verticalDpi="600" orientation="portrait" paperSize="9" r:id="rId1"/>
  <headerFooter alignWithMargins="0">
    <oddHeader>&amp;L&amp;"ＭＳ Ｐ明朝,標準"&amp;8H24-144</oddHeader>
  </headerFooter>
</worksheet>
</file>

<file path=xl/worksheets/sheet13.xml><?xml version="1.0" encoding="utf-8"?>
<worksheet xmlns="http://schemas.openxmlformats.org/spreadsheetml/2006/main" xmlns:r="http://schemas.openxmlformats.org/officeDocument/2006/relationships">
  <sheetPr>
    <tabColor indexed="22"/>
  </sheetPr>
  <dimension ref="A1:CO72"/>
  <sheetViews>
    <sheetView showGridLines="0" view="pageBreakPreview" zoomScale="75" zoomScaleSheetLayoutView="75" workbookViewId="0" topLeftCell="A1">
      <selection activeCell="A1" sqref="A1:AK1"/>
    </sheetView>
  </sheetViews>
  <sheetFormatPr defaultColWidth="9.00390625" defaultRowHeight="13.5"/>
  <cols>
    <col min="1" max="55" width="2.25390625" style="0" customWidth="1"/>
    <col min="56" max="56" width="2.50390625" style="0" customWidth="1"/>
    <col min="57" max="98" width="2.25390625" style="0" customWidth="1"/>
  </cols>
  <sheetData>
    <row r="1" spans="1:88"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row>
    <row r="2" spans="1:88" ht="13.5">
      <c r="A2" s="647"/>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8"/>
      <c r="AO2" s="648"/>
      <c r="AP2" s="648"/>
      <c r="AQ2" s="648"/>
      <c r="AR2" s="648"/>
      <c r="AS2" s="648"/>
      <c r="AT2" s="648"/>
      <c r="AU2" s="648"/>
      <c r="AV2" s="648"/>
      <c r="AW2" s="648"/>
      <c r="AX2" s="648"/>
      <c r="AY2" s="648"/>
      <c r="AZ2" s="648"/>
      <c r="BA2" s="648"/>
      <c r="BB2" s="648"/>
      <c r="BC2" s="648"/>
      <c r="BD2" s="648"/>
      <c r="BE2" s="648"/>
      <c r="BF2" s="648"/>
      <c r="BG2" s="648"/>
      <c r="BH2" s="648"/>
      <c r="BI2" s="648"/>
      <c r="BJ2" s="648"/>
      <c r="BK2" s="648"/>
      <c r="BL2" s="648"/>
      <c r="BM2" s="648"/>
      <c r="BN2" s="648"/>
      <c r="BO2" s="648"/>
      <c r="BP2" s="648"/>
      <c r="BQ2" s="648"/>
      <c r="BR2" s="648"/>
      <c r="BS2" s="648"/>
      <c r="BT2" s="648"/>
      <c r="BU2" s="648"/>
      <c r="BV2" s="648"/>
      <c r="BW2" s="648"/>
      <c r="BX2" s="648"/>
      <c r="BY2" s="648"/>
      <c r="BZ2" s="648"/>
      <c r="CA2" s="648"/>
      <c r="CB2" s="648"/>
      <c r="CC2" s="648"/>
      <c r="CD2" s="648"/>
      <c r="CE2" s="648"/>
      <c r="CF2" s="648"/>
      <c r="CG2" s="648"/>
      <c r="CH2" s="648"/>
      <c r="CI2" s="648"/>
      <c r="CJ2" s="648"/>
    </row>
    <row r="3" spans="1:88" ht="14.25">
      <c r="A3" s="848" t="s">
        <v>475</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c r="AN3" s="648"/>
      <c r="AO3" s="648"/>
      <c r="AP3" s="648"/>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8"/>
      <c r="CC3" s="648"/>
      <c r="CD3" s="648"/>
      <c r="CE3" s="648"/>
      <c r="CF3" s="648"/>
      <c r="CG3" s="648"/>
      <c r="CH3" s="648"/>
      <c r="CI3" s="648"/>
      <c r="CJ3" s="648"/>
    </row>
    <row r="4" spans="1:88" ht="15" thickBot="1">
      <c r="A4" s="1633" t="s">
        <v>423</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3"/>
      <c r="AM4" s="1633"/>
      <c r="AN4" s="1633"/>
      <c r="AO4" s="1633"/>
      <c r="AP4" s="1633"/>
      <c r="AQ4" s="1633"/>
      <c r="AR4" s="1633"/>
      <c r="AS4" s="1633"/>
      <c r="AT4" s="1633"/>
      <c r="AU4" s="1633"/>
      <c r="AV4" s="1633"/>
      <c r="AW4" s="1633"/>
      <c r="AX4" s="1633"/>
      <c r="AY4" s="1633"/>
      <c r="AZ4" s="1633"/>
      <c r="BA4" s="1633"/>
      <c r="BB4" s="1633"/>
      <c r="BC4" s="1633"/>
      <c r="BD4" s="1633"/>
      <c r="BE4" s="1633"/>
      <c r="BF4" s="1633"/>
      <c r="BG4" s="1633"/>
      <c r="BH4" s="1633"/>
      <c r="BI4" s="1633"/>
      <c r="BJ4" s="1633"/>
      <c r="BK4" s="1633"/>
      <c r="BL4" s="1633"/>
      <c r="BM4" s="1633"/>
      <c r="BN4" s="1633"/>
      <c r="BO4" s="1633"/>
      <c r="BP4" s="1633"/>
      <c r="BQ4" s="1633"/>
      <c r="BR4" s="1633"/>
      <c r="BS4" s="1633"/>
      <c r="BT4" s="1633"/>
      <c r="BU4" s="1633"/>
      <c r="BV4" s="1633"/>
      <c r="BW4" s="1633"/>
      <c r="BX4" s="1633"/>
      <c r="BY4" s="1633"/>
      <c r="BZ4" s="1633"/>
      <c r="CA4" s="1633"/>
      <c r="CB4" s="1633"/>
      <c r="CC4" s="1633"/>
      <c r="CD4" s="1633"/>
      <c r="CE4" s="1633"/>
      <c r="CF4" s="1633"/>
      <c r="CG4" s="1633"/>
      <c r="CH4" s="1633"/>
      <c r="CI4" s="1633"/>
      <c r="CJ4" s="1633"/>
    </row>
    <row r="5" spans="1:88" ht="17.25">
      <c r="A5" s="269"/>
      <c r="B5" s="270"/>
      <c r="C5" s="270"/>
      <c r="D5" s="270"/>
      <c r="E5" s="270"/>
      <c r="F5" s="270"/>
      <c r="G5" s="270"/>
      <c r="H5" s="270"/>
      <c r="I5" s="270"/>
      <c r="J5" s="270"/>
      <c r="K5" s="270"/>
      <c r="L5" s="270"/>
      <c r="M5" s="270"/>
      <c r="N5" s="270"/>
      <c r="O5" s="270"/>
      <c r="P5" s="270"/>
      <c r="Q5" s="270"/>
      <c r="R5" s="270"/>
      <c r="S5" s="270"/>
      <c r="T5" s="270"/>
      <c r="U5" s="270"/>
      <c r="V5" s="270"/>
      <c r="W5" s="270"/>
      <c r="X5" s="270"/>
      <c r="Y5" s="270"/>
      <c r="Z5" s="253"/>
      <c r="AA5" s="253"/>
      <c r="AB5" s="253"/>
      <c r="AC5" s="253"/>
      <c r="AD5" s="1164" t="s">
        <v>223</v>
      </c>
      <c r="AE5" s="1164"/>
      <c r="AF5" s="648"/>
      <c r="AG5" s="1164" t="s">
        <v>224</v>
      </c>
      <c r="AH5" s="1164"/>
      <c r="AI5" s="648"/>
      <c r="AJ5" s="1165" t="s">
        <v>225</v>
      </c>
      <c r="AK5" s="1165"/>
      <c r="AL5" s="648"/>
      <c r="AM5" s="648"/>
      <c r="AN5" s="648"/>
      <c r="AO5" s="1164" t="s">
        <v>257</v>
      </c>
      <c r="AP5" s="1164"/>
      <c r="AQ5" s="120"/>
      <c r="AR5" s="120"/>
      <c r="AS5" s="120"/>
      <c r="AT5" s="1165" t="s">
        <v>258</v>
      </c>
      <c r="AU5" s="1165"/>
      <c r="AV5" s="129"/>
      <c r="AW5" s="1165" t="s">
        <v>259</v>
      </c>
      <c r="AX5" s="1165"/>
      <c r="AY5" s="120"/>
      <c r="AZ5" s="1165" t="s">
        <v>260</v>
      </c>
      <c r="BA5" s="1165"/>
      <c r="BB5" s="272"/>
      <c r="BC5" s="90"/>
      <c r="BD5" s="272"/>
      <c r="BE5" s="271"/>
      <c r="BF5" s="271"/>
      <c r="BG5" s="648"/>
      <c r="BH5" s="271"/>
      <c r="BI5" s="648"/>
      <c r="BJ5" s="106"/>
      <c r="BK5" s="763" t="s">
        <v>430</v>
      </c>
      <c r="BL5" s="106"/>
      <c r="BM5" s="119"/>
      <c r="BN5" s="119"/>
      <c r="BO5" s="119"/>
      <c r="BP5" s="119"/>
      <c r="BQ5" s="119"/>
      <c r="BR5" s="191"/>
      <c r="BS5" s="191"/>
      <c r="BT5" s="191"/>
      <c r="BU5" s="191"/>
      <c r="BV5" s="191"/>
      <c r="BW5" s="191"/>
      <c r="BX5" s="191"/>
      <c r="BY5" s="191"/>
      <c r="BZ5" s="191"/>
      <c r="CA5" s="191"/>
      <c r="CB5" s="191"/>
      <c r="CC5" s="191"/>
      <c r="CD5" s="191"/>
      <c r="CE5" s="191"/>
      <c r="CF5" s="191"/>
      <c r="CG5" s="191"/>
      <c r="CH5" s="119"/>
      <c r="CI5" s="119"/>
      <c r="CJ5" s="124"/>
    </row>
    <row r="6" spans="1:88" ht="18" thickBot="1">
      <c r="A6" s="41"/>
      <c r="B6" s="120"/>
      <c r="C6" s="1689" t="s">
        <v>403</v>
      </c>
      <c r="D6" s="1689"/>
      <c r="E6" s="1689"/>
      <c r="F6" s="1689"/>
      <c r="G6" s="1689"/>
      <c r="H6" s="1689"/>
      <c r="I6" s="120"/>
      <c r="J6" s="120"/>
      <c r="K6" s="192"/>
      <c r="L6" s="192"/>
      <c r="M6" s="192"/>
      <c r="N6" s="192"/>
      <c r="O6" s="192"/>
      <c r="P6" s="192"/>
      <c r="Q6" s="192"/>
      <c r="R6" s="192"/>
      <c r="S6" s="192"/>
      <c r="T6" s="192"/>
      <c r="U6" s="120"/>
      <c r="V6" s="192"/>
      <c r="W6" s="120"/>
      <c r="X6" s="192"/>
      <c r="Y6" s="90"/>
      <c r="Z6" s="90"/>
      <c r="AA6" s="90"/>
      <c r="AB6" s="90"/>
      <c r="AC6" s="90"/>
      <c r="AD6" s="125"/>
      <c r="AE6" s="701"/>
      <c r="AF6" s="701"/>
      <c r="AG6" s="701"/>
      <c r="AH6" s="702"/>
      <c r="AI6" s="701"/>
      <c r="AJ6" s="703"/>
      <c r="AK6" s="701"/>
      <c r="AL6" s="701"/>
      <c r="AM6" s="701"/>
      <c r="AN6" s="701"/>
      <c r="AO6" s="701"/>
      <c r="AP6" s="130"/>
      <c r="AQ6" s="126"/>
      <c r="AR6" s="126"/>
      <c r="AS6" s="126"/>
      <c r="AT6" s="142"/>
      <c r="AU6" s="126"/>
      <c r="AV6" s="136"/>
      <c r="AW6" s="126"/>
      <c r="AX6" s="130"/>
      <c r="AY6" s="126"/>
      <c r="AZ6" s="137"/>
      <c r="BA6" s="167"/>
      <c r="BB6" s="90"/>
      <c r="BC6" s="90"/>
      <c r="BD6" s="283"/>
      <c r="BE6" s="272"/>
      <c r="BF6" s="286"/>
      <c r="BG6" s="287"/>
      <c r="BH6" s="764"/>
      <c r="BI6" s="764"/>
      <c r="BJ6" s="287"/>
      <c r="BK6" s="287"/>
      <c r="BL6" s="287"/>
      <c r="BM6" s="282"/>
      <c r="BN6" s="282"/>
      <c r="BO6" s="282"/>
      <c r="BP6" s="282"/>
      <c r="BQ6" s="288"/>
      <c r="BR6" s="1234" t="s">
        <v>173</v>
      </c>
      <c r="BS6" s="1235"/>
      <c r="BT6" s="1235"/>
      <c r="BU6" s="1235"/>
      <c r="BV6" s="1235"/>
      <c r="BW6" s="1235"/>
      <c r="BX6" s="1235"/>
      <c r="BY6" s="1236"/>
      <c r="BZ6" s="1235" t="s">
        <v>275</v>
      </c>
      <c r="CA6" s="1235"/>
      <c r="CB6" s="1235"/>
      <c r="CC6" s="1235"/>
      <c r="CD6" s="1235"/>
      <c r="CE6" s="1235"/>
      <c r="CF6" s="1235"/>
      <c r="CG6" s="1236"/>
      <c r="CH6" s="1505" t="s">
        <v>149</v>
      </c>
      <c r="CI6" s="1507"/>
      <c r="CJ6" s="125"/>
    </row>
    <row r="7" spans="1:88" ht="14.25" customHeight="1">
      <c r="A7" s="185"/>
      <c r="B7" s="1687" t="s">
        <v>170</v>
      </c>
      <c r="C7" s="1687"/>
      <c r="D7" s="1687"/>
      <c r="E7" s="1687"/>
      <c r="F7" s="1687"/>
      <c r="G7" s="1687"/>
      <c r="H7" s="1687"/>
      <c r="I7" s="1687"/>
      <c r="J7" s="1688"/>
      <c r="K7" s="1505">
        <f>'条件'!I16</f>
        <v>0</v>
      </c>
      <c r="L7" s="1506"/>
      <c r="M7" s="1506"/>
      <c r="N7" s="1506"/>
      <c r="O7" s="1506"/>
      <c r="P7" s="1506"/>
      <c r="Q7" s="1506"/>
      <c r="R7" s="1506"/>
      <c r="S7" s="1506"/>
      <c r="T7" s="1506"/>
      <c r="U7" s="1506"/>
      <c r="V7" s="1506"/>
      <c r="W7" s="1506"/>
      <c r="X7" s="1507"/>
      <c r="Y7" s="90"/>
      <c r="Z7" s="253"/>
      <c r="AA7" s="253"/>
      <c r="AB7" s="253"/>
      <c r="AC7" s="253"/>
      <c r="AD7" s="120"/>
      <c r="AE7" s="648"/>
      <c r="AF7" s="648"/>
      <c r="AG7" s="648"/>
      <c r="AH7" s="648"/>
      <c r="AI7" s="648"/>
      <c r="AJ7" s="648"/>
      <c r="AK7" s="648"/>
      <c r="AL7" s="648"/>
      <c r="AM7" s="648"/>
      <c r="AN7" s="648"/>
      <c r="AO7" s="658"/>
      <c r="AP7" s="120"/>
      <c r="AQ7" s="120"/>
      <c r="AR7" s="120"/>
      <c r="AS7" s="120"/>
      <c r="AT7" s="129"/>
      <c r="AU7" s="120"/>
      <c r="AV7" s="129"/>
      <c r="AW7" s="120"/>
      <c r="AX7" s="120"/>
      <c r="AY7" s="120"/>
      <c r="AZ7" s="128"/>
      <c r="BA7" s="128"/>
      <c r="BB7" s="90"/>
      <c r="BC7" s="90"/>
      <c r="BD7" s="283"/>
      <c r="BE7" s="222"/>
      <c r="BF7" s="214"/>
      <c r="BG7" s="215"/>
      <c r="BH7" s="215"/>
      <c r="BI7" s="34"/>
      <c r="BJ7" s="47"/>
      <c r="BK7" s="47"/>
      <c r="BL7" s="47"/>
      <c r="BM7" s="761"/>
      <c r="BN7" s="47"/>
      <c r="BO7" s="47"/>
      <c r="BP7" s="34"/>
      <c r="BQ7" s="35"/>
      <c r="BR7" s="815" t="s">
        <v>68</v>
      </c>
      <c r="BS7" s="813"/>
      <c r="BT7" s="813"/>
      <c r="BU7" s="814"/>
      <c r="BV7" s="815" t="s">
        <v>69</v>
      </c>
      <c r="BW7" s="813"/>
      <c r="BX7" s="813"/>
      <c r="BY7" s="814"/>
      <c r="BZ7" s="815" t="s">
        <v>68</v>
      </c>
      <c r="CA7" s="813"/>
      <c r="CB7" s="813"/>
      <c r="CC7" s="814"/>
      <c r="CD7" s="815" t="s">
        <v>69</v>
      </c>
      <c r="CE7" s="813"/>
      <c r="CF7" s="813"/>
      <c r="CG7" s="814"/>
      <c r="CH7" s="334" t="s">
        <v>436</v>
      </c>
      <c r="CI7" s="268" t="s">
        <v>437</v>
      </c>
      <c r="CJ7" s="125"/>
    </row>
    <row r="8" spans="1:88" ht="13.5" customHeight="1">
      <c r="A8" s="185"/>
      <c r="B8" s="1672" t="s">
        <v>404</v>
      </c>
      <c r="C8" s="1672"/>
      <c r="D8" s="1672"/>
      <c r="E8" s="1672"/>
      <c r="F8" s="1672"/>
      <c r="G8" s="1672"/>
      <c r="H8" s="1672"/>
      <c r="I8" s="1672"/>
      <c r="J8" s="1673"/>
      <c r="K8" s="1505">
        <f>'条件'!F10</f>
        <v>0</v>
      </c>
      <c r="L8" s="1506"/>
      <c r="M8" s="1506"/>
      <c r="N8" s="1506"/>
      <c r="O8" s="1506"/>
      <c r="P8" s="1506"/>
      <c r="Q8" s="1506"/>
      <c r="R8" s="1506"/>
      <c r="S8" s="1506"/>
      <c r="T8" s="1506"/>
      <c r="U8" s="1506"/>
      <c r="V8" s="1506"/>
      <c r="W8" s="1506"/>
      <c r="X8" s="1507"/>
      <c r="Y8" s="273"/>
      <c r="Z8" s="253"/>
      <c r="AA8" s="253"/>
      <c r="AB8" s="253"/>
      <c r="AC8" s="253"/>
      <c r="AD8" s="120"/>
      <c r="AE8" s="648"/>
      <c r="AF8" s="648"/>
      <c r="AG8" s="648"/>
      <c r="AH8" s="648"/>
      <c r="AI8" s="648"/>
      <c r="AJ8" s="648"/>
      <c r="AK8" s="648"/>
      <c r="AL8" s="648"/>
      <c r="AM8" s="648"/>
      <c r="AN8" s="648"/>
      <c r="AO8" s="658"/>
      <c r="AP8" s="120"/>
      <c r="AQ8" s="120"/>
      <c r="AR8" s="120"/>
      <c r="AS8" s="120"/>
      <c r="AT8" s="129"/>
      <c r="AU8" s="120"/>
      <c r="AV8" s="129"/>
      <c r="AW8" s="120"/>
      <c r="AX8" s="120"/>
      <c r="AY8" s="120"/>
      <c r="AZ8" s="128"/>
      <c r="BA8" s="128"/>
      <c r="BB8" s="90"/>
      <c r="BC8" s="90"/>
      <c r="BD8" s="283"/>
      <c r="BE8" s="144"/>
      <c r="BF8" s="1685" t="s">
        <v>268</v>
      </c>
      <c r="BG8" s="1515" t="s">
        <v>426</v>
      </c>
      <c r="BH8" s="1547"/>
      <c r="BI8" s="1547"/>
      <c r="BJ8" s="1548"/>
      <c r="BK8" s="1634" t="s">
        <v>283</v>
      </c>
      <c r="BL8" s="1635"/>
      <c r="BM8" s="1635"/>
      <c r="BN8" s="1635"/>
      <c r="BO8" s="1635"/>
      <c r="BP8" s="1635"/>
      <c r="BQ8" s="1636"/>
      <c r="BR8" s="1534">
        <f>'斜材'!Q22</f>
        <v>0</v>
      </c>
      <c r="BS8" s="1535"/>
      <c r="BT8" s="1535"/>
      <c r="BU8" s="1536"/>
      <c r="BV8" s="1534">
        <f>'斜材'!AA22</f>
        <v>0</v>
      </c>
      <c r="BW8" s="1535"/>
      <c r="BX8" s="1535"/>
      <c r="BY8" s="1536"/>
      <c r="BZ8" s="1534">
        <f>'鉛直材'!Q15</f>
        <v>0</v>
      </c>
      <c r="CA8" s="1535"/>
      <c r="CB8" s="1535"/>
      <c r="CC8" s="1536"/>
      <c r="CD8" s="1534">
        <f>'鉛直材'!AA15</f>
        <v>0</v>
      </c>
      <c r="CE8" s="1535"/>
      <c r="CF8" s="1535"/>
      <c r="CG8" s="1536"/>
      <c r="CH8" s="111">
        <f>'鉛直材'!AK15</f>
        <v>0</v>
      </c>
      <c r="CI8" s="1537" t="s">
        <v>210</v>
      </c>
      <c r="CJ8" s="125"/>
    </row>
    <row r="9" spans="1:88" ht="13.5" customHeight="1">
      <c r="A9" s="185"/>
      <c r="B9" s="1672" t="s">
        <v>113</v>
      </c>
      <c r="C9" s="1672"/>
      <c r="D9" s="1672"/>
      <c r="E9" s="1672"/>
      <c r="F9" s="1672"/>
      <c r="G9" s="1672"/>
      <c r="H9" s="1672"/>
      <c r="I9" s="1672"/>
      <c r="J9" s="1673"/>
      <c r="K9" s="1505" t="str">
        <f>'条件'!I18</f>
        <v>活荷重</v>
      </c>
      <c r="L9" s="1506"/>
      <c r="M9" s="1506"/>
      <c r="N9" s="1506"/>
      <c r="O9" s="1506"/>
      <c r="P9" s="1506"/>
      <c r="Q9" s="1506"/>
      <c r="R9" s="1506"/>
      <c r="S9" s="1506"/>
      <c r="T9" s="1506"/>
      <c r="U9" s="1506"/>
      <c r="V9" s="1506"/>
      <c r="W9" s="1506"/>
      <c r="X9" s="1507"/>
      <c r="Y9" s="273"/>
      <c r="Z9" s="253"/>
      <c r="AA9" s="253"/>
      <c r="AB9" s="253"/>
      <c r="AC9" s="253"/>
      <c r="AD9" s="120"/>
      <c r="AE9" s="648"/>
      <c r="AF9" s="648"/>
      <c r="AG9" s="648"/>
      <c r="AH9" s="648"/>
      <c r="AI9" s="648"/>
      <c r="AJ9" s="648"/>
      <c r="AK9" s="648"/>
      <c r="AL9" s="648"/>
      <c r="AM9" s="648"/>
      <c r="AN9" s="648"/>
      <c r="AO9" s="658"/>
      <c r="AP9" s="120"/>
      <c r="AQ9" s="120"/>
      <c r="AR9" s="120"/>
      <c r="AS9" s="120"/>
      <c r="AT9" s="129"/>
      <c r="AU9" s="120"/>
      <c r="AV9" s="129"/>
      <c r="AW9" s="120"/>
      <c r="AX9" s="120"/>
      <c r="AY9" s="120"/>
      <c r="AZ9" s="128"/>
      <c r="BA9" s="128"/>
      <c r="BB9" s="90"/>
      <c r="BC9" s="90"/>
      <c r="BD9" s="283"/>
      <c r="BE9" s="144"/>
      <c r="BF9" s="1685"/>
      <c r="BG9" s="1549"/>
      <c r="BH9" s="1550"/>
      <c r="BI9" s="1550"/>
      <c r="BJ9" s="1551"/>
      <c r="BK9" s="1634" t="s">
        <v>284</v>
      </c>
      <c r="BL9" s="1635"/>
      <c r="BM9" s="1635"/>
      <c r="BN9" s="1635"/>
      <c r="BO9" s="1635"/>
      <c r="BP9" s="1635"/>
      <c r="BQ9" s="1636"/>
      <c r="BR9" s="1486">
        <f>'斜材'!V22</f>
        <v>0</v>
      </c>
      <c r="BS9" s="1487"/>
      <c r="BT9" s="1487"/>
      <c r="BU9" s="1488"/>
      <c r="BV9" s="1486">
        <f>'斜材'!AF22</f>
        <v>0</v>
      </c>
      <c r="BW9" s="1487"/>
      <c r="BX9" s="1487"/>
      <c r="BY9" s="1488"/>
      <c r="BZ9" s="1486">
        <f>'鉛直材'!V15</f>
        <v>0</v>
      </c>
      <c r="CA9" s="1487"/>
      <c r="CB9" s="1487"/>
      <c r="CC9" s="1488"/>
      <c r="CD9" s="1486">
        <f>'鉛直材'!AF15</f>
        <v>0</v>
      </c>
      <c r="CE9" s="1487"/>
      <c r="CF9" s="1487"/>
      <c r="CG9" s="1488"/>
      <c r="CH9" s="111">
        <f>'鉛直材'!AK15</f>
        <v>0</v>
      </c>
      <c r="CI9" s="1538"/>
      <c r="CJ9" s="125"/>
    </row>
    <row r="10" spans="1:88" ht="13.5" customHeight="1">
      <c r="A10" s="185"/>
      <c r="B10" s="1672" t="s">
        <v>405</v>
      </c>
      <c r="C10" s="1672"/>
      <c r="D10" s="1672"/>
      <c r="E10" s="1672"/>
      <c r="F10" s="1672"/>
      <c r="G10" s="1672"/>
      <c r="H10" s="1672"/>
      <c r="I10" s="1672"/>
      <c r="J10" s="1673"/>
      <c r="K10" s="1694">
        <f>'条件'!I19</f>
        <v>0</v>
      </c>
      <c r="L10" s="1695"/>
      <c r="M10" s="1695"/>
      <c r="N10" s="1695"/>
      <c r="O10" s="1695"/>
      <c r="P10" s="1695"/>
      <c r="Q10" s="1695"/>
      <c r="R10" s="1695"/>
      <c r="S10" s="1695"/>
      <c r="T10" s="1695"/>
      <c r="U10" s="1695"/>
      <c r="V10" s="1695"/>
      <c r="W10" s="1695"/>
      <c r="X10" s="1696"/>
      <c r="Y10" s="273"/>
      <c r="Z10" s="253"/>
      <c r="AA10" s="253"/>
      <c r="AB10" s="253"/>
      <c r="AC10" s="253"/>
      <c r="AD10" s="120"/>
      <c r="AE10" s="120"/>
      <c r="AF10" s="120"/>
      <c r="AG10" s="120"/>
      <c r="AH10" s="120"/>
      <c r="AI10" s="120"/>
      <c r="AJ10" s="1508" t="s">
        <v>68</v>
      </c>
      <c r="AK10" s="1508"/>
      <c r="AL10" s="120"/>
      <c r="AM10" s="120"/>
      <c r="AN10" s="120"/>
      <c r="AO10" s="120"/>
      <c r="AP10" s="120"/>
      <c r="AQ10" s="120"/>
      <c r="AR10" s="120"/>
      <c r="AS10" s="120"/>
      <c r="AT10" s="1508" t="s">
        <v>69</v>
      </c>
      <c r="AU10" s="1508"/>
      <c r="AV10" s="120"/>
      <c r="AW10" s="120"/>
      <c r="AX10" s="120"/>
      <c r="AY10" s="120"/>
      <c r="AZ10" s="120"/>
      <c r="BA10" s="120"/>
      <c r="BB10" s="90"/>
      <c r="BC10" s="90"/>
      <c r="BD10" s="283"/>
      <c r="BE10" s="144"/>
      <c r="BF10" s="1685"/>
      <c r="BG10" s="1572" t="s">
        <v>294</v>
      </c>
      <c r="BH10" s="1573"/>
      <c r="BI10" s="1573"/>
      <c r="BJ10" s="1574"/>
      <c r="BK10" s="1634" t="s">
        <v>283</v>
      </c>
      <c r="BL10" s="1635"/>
      <c r="BM10" s="1635"/>
      <c r="BN10" s="1635"/>
      <c r="BO10" s="1635"/>
      <c r="BP10" s="1635"/>
      <c r="BQ10" s="1636"/>
      <c r="BR10" s="1534">
        <f>'斜材'!Q24</f>
        <v>0</v>
      </c>
      <c r="BS10" s="1535"/>
      <c r="BT10" s="1535"/>
      <c r="BU10" s="1536"/>
      <c r="BV10" s="1534">
        <f>'斜材'!AA24</f>
        <v>0</v>
      </c>
      <c r="BW10" s="1535"/>
      <c r="BX10" s="1535"/>
      <c r="BY10" s="1536"/>
      <c r="BZ10" s="1534">
        <f>'鉛直材'!Q17</f>
        <v>0</v>
      </c>
      <c r="CA10" s="1535"/>
      <c r="CB10" s="1535"/>
      <c r="CC10" s="1536"/>
      <c r="CD10" s="1534">
        <f>'鉛直材'!AA17</f>
        <v>0</v>
      </c>
      <c r="CE10" s="1535"/>
      <c r="CF10" s="1535"/>
      <c r="CG10" s="1536"/>
      <c r="CH10" s="111">
        <f>'鉛直材'!AK17</f>
        <v>0</v>
      </c>
      <c r="CI10" s="1538"/>
      <c r="CJ10" s="125"/>
    </row>
    <row r="11" spans="1:88" ht="13.5" customHeight="1">
      <c r="A11" s="185"/>
      <c r="B11" s="1672" t="s">
        <v>121</v>
      </c>
      <c r="C11" s="1672"/>
      <c r="D11" s="1672"/>
      <c r="E11" s="1672"/>
      <c r="F11" s="1672"/>
      <c r="G11" s="1672"/>
      <c r="H11" s="1672"/>
      <c r="I11" s="1672"/>
      <c r="J11" s="1673"/>
      <c r="K11" s="1694">
        <f>'条件'!I21</f>
        <v>0</v>
      </c>
      <c r="L11" s="1695"/>
      <c r="M11" s="1695"/>
      <c r="N11" s="1695"/>
      <c r="O11" s="1695"/>
      <c r="P11" s="1695"/>
      <c r="Q11" s="1695"/>
      <c r="R11" s="1695"/>
      <c r="S11" s="1695"/>
      <c r="T11" s="1695"/>
      <c r="U11" s="1695"/>
      <c r="V11" s="1695"/>
      <c r="W11" s="1695"/>
      <c r="X11" s="1696"/>
      <c r="Y11" s="273"/>
      <c r="Z11" s="253"/>
      <c r="AA11" s="765" t="s">
        <v>424</v>
      </c>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68"/>
      <c r="BD11" s="177"/>
      <c r="BE11" s="144"/>
      <c r="BF11" s="1685"/>
      <c r="BG11" s="1549"/>
      <c r="BH11" s="1550"/>
      <c r="BI11" s="1550"/>
      <c r="BJ11" s="1551"/>
      <c r="BK11" s="1634" t="s">
        <v>284</v>
      </c>
      <c r="BL11" s="1635"/>
      <c r="BM11" s="1635"/>
      <c r="BN11" s="1635"/>
      <c r="BO11" s="1635"/>
      <c r="BP11" s="1635"/>
      <c r="BQ11" s="1636"/>
      <c r="BR11" s="1486">
        <f>'斜材'!V24</f>
        <v>0</v>
      </c>
      <c r="BS11" s="1487"/>
      <c r="BT11" s="1487"/>
      <c r="BU11" s="1488"/>
      <c r="BV11" s="1486">
        <f>'斜材'!AF22</f>
        <v>0</v>
      </c>
      <c r="BW11" s="1487"/>
      <c r="BX11" s="1487"/>
      <c r="BY11" s="1488"/>
      <c r="BZ11" s="1486">
        <f>'鉛直材'!V17</f>
        <v>0</v>
      </c>
      <c r="CA11" s="1487"/>
      <c r="CB11" s="1487"/>
      <c r="CC11" s="1488"/>
      <c r="CD11" s="1486">
        <f>'鉛直材'!AF17</f>
        <v>0</v>
      </c>
      <c r="CE11" s="1487"/>
      <c r="CF11" s="1487"/>
      <c r="CG11" s="1488"/>
      <c r="CH11" s="111">
        <f>'鉛直材'!AK17</f>
        <v>0</v>
      </c>
      <c r="CI11" s="1538"/>
      <c r="CJ11" s="125"/>
    </row>
    <row r="12" spans="1:88" ht="16.5" customHeight="1">
      <c r="A12" s="185"/>
      <c r="B12" s="1672" t="s">
        <v>119</v>
      </c>
      <c r="C12" s="1672"/>
      <c r="D12" s="1672"/>
      <c r="E12" s="1672"/>
      <c r="F12" s="1672"/>
      <c r="G12" s="1672"/>
      <c r="H12" s="1672"/>
      <c r="I12" s="1672"/>
      <c r="J12" s="1673"/>
      <c r="K12" s="1694">
        <f>'条件'!I22</f>
        <v>0</v>
      </c>
      <c r="L12" s="1695"/>
      <c r="M12" s="1695"/>
      <c r="N12" s="1695"/>
      <c r="O12" s="1695"/>
      <c r="P12" s="1695"/>
      <c r="Q12" s="1695"/>
      <c r="R12" s="1695"/>
      <c r="S12" s="1695"/>
      <c r="T12" s="1695"/>
      <c r="U12" s="1695"/>
      <c r="V12" s="1695"/>
      <c r="W12" s="1695"/>
      <c r="X12" s="1696"/>
      <c r="Y12" s="273"/>
      <c r="Z12" s="150"/>
      <c r="AA12" s="151"/>
      <c r="AB12" s="756" t="s">
        <v>255</v>
      </c>
      <c r="AC12" s="151"/>
      <c r="AD12" s="151"/>
      <c r="AE12" s="151"/>
      <c r="AF12" s="151"/>
      <c r="AG12" s="151"/>
      <c r="AH12" s="151"/>
      <c r="AI12" s="151"/>
      <c r="AJ12" s="151"/>
      <c r="AK12" s="151"/>
      <c r="AL12" s="151"/>
      <c r="AM12" s="152"/>
      <c r="AN12" s="1158" t="s">
        <v>640</v>
      </c>
      <c r="AO12" s="1159"/>
      <c r="AP12" s="1159"/>
      <c r="AQ12" s="1159"/>
      <c r="AR12" s="1160"/>
      <c r="AS12" s="1158" t="s">
        <v>641</v>
      </c>
      <c r="AT12" s="1159"/>
      <c r="AU12" s="1159"/>
      <c r="AV12" s="1159"/>
      <c r="AW12" s="1161"/>
      <c r="AX12" s="1162" t="s">
        <v>642</v>
      </c>
      <c r="AY12" s="1163"/>
      <c r="AZ12" s="1163"/>
      <c r="BA12" s="1163"/>
      <c r="BB12" s="1161"/>
      <c r="BC12" s="334" t="s">
        <v>436</v>
      </c>
      <c r="BD12" s="268" t="s">
        <v>437</v>
      </c>
      <c r="BE12" s="144"/>
      <c r="BF12" s="1685"/>
      <c r="BG12" s="1515" t="s">
        <v>278</v>
      </c>
      <c r="BH12" s="1547"/>
      <c r="BI12" s="1547"/>
      <c r="BJ12" s="1548"/>
      <c r="BK12" s="1634" t="s">
        <v>283</v>
      </c>
      <c r="BL12" s="1635"/>
      <c r="BM12" s="1635"/>
      <c r="BN12" s="1635"/>
      <c r="BO12" s="1635"/>
      <c r="BP12" s="1635"/>
      <c r="BQ12" s="1636"/>
      <c r="BR12" s="1534">
        <f>'斜材'!Q26</f>
        <v>0</v>
      </c>
      <c r="BS12" s="1535"/>
      <c r="BT12" s="1535"/>
      <c r="BU12" s="1536"/>
      <c r="BV12" s="1534">
        <f>'斜材'!AA26</f>
        <v>0</v>
      </c>
      <c r="BW12" s="1535"/>
      <c r="BX12" s="1535"/>
      <c r="BY12" s="1536"/>
      <c r="BZ12" s="1534">
        <f>'鉛直材'!Q19</f>
        <v>0</v>
      </c>
      <c r="CA12" s="1535"/>
      <c r="CB12" s="1535"/>
      <c r="CC12" s="1536"/>
      <c r="CD12" s="1534">
        <f>'鉛直材'!AA19</f>
        <v>0</v>
      </c>
      <c r="CE12" s="1535"/>
      <c r="CF12" s="1535"/>
      <c r="CG12" s="1536"/>
      <c r="CH12" s="111">
        <f>'鉛直材'!AK19</f>
        <v>0</v>
      </c>
      <c r="CI12" s="1538"/>
      <c r="CJ12" s="125"/>
    </row>
    <row r="13" spans="1:88" ht="14.25" customHeight="1">
      <c r="A13" s="185"/>
      <c r="B13" s="1672" t="s">
        <v>120</v>
      </c>
      <c r="C13" s="1672"/>
      <c r="D13" s="1672"/>
      <c r="E13" s="1672"/>
      <c r="F13" s="1672"/>
      <c r="G13" s="1672"/>
      <c r="H13" s="1672"/>
      <c r="I13" s="1672"/>
      <c r="J13" s="1673"/>
      <c r="K13" s="1505">
        <f>'条件'!I23</f>
        <v>0</v>
      </c>
      <c r="L13" s="1506"/>
      <c r="M13" s="1506"/>
      <c r="N13" s="1506"/>
      <c r="O13" s="1506"/>
      <c r="P13" s="1506"/>
      <c r="Q13" s="1506"/>
      <c r="R13" s="1506"/>
      <c r="S13" s="1506"/>
      <c r="T13" s="1506"/>
      <c r="U13" s="1506"/>
      <c r="V13" s="1506"/>
      <c r="W13" s="1506"/>
      <c r="X13" s="1507"/>
      <c r="Y13" s="273"/>
      <c r="Z13" s="1515" t="s">
        <v>457</v>
      </c>
      <c r="AA13" s="1547"/>
      <c r="AB13" s="1547"/>
      <c r="AC13" s="1524" t="s">
        <v>228</v>
      </c>
      <c r="AD13" s="1516"/>
      <c r="AE13" s="1516"/>
      <c r="AF13" s="1516"/>
      <c r="AG13" s="1517"/>
      <c r="AH13" s="839" t="s">
        <v>230</v>
      </c>
      <c r="AI13" s="840"/>
      <c r="AJ13" s="840"/>
      <c r="AK13" s="840"/>
      <c r="AL13" s="840"/>
      <c r="AM13" s="837"/>
      <c r="AN13" s="1561">
        <f>'曲・せ照'!Q17</f>
        <v>0</v>
      </c>
      <c r="AO13" s="1562"/>
      <c r="AP13" s="1562"/>
      <c r="AQ13" s="1562"/>
      <c r="AR13" s="1668"/>
      <c r="AS13" s="1561">
        <f>'曲・せ照'!V17</f>
        <v>3.24</v>
      </c>
      <c r="AT13" s="1562"/>
      <c r="AU13" s="1562"/>
      <c r="AV13" s="1562"/>
      <c r="AW13" s="1668"/>
      <c r="AX13" s="1561">
        <f>'曲・せ照'!AA17</f>
        <v>0</v>
      </c>
      <c r="AY13" s="1562"/>
      <c r="AZ13" s="1562"/>
      <c r="BA13" s="1562"/>
      <c r="BB13" s="1668"/>
      <c r="BC13" s="111">
        <f>'曲・せ照'!AK17</f>
        <v>0</v>
      </c>
      <c r="BD13" s="1591" t="s">
        <v>644</v>
      </c>
      <c r="BE13" s="144"/>
      <c r="BF13" s="1686"/>
      <c r="BG13" s="1549"/>
      <c r="BH13" s="1550"/>
      <c r="BI13" s="1550"/>
      <c r="BJ13" s="1551"/>
      <c r="BK13" s="1634" t="s">
        <v>284</v>
      </c>
      <c r="BL13" s="1635"/>
      <c r="BM13" s="1635"/>
      <c r="BN13" s="1635"/>
      <c r="BO13" s="1635"/>
      <c r="BP13" s="1635"/>
      <c r="BQ13" s="1636"/>
      <c r="BR13" s="1486">
        <f>'斜材'!V26</f>
        <v>0</v>
      </c>
      <c r="BS13" s="1487"/>
      <c r="BT13" s="1487"/>
      <c r="BU13" s="1488"/>
      <c r="BV13" s="1486">
        <f>'斜材'!AF26</f>
        <v>0</v>
      </c>
      <c r="BW13" s="1487"/>
      <c r="BX13" s="1487"/>
      <c r="BY13" s="1488"/>
      <c r="BZ13" s="1486">
        <f>'鉛直材'!V19</f>
        <v>0</v>
      </c>
      <c r="CA13" s="1487"/>
      <c r="CB13" s="1487"/>
      <c r="CC13" s="1488"/>
      <c r="CD13" s="1486">
        <f>'鉛直材'!AF19</f>
        <v>0</v>
      </c>
      <c r="CE13" s="1487"/>
      <c r="CF13" s="1487"/>
      <c r="CG13" s="1488"/>
      <c r="CH13" s="111">
        <f>'鉛直材'!AK19</f>
        <v>0</v>
      </c>
      <c r="CI13" s="1538"/>
      <c r="CJ13" s="125"/>
    </row>
    <row r="14" spans="1:88" ht="15" customHeight="1">
      <c r="A14" s="185"/>
      <c r="B14" s="1678" t="s">
        <v>209</v>
      </c>
      <c r="C14" s="1678"/>
      <c r="D14" s="1678"/>
      <c r="E14" s="1678"/>
      <c r="F14" s="1679"/>
      <c r="G14" s="1682" t="s">
        <v>116</v>
      </c>
      <c r="H14" s="1683"/>
      <c r="I14" s="1683"/>
      <c r="J14" s="1684"/>
      <c r="K14" s="1505" t="str">
        <f>'条件'!AC17</f>
        <v>mm（ ）</v>
      </c>
      <c r="L14" s="1506"/>
      <c r="M14" s="1506"/>
      <c r="N14" s="1506"/>
      <c r="O14" s="1506"/>
      <c r="P14" s="1506"/>
      <c r="Q14" s="1506"/>
      <c r="R14" s="1506"/>
      <c r="S14" s="1506"/>
      <c r="T14" s="1506"/>
      <c r="U14" s="1506"/>
      <c r="V14" s="1506"/>
      <c r="W14" s="1506"/>
      <c r="X14" s="1507"/>
      <c r="Y14" s="273"/>
      <c r="Z14" s="1572"/>
      <c r="AA14" s="1730"/>
      <c r="AB14" s="1730"/>
      <c r="AC14" s="1518"/>
      <c r="AD14" s="1519"/>
      <c r="AE14" s="1519"/>
      <c r="AF14" s="1519"/>
      <c r="AG14" s="1520"/>
      <c r="AH14" s="839" t="s">
        <v>231</v>
      </c>
      <c r="AI14" s="840"/>
      <c r="AJ14" s="840"/>
      <c r="AK14" s="840"/>
      <c r="AL14" s="840"/>
      <c r="AM14" s="837"/>
      <c r="AN14" s="1561">
        <f>'曲・せ照'!Q18</f>
        <v>0</v>
      </c>
      <c r="AO14" s="1562"/>
      <c r="AP14" s="1562"/>
      <c r="AQ14" s="1562"/>
      <c r="AR14" s="1668"/>
      <c r="AS14" s="1561">
        <f>'曲・せ照'!V18</f>
        <v>0</v>
      </c>
      <c r="AT14" s="1562"/>
      <c r="AU14" s="1562"/>
      <c r="AV14" s="1562"/>
      <c r="AW14" s="1668"/>
      <c r="AX14" s="1561">
        <f>'曲・せ照'!AA18</f>
        <v>0</v>
      </c>
      <c r="AY14" s="1562"/>
      <c r="AZ14" s="1562"/>
      <c r="BA14" s="1562"/>
      <c r="BB14" s="1668"/>
      <c r="BC14" s="111">
        <f>'曲・せ照'!AK18</f>
        <v>0</v>
      </c>
      <c r="BD14" s="1538"/>
      <c r="BE14" s="189"/>
      <c r="BF14" s="1569" t="s">
        <v>427</v>
      </c>
      <c r="BG14" s="1570"/>
      <c r="BH14" s="1570"/>
      <c r="BI14" s="1570"/>
      <c r="BJ14" s="1570"/>
      <c r="BK14" s="1570"/>
      <c r="BL14" s="1570"/>
      <c r="BM14" s="1570"/>
      <c r="BN14" s="1570"/>
      <c r="BO14" s="1570"/>
      <c r="BP14" s="1570"/>
      <c r="BQ14" s="1571"/>
      <c r="BR14" s="1534">
        <f>'斜材'!Q34</f>
        <v>0</v>
      </c>
      <c r="BS14" s="1535"/>
      <c r="BT14" s="1535"/>
      <c r="BU14" s="1536"/>
      <c r="BV14" s="1534">
        <f>'斜材'!AA34</f>
        <v>0</v>
      </c>
      <c r="BW14" s="1535"/>
      <c r="BX14" s="1535"/>
      <c r="BY14" s="1536"/>
      <c r="BZ14" s="1534">
        <f>'鉛直材'!Q28</f>
        <v>0</v>
      </c>
      <c r="CA14" s="1535"/>
      <c r="CB14" s="1535"/>
      <c r="CC14" s="1536"/>
      <c r="CD14" s="1534">
        <f>'鉛直材'!AA28</f>
        <v>0</v>
      </c>
      <c r="CE14" s="1535"/>
      <c r="CF14" s="1535"/>
      <c r="CG14" s="1536"/>
      <c r="CH14" s="111">
        <f>'鉛直材'!AK28</f>
        <v>0</v>
      </c>
      <c r="CI14" s="1538"/>
      <c r="CJ14" s="125"/>
    </row>
    <row r="15" spans="1:88" ht="13.5" customHeight="1">
      <c r="A15" s="185"/>
      <c r="B15" s="1680"/>
      <c r="C15" s="1680"/>
      <c r="D15" s="1680"/>
      <c r="E15" s="1680"/>
      <c r="F15" s="1681"/>
      <c r="G15" s="1682" t="s">
        <v>117</v>
      </c>
      <c r="H15" s="1683"/>
      <c r="I15" s="1683"/>
      <c r="J15" s="1684"/>
      <c r="K15" s="1505" t="str">
        <f>'条件'!AC18</f>
        <v>mm（ ）</v>
      </c>
      <c r="L15" s="1506"/>
      <c r="M15" s="1506"/>
      <c r="N15" s="1506"/>
      <c r="O15" s="1506"/>
      <c r="P15" s="1506"/>
      <c r="Q15" s="1506"/>
      <c r="R15" s="1506"/>
      <c r="S15" s="1506"/>
      <c r="T15" s="1506"/>
      <c r="U15" s="1506"/>
      <c r="V15" s="1506"/>
      <c r="W15" s="1506"/>
      <c r="X15" s="1507"/>
      <c r="Y15" s="273"/>
      <c r="Z15" s="1572"/>
      <c r="AA15" s="1730"/>
      <c r="AB15" s="1730"/>
      <c r="AC15" s="1521"/>
      <c r="AD15" s="1522"/>
      <c r="AE15" s="1522"/>
      <c r="AF15" s="1522"/>
      <c r="AG15" s="1523"/>
      <c r="AH15" s="1706" t="s">
        <v>232</v>
      </c>
      <c r="AI15" s="1707"/>
      <c r="AJ15" s="1707"/>
      <c r="AK15" s="1707"/>
      <c r="AL15" s="1707"/>
      <c r="AM15" s="1708"/>
      <c r="AN15" s="482"/>
      <c r="AO15" s="1667">
        <f>'曲・せ照'!U19</f>
        <v>0</v>
      </c>
      <c r="AP15" s="1667"/>
      <c r="AQ15" s="1667"/>
      <c r="AR15" s="1667"/>
      <c r="AS15" s="483" t="s">
        <v>616</v>
      </c>
      <c r="AT15" s="1667" t="s">
        <v>645</v>
      </c>
      <c r="AU15" s="1667"/>
      <c r="AV15" s="483" t="s">
        <v>616</v>
      </c>
      <c r="AW15" s="1667">
        <f>'曲・せ照'!AC19</f>
        <v>12.8</v>
      </c>
      <c r="AX15" s="1667"/>
      <c r="AY15" s="1667"/>
      <c r="AZ15" s="1667"/>
      <c r="BA15" s="483"/>
      <c r="BB15" s="484"/>
      <c r="BC15" s="111">
        <f>'曲・せ照'!AK19</f>
        <v>0</v>
      </c>
      <c r="BD15" s="1538"/>
      <c r="BE15" s="189"/>
      <c r="BF15" s="1674" t="s">
        <v>127</v>
      </c>
      <c r="BG15" s="1675"/>
      <c r="BH15" s="1675"/>
      <c r="BI15" s="1675"/>
      <c r="BJ15" s="1675"/>
      <c r="BK15" s="1675"/>
      <c r="BL15" s="1675"/>
      <c r="BM15" s="1675"/>
      <c r="BN15" s="1675"/>
      <c r="BO15" s="1675"/>
      <c r="BP15" s="1675"/>
      <c r="BQ15" s="1676"/>
      <c r="BR15" s="1566">
        <f>'斜材'!Q35</f>
        <v>0.51</v>
      </c>
      <c r="BS15" s="1567"/>
      <c r="BT15" s="1567"/>
      <c r="BU15" s="1568"/>
      <c r="BV15" s="1566">
        <f>'斜材'!Q35</f>
        <v>0.51</v>
      </c>
      <c r="BW15" s="1567"/>
      <c r="BX15" s="1567"/>
      <c r="BY15" s="1568"/>
      <c r="BZ15" s="1566">
        <f>'鉛直材'!Q29</f>
        <v>0.51</v>
      </c>
      <c r="CA15" s="1567"/>
      <c r="CB15" s="1567"/>
      <c r="CC15" s="1568"/>
      <c r="CD15" s="1566">
        <f>'鉛直材'!Q29</f>
        <v>0.51</v>
      </c>
      <c r="CE15" s="1567"/>
      <c r="CF15" s="1567"/>
      <c r="CG15" s="1568"/>
      <c r="CH15" s="111">
        <f>'鉛直材'!AK29</f>
        <v>0</v>
      </c>
      <c r="CI15" s="1538"/>
      <c r="CJ15" s="125"/>
    </row>
    <row r="16" spans="1:88" ht="13.5" customHeight="1">
      <c r="A16" s="185"/>
      <c r="B16" s="1690" t="s">
        <v>406</v>
      </c>
      <c r="C16" s="1690"/>
      <c r="D16" s="1690"/>
      <c r="E16" s="1690"/>
      <c r="F16" s="1691"/>
      <c r="G16" s="1682" t="s">
        <v>407</v>
      </c>
      <c r="H16" s="1683"/>
      <c r="I16" s="1683"/>
      <c r="J16" s="1684"/>
      <c r="K16" s="62"/>
      <c r="L16" s="62"/>
      <c r="M16" s="266" t="s">
        <v>408</v>
      </c>
      <c r="N16" s="266"/>
      <c r="O16" s="267"/>
      <c r="P16" s="1506">
        <f>'条件'!P27</f>
        <v>36</v>
      </c>
      <c r="Q16" s="1506"/>
      <c r="R16" s="1506"/>
      <c r="S16" s="62" t="s">
        <v>70</v>
      </c>
      <c r="T16" s="62"/>
      <c r="U16" s="62"/>
      <c r="V16" s="267"/>
      <c r="W16" s="267"/>
      <c r="X16" s="268"/>
      <c r="Y16" s="273"/>
      <c r="Z16" s="1572"/>
      <c r="AA16" s="1730"/>
      <c r="AB16" s="1730"/>
      <c r="AC16" s="1524" t="s">
        <v>131</v>
      </c>
      <c r="AD16" s="1516"/>
      <c r="AE16" s="1516"/>
      <c r="AF16" s="1516"/>
      <c r="AG16" s="1517"/>
      <c r="AH16" s="839" t="s">
        <v>230</v>
      </c>
      <c r="AI16" s="840"/>
      <c r="AJ16" s="840"/>
      <c r="AK16" s="840"/>
      <c r="AL16" s="840"/>
      <c r="AM16" s="837"/>
      <c r="AN16" s="1561">
        <f>'曲・せ照'!Q20</f>
        <v>0</v>
      </c>
      <c r="AO16" s="1562"/>
      <c r="AP16" s="1562"/>
      <c r="AQ16" s="1562"/>
      <c r="AR16" s="1668"/>
      <c r="AS16" s="1561">
        <f>'曲・せ照'!V20</f>
        <v>3.24</v>
      </c>
      <c r="AT16" s="1562"/>
      <c r="AU16" s="1562"/>
      <c r="AV16" s="1562"/>
      <c r="AW16" s="1668"/>
      <c r="AX16" s="1561">
        <f>'曲・せ照'!AA20</f>
        <v>0</v>
      </c>
      <c r="AY16" s="1562"/>
      <c r="AZ16" s="1562"/>
      <c r="BA16" s="1562"/>
      <c r="BB16" s="1668"/>
      <c r="BC16" s="111">
        <f>'曲・せ照'!AK20</f>
        <v>0</v>
      </c>
      <c r="BD16" s="1538"/>
      <c r="BE16" s="189"/>
      <c r="BF16" s="1677" t="s">
        <v>290</v>
      </c>
      <c r="BG16" s="1513"/>
      <c r="BH16" s="1513"/>
      <c r="BI16" s="1513"/>
      <c r="BJ16" s="1513"/>
      <c r="BK16" s="1513"/>
      <c r="BL16" s="1513"/>
      <c r="BM16" s="1513"/>
      <c r="BN16" s="1513"/>
      <c r="BO16" s="1513"/>
      <c r="BP16" s="1513"/>
      <c r="BQ16" s="1514"/>
      <c r="BR16" s="815" t="str">
        <f>'斜材'!Q36</f>
        <v>OK</v>
      </c>
      <c r="BS16" s="813"/>
      <c r="BT16" s="813"/>
      <c r="BU16" s="813"/>
      <c r="BV16" s="815" t="str">
        <f>'斜材'!AA36</f>
        <v>OK</v>
      </c>
      <c r="BW16" s="813"/>
      <c r="BX16" s="813"/>
      <c r="BY16" s="813"/>
      <c r="BZ16" s="815" t="str">
        <f>'鉛直材'!Q30</f>
        <v>OK</v>
      </c>
      <c r="CA16" s="813"/>
      <c r="CB16" s="813"/>
      <c r="CC16" s="813"/>
      <c r="CD16" s="815" t="str">
        <f>'鉛直材'!AA30</f>
        <v>OK</v>
      </c>
      <c r="CE16" s="813"/>
      <c r="CF16" s="813"/>
      <c r="CG16" s="814"/>
      <c r="CH16" s="111">
        <f>'鉛直材'!AK30</f>
        <v>0</v>
      </c>
      <c r="CI16" s="1538"/>
      <c r="CJ16" s="125"/>
    </row>
    <row r="17" spans="1:88" ht="14.25">
      <c r="A17" s="185"/>
      <c r="B17" s="1692"/>
      <c r="C17" s="1692"/>
      <c r="D17" s="1692"/>
      <c r="E17" s="1692"/>
      <c r="F17" s="1693"/>
      <c r="G17" s="1682" t="s">
        <v>411</v>
      </c>
      <c r="H17" s="1683"/>
      <c r="I17" s="1683"/>
      <c r="J17" s="1684"/>
      <c r="K17" s="62"/>
      <c r="L17" s="62"/>
      <c r="M17" s="266" t="s">
        <v>408</v>
      </c>
      <c r="N17" s="266"/>
      <c r="O17" s="267"/>
      <c r="P17" s="1506">
        <f>'条件'!P48</f>
        <v>36</v>
      </c>
      <c r="Q17" s="1506"/>
      <c r="R17" s="1506"/>
      <c r="S17" s="62" t="s">
        <v>70</v>
      </c>
      <c r="T17" s="62"/>
      <c r="U17" s="62"/>
      <c r="V17" s="267"/>
      <c r="W17" s="267"/>
      <c r="X17" s="268"/>
      <c r="Y17" s="273"/>
      <c r="Z17" s="1572"/>
      <c r="AA17" s="1730"/>
      <c r="AB17" s="1730"/>
      <c r="AC17" s="1518"/>
      <c r="AD17" s="1519"/>
      <c r="AE17" s="1519"/>
      <c r="AF17" s="1519"/>
      <c r="AG17" s="1520"/>
      <c r="AH17" s="839" t="s">
        <v>231</v>
      </c>
      <c r="AI17" s="840"/>
      <c r="AJ17" s="840"/>
      <c r="AK17" s="840"/>
      <c r="AL17" s="840"/>
      <c r="AM17" s="837"/>
      <c r="AN17" s="1561">
        <f>'曲・せ照'!Q21</f>
        <v>0</v>
      </c>
      <c r="AO17" s="1562"/>
      <c r="AP17" s="1562"/>
      <c r="AQ17" s="1562"/>
      <c r="AR17" s="1668"/>
      <c r="AS17" s="1561">
        <f>'曲・せ照'!V21</f>
        <v>0</v>
      </c>
      <c r="AT17" s="1562"/>
      <c r="AU17" s="1562"/>
      <c r="AV17" s="1562"/>
      <c r="AW17" s="1668"/>
      <c r="AX17" s="1561">
        <f>'曲・せ照'!AA21</f>
        <v>0</v>
      </c>
      <c r="AY17" s="1562"/>
      <c r="AZ17" s="1562"/>
      <c r="BA17" s="1562"/>
      <c r="BB17" s="1668"/>
      <c r="BC17" s="111">
        <f>'曲・せ照'!AK21</f>
        <v>0</v>
      </c>
      <c r="BD17" s="1538"/>
      <c r="BE17" s="189"/>
      <c r="BF17" s="1577" t="s">
        <v>291</v>
      </c>
      <c r="BG17" s="1577"/>
      <c r="BH17" s="1577"/>
      <c r="BI17" s="1577"/>
      <c r="BJ17" s="1577"/>
      <c r="BK17" s="1578"/>
      <c r="BL17" s="1552" t="s">
        <v>237</v>
      </c>
      <c r="BM17" s="1553"/>
      <c r="BN17" s="1553"/>
      <c r="BO17" s="1553"/>
      <c r="BP17" s="1553"/>
      <c r="BQ17" s="1554"/>
      <c r="BR17" s="1483">
        <f>'斜材'!Q37</f>
        <v>0</v>
      </c>
      <c r="BS17" s="1484"/>
      <c r="BT17" s="1484"/>
      <c r="BU17" s="1485"/>
      <c r="BV17" s="1483">
        <f>'斜材'!AA37</f>
        <v>0</v>
      </c>
      <c r="BW17" s="1484"/>
      <c r="BX17" s="1484"/>
      <c r="BY17" s="1485"/>
      <c r="BZ17" s="1483">
        <f>'鉛直材'!Q31</f>
        <v>0</v>
      </c>
      <c r="CA17" s="1484"/>
      <c r="CB17" s="1484"/>
      <c r="CC17" s="1485"/>
      <c r="CD17" s="1483">
        <f>'鉛直材'!AA31</f>
        <v>0</v>
      </c>
      <c r="CE17" s="1484"/>
      <c r="CF17" s="1484"/>
      <c r="CG17" s="1485"/>
      <c r="CH17" s="111">
        <f>'鉛直材'!AK31</f>
        <v>0</v>
      </c>
      <c r="CI17" s="1539"/>
      <c r="CJ17" s="125"/>
    </row>
    <row r="18" spans="1:93" ht="13.5">
      <c r="A18" s="185"/>
      <c r="B18" s="1678" t="s">
        <v>263</v>
      </c>
      <c r="C18" s="1678"/>
      <c r="D18" s="1678"/>
      <c r="E18" s="1678"/>
      <c r="F18" s="1679"/>
      <c r="G18" s="1682" t="s">
        <v>407</v>
      </c>
      <c r="H18" s="1683"/>
      <c r="I18" s="1683"/>
      <c r="J18" s="1684"/>
      <c r="K18" s="1505" t="str">
        <f>'条件'!AC28</f>
        <v>ＳＷＰＲ７Ｂ
１２Ｓ１2.7</v>
      </c>
      <c r="L18" s="1506"/>
      <c r="M18" s="1506"/>
      <c r="N18" s="1506"/>
      <c r="O18" s="1506"/>
      <c r="P18" s="1506"/>
      <c r="Q18" s="1506"/>
      <c r="R18" s="1506"/>
      <c r="S18" s="1506"/>
      <c r="T18" s="1506"/>
      <c r="U18" s="1506"/>
      <c r="V18" s="1506"/>
      <c r="W18" s="1506"/>
      <c r="X18" s="1507"/>
      <c r="Y18" s="273"/>
      <c r="Z18" s="1572"/>
      <c r="AA18" s="1730"/>
      <c r="AB18" s="1730"/>
      <c r="AC18" s="1521"/>
      <c r="AD18" s="1522"/>
      <c r="AE18" s="1522"/>
      <c r="AF18" s="1522"/>
      <c r="AG18" s="1523"/>
      <c r="AH18" s="1706" t="s">
        <v>232</v>
      </c>
      <c r="AI18" s="1707"/>
      <c r="AJ18" s="1707"/>
      <c r="AK18" s="1707"/>
      <c r="AL18" s="1707"/>
      <c r="AM18" s="1708"/>
      <c r="AN18" s="482"/>
      <c r="AO18" s="1667">
        <f>'曲・せ照'!Q22</f>
        <v>-1.38</v>
      </c>
      <c r="AP18" s="1667"/>
      <c r="AQ18" s="1667"/>
      <c r="AR18" s="483"/>
      <c r="AS18" s="483" t="s">
        <v>616</v>
      </c>
      <c r="AT18" s="1667" t="s">
        <v>645</v>
      </c>
      <c r="AU18" s="1667"/>
      <c r="AV18" s="483" t="s">
        <v>616</v>
      </c>
      <c r="AW18" s="1667">
        <f>'曲・せ照'!AC22</f>
        <v>12.8</v>
      </c>
      <c r="AX18" s="1667"/>
      <c r="AY18" s="1667"/>
      <c r="AZ18" s="1667"/>
      <c r="BA18" s="483"/>
      <c r="BB18" s="484"/>
      <c r="BC18" s="111">
        <f>'曲・せ照'!AK19</f>
        <v>0</v>
      </c>
      <c r="BD18" s="1538"/>
      <c r="BE18" s="189"/>
      <c r="BF18" s="1529"/>
      <c r="BG18" s="1529"/>
      <c r="BH18" s="1529"/>
      <c r="BI18" s="1529"/>
      <c r="BJ18" s="1529"/>
      <c r="BK18" s="1530"/>
      <c r="BL18" s="1552" t="s">
        <v>238</v>
      </c>
      <c r="BM18" s="1553"/>
      <c r="BN18" s="1553"/>
      <c r="BO18" s="1553"/>
      <c r="BP18" s="1553"/>
      <c r="BQ18" s="1554"/>
      <c r="BR18" s="1565">
        <f>'斜材'!S38</f>
        <v>0</v>
      </c>
      <c r="BS18" s="1563"/>
      <c r="BT18" s="1563">
        <f>'斜材'!V38</f>
        <v>250</v>
      </c>
      <c r="BU18" s="1564"/>
      <c r="BV18" s="1565">
        <f>'斜材'!AC38</f>
        <v>0</v>
      </c>
      <c r="BW18" s="1563"/>
      <c r="BX18" s="1563">
        <f>'斜材'!AH38</f>
        <v>0</v>
      </c>
      <c r="BY18" s="1564"/>
      <c r="BZ18" s="1565">
        <f>'鉛直材'!S32</f>
        <v>0</v>
      </c>
      <c r="CA18" s="1563"/>
      <c r="CB18" s="1563">
        <f>'鉛直材'!V32</f>
        <v>250</v>
      </c>
      <c r="CC18" s="1564"/>
      <c r="CD18" s="1565">
        <f>'鉛直材'!AC32</f>
        <v>0</v>
      </c>
      <c r="CE18" s="1563"/>
      <c r="CF18" s="1563">
        <f>'鉛直材'!AF32</f>
        <v>250</v>
      </c>
      <c r="CG18" s="1564"/>
      <c r="CH18" s="111">
        <f>'鉛直材'!AK32</f>
        <v>0</v>
      </c>
      <c r="CI18" s="111">
        <f>'鉛直材'!AM32</f>
        <v>0</v>
      </c>
      <c r="CJ18" s="125"/>
      <c r="CL18" s="27"/>
      <c r="CM18" s="27"/>
      <c r="CN18" s="27"/>
      <c r="CO18" s="27"/>
    </row>
    <row r="19" spans="1:88" ht="13.5">
      <c r="A19" s="185"/>
      <c r="B19" s="1680"/>
      <c r="C19" s="1680"/>
      <c r="D19" s="1680"/>
      <c r="E19" s="1680"/>
      <c r="F19" s="1681"/>
      <c r="G19" s="1682" t="s">
        <v>173</v>
      </c>
      <c r="H19" s="1683"/>
      <c r="I19" s="1683"/>
      <c r="J19" s="1684"/>
      <c r="K19" s="1505" t="str">
        <f>'条件'!AH28</f>
        <v>SBPR930/
1080φ32</v>
      </c>
      <c r="L19" s="1506"/>
      <c r="M19" s="1506"/>
      <c r="N19" s="1506"/>
      <c r="O19" s="1506"/>
      <c r="P19" s="1506"/>
      <c r="Q19" s="1506"/>
      <c r="R19" s="1506"/>
      <c r="S19" s="1506"/>
      <c r="T19" s="1506"/>
      <c r="U19" s="1506"/>
      <c r="V19" s="1506"/>
      <c r="W19" s="1506"/>
      <c r="X19" s="1507"/>
      <c r="Y19" s="276"/>
      <c r="Z19" s="1572"/>
      <c r="AA19" s="1730"/>
      <c r="AB19" s="1730"/>
      <c r="AC19" s="1524" t="s">
        <v>229</v>
      </c>
      <c r="AD19" s="1516"/>
      <c r="AE19" s="1516"/>
      <c r="AF19" s="1516"/>
      <c r="AG19" s="1517"/>
      <c r="AH19" s="839" t="s">
        <v>230</v>
      </c>
      <c r="AI19" s="840"/>
      <c r="AJ19" s="840"/>
      <c r="AK19" s="840"/>
      <c r="AL19" s="840"/>
      <c r="AM19" s="837"/>
      <c r="AN19" s="1561">
        <f>'曲・せ照'!Q23</f>
        <v>0</v>
      </c>
      <c r="AO19" s="1562"/>
      <c r="AP19" s="1562"/>
      <c r="AQ19" s="1562"/>
      <c r="AR19" s="1668"/>
      <c r="AS19" s="1561">
        <f>'曲・せ照'!V23</f>
        <v>0</v>
      </c>
      <c r="AT19" s="1562"/>
      <c r="AU19" s="1562"/>
      <c r="AV19" s="1562"/>
      <c r="AW19" s="1668"/>
      <c r="AX19" s="1561">
        <f>'曲・せ照'!AA23</f>
        <v>0</v>
      </c>
      <c r="AY19" s="1562"/>
      <c r="AZ19" s="1562"/>
      <c r="BA19" s="1562"/>
      <c r="BB19" s="1668"/>
      <c r="BC19" s="111">
        <f>'曲・せ照'!AK23</f>
        <v>0</v>
      </c>
      <c r="BD19" s="1538"/>
      <c r="BE19" s="289"/>
      <c r="BF19" s="1552" t="s">
        <v>292</v>
      </c>
      <c r="BG19" s="1553"/>
      <c r="BH19" s="1553"/>
      <c r="BI19" s="1553"/>
      <c r="BJ19" s="1553"/>
      <c r="BK19" s="1553"/>
      <c r="BL19" s="1575"/>
      <c r="BM19" s="1575"/>
      <c r="BN19" s="1575"/>
      <c r="BO19" s="1575"/>
      <c r="BP19" s="1575"/>
      <c r="BQ19" s="1576"/>
      <c r="BR19" s="1486">
        <f>'斜材'!Q39</f>
        <v>0</v>
      </c>
      <c r="BS19" s="1487"/>
      <c r="BT19" s="1487"/>
      <c r="BU19" s="1488"/>
      <c r="BV19" s="1486">
        <f>'斜材'!AA39</f>
        <v>0</v>
      </c>
      <c r="BW19" s="1487"/>
      <c r="BX19" s="1487"/>
      <c r="BY19" s="1488"/>
      <c r="BZ19" s="1486">
        <f>'鉛直材'!Q33</f>
        <v>0</v>
      </c>
      <c r="CA19" s="1487"/>
      <c r="CB19" s="1487"/>
      <c r="CC19" s="1488"/>
      <c r="CD19" s="1486">
        <f>'鉛直材'!AA33</f>
        <v>0</v>
      </c>
      <c r="CE19" s="1487"/>
      <c r="CF19" s="1487"/>
      <c r="CG19" s="1488"/>
      <c r="CH19" s="111">
        <f>'鉛直材'!AK33</f>
        <v>0</v>
      </c>
      <c r="CI19" s="1537" t="s">
        <v>655</v>
      </c>
      <c r="CJ19" s="125"/>
    </row>
    <row r="20" spans="1:88" ht="13.5">
      <c r="A20" s="185"/>
      <c r="B20" s="1672" t="s">
        <v>274</v>
      </c>
      <c r="C20" s="1672"/>
      <c r="D20" s="1672"/>
      <c r="E20" s="1672"/>
      <c r="F20" s="1672"/>
      <c r="G20" s="1672"/>
      <c r="H20" s="1672"/>
      <c r="I20" s="1672"/>
      <c r="J20" s="1673"/>
      <c r="K20" s="1505" t="str">
        <f>'条件'!AH42</f>
        <v>SD345</v>
      </c>
      <c r="L20" s="1506"/>
      <c r="M20" s="1506"/>
      <c r="N20" s="1506"/>
      <c r="O20" s="1506"/>
      <c r="P20" s="1506"/>
      <c r="Q20" s="1506"/>
      <c r="R20" s="1506"/>
      <c r="S20" s="1506"/>
      <c r="T20" s="1506"/>
      <c r="U20" s="1506"/>
      <c r="V20" s="1506"/>
      <c r="W20" s="1506"/>
      <c r="X20" s="1507"/>
      <c r="Y20" s="276"/>
      <c r="Z20" s="1572"/>
      <c r="AA20" s="1730"/>
      <c r="AB20" s="1730"/>
      <c r="AC20" s="1518"/>
      <c r="AD20" s="1519"/>
      <c r="AE20" s="1519"/>
      <c r="AF20" s="1519"/>
      <c r="AG20" s="1520"/>
      <c r="AH20" s="839" t="s">
        <v>231</v>
      </c>
      <c r="AI20" s="840"/>
      <c r="AJ20" s="840"/>
      <c r="AK20" s="840"/>
      <c r="AL20" s="840"/>
      <c r="AM20" s="837"/>
      <c r="AN20" s="1561">
        <f>'曲・せ照'!Q24</f>
        <v>0</v>
      </c>
      <c r="AO20" s="1562"/>
      <c r="AP20" s="1562"/>
      <c r="AQ20" s="1562"/>
      <c r="AR20" s="1668"/>
      <c r="AS20" s="1561">
        <f>'曲・せ照'!V24</f>
        <v>0</v>
      </c>
      <c r="AT20" s="1562"/>
      <c r="AU20" s="1562"/>
      <c r="AV20" s="1562"/>
      <c r="AW20" s="1668"/>
      <c r="AX20" s="1561">
        <f>'曲・せ照'!AA24</f>
        <v>0</v>
      </c>
      <c r="AY20" s="1562"/>
      <c r="AZ20" s="1562"/>
      <c r="BA20" s="1562"/>
      <c r="BB20" s="1668"/>
      <c r="BC20" s="111">
        <f>'曲・せ照'!AK24</f>
        <v>0</v>
      </c>
      <c r="BD20" s="1538"/>
      <c r="BE20" s="278"/>
      <c r="BF20" s="1552" t="s">
        <v>293</v>
      </c>
      <c r="BG20" s="1553"/>
      <c r="BH20" s="1553"/>
      <c r="BI20" s="1553"/>
      <c r="BJ20" s="1553"/>
      <c r="BK20" s="1553"/>
      <c r="BL20" s="1553"/>
      <c r="BM20" s="1553"/>
      <c r="BN20" s="1553"/>
      <c r="BO20" s="1553"/>
      <c r="BP20" s="1553"/>
      <c r="BQ20" s="1554"/>
      <c r="BR20" s="1486">
        <f>'斜材'!Q40</f>
        <v>0</v>
      </c>
      <c r="BS20" s="1487"/>
      <c r="BT20" s="1487"/>
      <c r="BU20" s="1488"/>
      <c r="BV20" s="1486">
        <f>'斜材'!AA40</f>
        <v>0</v>
      </c>
      <c r="BW20" s="1487"/>
      <c r="BX20" s="1487"/>
      <c r="BY20" s="1488"/>
      <c r="BZ20" s="1486">
        <f>'鉛直材'!Q34</f>
        <v>0</v>
      </c>
      <c r="CA20" s="1487"/>
      <c r="CB20" s="1487"/>
      <c r="CC20" s="1488"/>
      <c r="CD20" s="1486">
        <f>'鉛直材'!AA34</f>
        <v>0</v>
      </c>
      <c r="CE20" s="1487"/>
      <c r="CF20" s="1487"/>
      <c r="CG20" s="1488"/>
      <c r="CH20" s="111">
        <f>'鉛直材'!AK34</f>
        <v>0</v>
      </c>
      <c r="CI20" s="1539"/>
      <c r="CJ20" s="125"/>
    </row>
    <row r="21" spans="1:88" ht="13.5" customHeight="1">
      <c r="A21" s="185"/>
      <c r="B21" s="1672" t="s">
        <v>409</v>
      </c>
      <c r="C21" s="1672"/>
      <c r="D21" s="1672"/>
      <c r="E21" s="1672"/>
      <c r="F21" s="1672"/>
      <c r="G21" s="1672"/>
      <c r="H21" s="1672"/>
      <c r="I21" s="1672"/>
      <c r="J21" s="1673"/>
      <c r="K21" s="1505" t="str">
        <f>'条件'!AC16</f>
        <v>ｋｈ＝</v>
      </c>
      <c r="L21" s="1506"/>
      <c r="M21" s="1506"/>
      <c r="N21" s="1506"/>
      <c r="O21" s="1506"/>
      <c r="P21" s="1506"/>
      <c r="Q21" s="1506"/>
      <c r="R21" s="1506"/>
      <c r="S21" s="1506"/>
      <c r="T21" s="1506"/>
      <c r="U21" s="1506"/>
      <c r="V21" s="1506"/>
      <c r="W21" s="1506"/>
      <c r="X21" s="1507"/>
      <c r="Y21" s="273"/>
      <c r="Z21" s="1549"/>
      <c r="AA21" s="1550"/>
      <c r="AB21" s="1550"/>
      <c r="AC21" s="1521"/>
      <c r="AD21" s="1522"/>
      <c r="AE21" s="1522"/>
      <c r="AF21" s="1522"/>
      <c r="AG21" s="1523"/>
      <c r="AH21" s="1706" t="s">
        <v>232</v>
      </c>
      <c r="AI21" s="1707"/>
      <c r="AJ21" s="1707"/>
      <c r="AK21" s="1707"/>
      <c r="AL21" s="1707"/>
      <c r="AM21" s="1708"/>
      <c r="AN21" s="482"/>
      <c r="AO21" s="1667">
        <f>'曲・せ照'!U25</f>
        <v>-1.88</v>
      </c>
      <c r="AP21" s="1667"/>
      <c r="AQ21" s="1667"/>
      <c r="AR21" s="1667"/>
      <c r="AS21" s="483" t="s">
        <v>616</v>
      </c>
      <c r="AT21" s="1667" t="s">
        <v>645</v>
      </c>
      <c r="AU21" s="1667"/>
      <c r="AV21" s="483" t="s">
        <v>616</v>
      </c>
      <c r="AW21" s="1667">
        <f>'曲・せ照'!AC25</f>
        <v>14.719999999999999</v>
      </c>
      <c r="AX21" s="1667"/>
      <c r="AY21" s="1667"/>
      <c r="AZ21" s="1667"/>
      <c r="BA21" s="483"/>
      <c r="BB21" s="484"/>
      <c r="BC21" s="111">
        <f>'曲・せ照'!AK25</f>
        <v>0</v>
      </c>
      <c r="BD21" s="1538"/>
      <c r="BE21" s="278"/>
      <c r="BF21" s="327"/>
      <c r="BG21" s="766" t="s">
        <v>428</v>
      </c>
      <c r="BH21" s="648"/>
      <c r="BI21" s="327"/>
      <c r="BJ21" s="327"/>
      <c r="BK21" s="327"/>
      <c r="BL21" s="281"/>
      <c r="BM21" s="34"/>
      <c r="BN21" s="34"/>
      <c r="BO21" s="34"/>
      <c r="BP21" s="26"/>
      <c r="BQ21" s="26"/>
      <c r="BR21" s="62"/>
      <c r="BS21" s="62"/>
      <c r="BT21" s="62"/>
      <c r="BU21" s="62"/>
      <c r="BV21" s="62"/>
      <c r="BW21" s="62"/>
      <c r="BX21" s="62"/>
      <c r="BY21" s="62"/>
      <c r="BZ21" s="62"/>
      <c r="CA21" s="62"/>
      <c r="CB21" s="62"/>
      <c r="CC21" s="62"/>
      <c r="CD21" s="62"/>
      <c r="CE21" s="62"/>
      <c r="CF21" s="26"/>
      <c r="CG21" s="26"/>
      <c r="CH21" s="117"/>
      <c r="CI21" s="213"/>
      <c r="CJ21" s="125"/>
    </row>
    <row r="22" spans="1:88" ht="14.25">
      <c r="A22" s="185"/>
      <c r="B22" s="1672" t="s">
        <v>150</v>
      </c>
      <c r="C22" s="1672"/>
      <c r="D22" s="1672"/>
      <c r="E22" s="1672"/>
      <c r="F22" s="1672"/>
      <c r="G22" s="1672"/>
      <c r="H22" s="1672"/>
      <c r="I22" s="1672"/>
      <c r="J22" s="1673"/>
      <c r="K22" s="1505">
        <f>'条件'!AC23</f>
        <v>0</v>
      </c>
      <c r="L22" s="1506"/>
      <c r="M22" s="1506"/>
      <c r="N22" s="1506"/>
      <c r="O22" s="1506"/>
      <c r="P22" s="1506"/>
      <c r="Q22" s="1506"/>
      <c r="R22" s="1506"/>
      <c r="S22" s="1506"/>
      <c r="T22" s="1506"/>
      <c r="U22" s="1506"/>
      <c r="V22" s="1506"/>
      <c r="W22" s="1506"/>
      <c r="X22" s="1507"/>
      <c r="Y22" s="273"/>
      <c r="Z22" s="1515" t="s">
        <v>414</v>
      </c>
      <c r="AA22" s="1547"/>
      <c r="AB22" s="1548"/>
      <c r="AC22" s="1524" t="s">
        <v>234</v>
      </c>
      <c r="AD22" s="1516"/>
      <c r="AE22" s="1516"/>
      <c r="AF22" s="1516"/>
      <c r="AG22" s="1517"/>
      <c r="AH22" s="839" t="s">
        <v>236</v>
      </c>
      <c r="AI22" s="840"/>
      <c r="AJ22" s="840"/>
      <c r="AK22" s="840"/>
      <c r="AL22" s="840"/>
      <c r="AM22" s="837"/>
      <c r="AN22" s="1664">
        <f>'曲・せ照'!Q26</f>
        <v>0</v>
      </c>
      <c r="AO22" s="1665"/>
      <c r="AP22" s="1665"/>
      <c r="AQ22" s="1665"/>
      <c r="AR22" s="1666"/>
      <c r="AS22" s="1664">
        <f>'曲・せ照'!V26</f>
        <v>0</v>
      </c>
      <c r="AT22" s="1665"/>
      <c r="AU22" s="1665"/>
      <c r="AV22" s="1665"/>
      <c r="AW22" s="1666"/>
      <c r="AX22" s="1664">
        <f>'曲・せ照'!AA26</f>
        <v>0</v>
      </c>
      <c r="AY22" s="1665"/>
      <c r="AZ22" s="1665"/>
      <c r="BA22" s="1665"/>
      <c r="BB22" s="1666"/>
      <c r="BC22" s="111">
        <f>'曲・せ照'!AK26</f>
        <v>0</v>
      </c>
      <c r="BD22" s="1538"/>
      <c r="BE22" s="289"/>
      <c r="BF22" s="277"/>
      <c r="BG22" s="277"/>
      <c r="BH22" s="326"/>
      <c r="BI22" s="277"/>
      <c r="BJ22" s="277"/>
      <c r="BK22" s="277"/>
      <c r="BL22" s="90"/>
      <c r="BM22" s="26"/>
      <c r="BN22" s="26"/>
      <c r="BO22" s="32"/>
      <c r="BP22" s="62"/>
      <c r="BQ22" s="62"/>
      <c r="BR22" s="1127" t="s">
        <v>71</v>
      </c>
      <c r="BS22" s="1127"/>
      <c r="BT22" s="26"/>
      <c r="BU22" s="32"/>
      <c r="BV22" s="34"/>
      <c r="BW22" s="34"/>
      <c r="BX22" s="1623" t="s">
        <v>72</v>
      </c>
      <c r="BY22" s="1623"/>
      <c r="BZ22" s="34"/>
      <c r="CA22" s="35"/>
      <c r="CB22" s="34"/>
      <c r="CC22" s="34"/>
      <c r="CD22" s="1364" t="s">
        <v>73</v>
      </c>
      <c r="CE22" s="1364"/>
      <c r="CF22" s="62"/>
      <c r="CG22" s="259"/>
      <c r="CH22" s="1505" t="s">
        <v>149</v>
      </c>
      <c r="CI22" s="1507"/>
      <c r="CJ22" s="125"/>
    </row>
    <row r="23" spans="1:88" ht="13.5">
      <c r="A23" s="185"/>
      <c r="B23" s="1496" t="s">
        <v>410</v>
      </c>
      <c r="C23" s="1497"/>
      <c r="D23" s="1497"/>
      <c r="E23" s="1497"/>
      <c r="F23" s="1497"/>
      <c r="G23" s="1497"/>
      <c r="H23" s="1497"/>
      <c r="I23" s="1497"/>
      <c r="J23" s="1498"/>
      <c r="K23" s="1505" t="str">
        <f>'条件'!U10</f>
        <v>道路橋示方書・同解説Ⅰ～Ⅴ　 　Ｈ14.3</v>
      </c>
      <c r="L23" s="1506"/>
      <c r="M23" s="1506"/>
      <c r="N23" s="1506"/>
      <c r="O23" s="1506"/>
      <c r="P23" s="1506"/>
      <c r="Q23" s="1506"/>
      <c r="R23" s="1506"/>
      <c r="S23" s="1506"/>
      <c r="T23" s="1506"/>
      <c r="U23" s="1506"/>
      <c r="V23" s="1506"/>
      <c r="W23" s="1506"/>
      <c r="X23" s="1507"/>
      <c r="Y23" s="273"/>
      <c r="Z23" s="1572"/>
      <c r="AA23" s="1573"/>
      <c r="AB23" s="1574"/>
      <c r="AC23" s="1518"/>
      <c r="AD23" s="1519"/>
      <c r="AE23" s="1519"/>
      <c r="AF23" s="1519"/>
      <c r="AG23" s="1520"/>
      <c r="AH23" s="839" t="s">
        <v>237</v>
      </c>
      <c r="AI23" s="840"/>
      <c r="AJ23" s="840"/>
      <c r="AK23" s="840"/>
      <c r="AL23" s="840"/>
      <c r="AM23" s="837"/>
      <c r="AN23" s="1664">
        <f>'曲・せ照'!Q27</f>
        <v>0</v>
      </c>
      <c r="AO23" s="1665"/>
      <c r="AP23" s="1665"/>
      <c r="AQ23" s="1665"/>
      <c r="AR23" s="1666"/>
      <c r="AS23" s="1664">
        <f>'曲・せ照'!V27</f>
        <v>0</v>
      </c>
      <c r="AT23" s="1665"/>
      <c r="AU23" s="1665"/>
      <c r="AV23" s="1665"/>
      <c r="AW23" s="1666"/>
      <c r="AX23" s="1664">
        <f>'曲・せ照'!AA27</f>
        <v>0</v>
      </c>
      <c r="AY23" s="1665"/>
      <c r="AZ23" s="1665"/>
      <c r="BA23" s="1665"/>
      <c r="BB23" s="1666"/>
      <c r="BC23" s="111">
        <f>'曲・せ照'!AK27</f>
        <v>0</v>
      </c>
      <c r="BD23" s="1539"/>
      <c r="BE23" s="291"/>
      <c r="BF23" s="292"/>
      <c r="BG23" s="292"/>
      <c r="BH23" s="292"/>
      <c r="BI23" s="292"/>
      <c r="BJ23" s="292"/>
      <c r="BK23" s="292"/>
      <c r="BL23" s="281"/>
      <c r="BM23" s="192"/>
      <c r="BN23" s="192"/>
      <c r="BO23" s="293"/>
      <c r="BP23" s="815" t="s">
        <v>74</v>
      </c>
      <c r="BQ23" s="813"/>
      <c r="BR23" s="814"/>
      <c r="BS23" s="815" t="s">
        <v>75</v>
      </c>
      <c r="BT23" s="813"/>
      <c r="BU23" s="814"/>
      <c r="BV23" s="815" t="s">
        <v>74</v>
      </c>
      <c r="BW23" s="813"/>
      <c r="BX23" s="814"/>
      <c r="BY23" s="878" t="s">
        <v>75</v>
      </c>
      <c r="BZ23" s="867"/>
      <c r="CA23" s="879"/>
      <c r="CB23" s="815" t="s">
        <v>74</v>
      </c>
      <c r="CC23" s="813"/>
      <c r="CD23" s="879"/>
      <c r="CE23" s="878" t="s">
        <v>75</v>
      </c>
      <c r="CF23" s="867"/>
      <c r="CG23" s="879"/>
      <c r="CH23" s="334" t="s">
        <v>436</v>
      </c>
      <c r="CI23" s="268" t="s">
        <v>437</v>
      </c>
      <c r="CJ23" s="125"/>
    </row>
    <row r="24" spans="1:88" ht="13.5">
      <c r="A24" s="185"/>
      <c r="B24" s="1499"/>
      <c r="C24" s="1500"/>
      <c r="D24" s="1500"/>
      <c r="E24" s="1500"/>
      <c r="F24" s="1500"/>
      <c r="G24" s="1500"/>
      <c r="H24" s="1500"/>
      <c r="I24" s="1500"/>
      <c r="J24" s="1501"/>
      <c r="K24" s="1505" t="str">
        <f>'条件'!U11</f>
        <v>設計便覧（案）近畿地方整備局　　Ｈ24.4</v>
      </c>
      <c r="L24" s="1506"/>
      <c r="M24" s="1506"/>
      <c r="N24" s="1506"/>
      <c r="O24" s="1506"/>
      <c r="P24" s="1506"/>
      <c r="Q24" s="1506"/>
      <c r="R24" s="1506"/>
      <c r="S24" s="1506"/>
      <c r="T24" s="1506"/>
      <c r="U24" s="1506"/>
      <c r="V24" s="1506"/>
      <c r="W24" s="1506"/>
      <c r="X24" s="1507"/>
      <c r="Y24" s="273"/>
      <c r="Z24" s="1572"/>
      <c r="AA24" s="1573"/>
      <c r="AB24" s="1574"/>
      <c r="AC24" s="1521"/>
      <c r="AD24" s="1522"/>
      <c r="AE24" s="1522"/>
      <c r="AF24" s="1522"/>
      <c r="AG24" s="1523"/>
      <c r="AH24" s="839" t="s">
        <v>238</v>
      </c>
      <c r="AI24" s="840"/>
      <c r="AJ24" s="840"/>
      <c r="AK24" s="840"/>
      <c r="AL24" s="840"/>
      <c r="AM24" s="837"/>
      <c r="AN24" s="1664">
        <f>'曲・せ照'!Q28</f>
        <v>0</v>
      </c>
      <c r="AO24" s="1665"/>
      <c r="AP24" s="1665"/>
      <c r="AQ24" s="1665"/>
      <c r="AR24" s="1666"/>
      <c r="AS24" s="1664">
        <f>'曲・せ照'!V28</f>
        <v>0</v>
      </c>
      <c r="AT24" s="1665"/>
      <c r="AU24" s="1665"/>
      <c r="AV24" s="1665"/>
      <c r="AW24" s="1666"/>
      <c r="AX24" s="1664">
        <f>'曲・せ照'!AA28</f>
        <v>0</v>
      </c>
      <c r="AY24" s="1665"/>
      <c r="AZ24" s="1665"/>
      <c r="BA24" s="1665"/>
      <c r="BB24" s="1666"/>
      <c r="BC24" s="111">
        <f>'曲・せ照'!AK28</f>
        <v>0</v>
      </c>
      <c r="BD24" s="111">
        <f>'曲・せ照'!AM28</f>
        <v>0</v>
      </c>
      <c r="BE24" s="291"/>
      <c r="BF24" s="1555" t="s">
        <v>375</v>
      </c>
      <c r="BG24" s="1556"/>
      <c r="BH24" s="346" t="s">
        <v>300</v>
      </c>
      <c r="BI24" s="347"/>
      <c r="BJ24" s="347"/>
      <c r="BK24" s="347"/>
      <c r="BL24" s="347"/>
      <c r="BM24" s="347"/>
      <c r="BN24" s="348"/>
      <c r="BO24" s="349"/>
      <c r="BP24" s="1561">
        <f>'床・横方'!N29</f>
        <v>0</v>
      </c>
      <c r="BQ24" s="1562"/>
      <c r="BR24" s="1562"/>
      <c r="BS24" s="1486">
        <f>'床・横方'!R29</f>
        <v>0</v>
      </c>
      <c r="BT24" s="1487"/>
      <c r="BU24" s="1488"/>
      <c r="BV24" s="1561">
        <f>'床・横方'!V29</f>
        <v>0</v>
      </c>
      <c r="BW24" s="1562"/>
      <c r="BX24" s="1562"/>
      <c r="BY24" s="1486">
        <f>'床・横方'!Z29</f>
        <v>0</v>
      </c>
      <c r="BZ24" s="1487"/>
      <c r="CA24" s="1488"/>
      <c r="CB24" s="1561">
        <f>'床・横方'!AD29</f>
        <v>0</v>
      </c>
      <c r="CC24" s="1562"/>
      <c r="CD24" s="1562"/>
      <c r="CE24" s="1486">
        <f>'床・横方'!AH29</f>
        <v>0</v>
      </c>
      <c r="CF24" s="1487"/>
      <c r="CG24" s="1488"/>
      <c r="CH24" s="111">
        <f>'床・横方'!AL29</f>
        <v>0</v>
      </c>
      <c r="CI24" s="1537" t="s">
        <v>595</v>
      </c>
      <c r="CJ24" s="125"/>
    </row>
    <row r="25" spans="1:88" ht="13.5">
      <c r="A25" s="297"/>
      <c r="B25" s="1502"/>
      <c r="C25" s="1503"/>
      <c r="D25" s="1503"/>
      <c r="E25" s="1503"/>
      <c r="F25" s="1503"/>
      <c r="G25" s="1503"/>
      <c r="H25" s="1503"/>
      <c r="I25" s="1503"/>
      <c r="J25" s="1504"/>
      <c r="K25" s="1505" t="str">
        <f>'条件'!U12</f>
        <v>ＰＣ設計施工指針　土木学会　Ｈ20.8.5</v>
      </c>
      <c r="L25" s="1506"/>
      <c r="M25" s="1506"/>
      <c r="N25" s="1506"/>
      <c r="O25" s="1506"/>
      <c r="P25" s="1506"/>
      <c r="Q25" s="1506"/>
      <c r="R25" s="1506"/>
      <c r="S25" s="1506"/>
      <c r="T25" s="1506"/>
      <c r="U25" s="1506"/>
      <c r="V25" s="1506"/>
      <c r="W25" s="1506"/>
      <c r="X25" s="1507"/>
      <c r="Y25" s="273"/>
      <c r="Z25" s="1572"/>
      <c r="AA25" s="1573"/>
      <c r="AB25" s="1574"/>
      <c r="AC25" s="1524" t="s">
        <v>235</v>
      </c>
      <c r="AD25" s="1516"/>
      <c r="AE25" s="1516"/>
      <c r="AF25" s="1516"/>
      <c r="AG25" s="1517"/>
      <c r="AH25" s="839" t="s">
        <v>236</v>
      </c>
      <c r="AI25" s="840"/>
      <c r="AJ25" s="840"/>
      <c r="AK25" s="840"/>
      <c r="AL25" s="840"/>
      <c r="AM25" s="837"/>
      <c r="AN25" s="1664">
        <f>'曲・せ照'!Q29</f>
        <v>0</v>
      </c>
      <c r="AO25" s="1665"/>
      <c r="AP25" s="1665"/>
      <c r="AQ25" s="1665"/>
      <c r="AR25" s="1666"/>
      <c r="AS25" s="1664">
        <f>'曲・せ照'!V29</f>
        <v>0</v>
      </c>
      <c r="AT25" s="1665"/>
      <c r="AU25" s="1665"/>
      <c r="AV25" s="1665"/>
      <c r="AW25" s="1666"/>
      <c r="AX25" s="1664">
        <f>'曲・せ照'!AA29</f>
        <v>0</v>
      </c>
      <c r="AY25" s="1665"/>
      <c r="AZ25" s="1665"/>
      <c r="BA25" s="1665"/>
      <c r="BB25" s="1666"/>
      <c r="BC25" s="111">
        <f>'曲・せ照'!AK29</f>
        <v>0</v>
      </c>
      <c r="BD25" s="1669" t="s">
        <v>648</v>
      </c>
      <c r="BE25" s="291"/>
      <c r="BF25" s="1557"/>
      <c r="BG25" s="1558"/>
      <c r="BH25" s="350" t="s">
        <v>131</v>
      </c>
      <c r="BI25" s="351"/>
      <c r="BJ25" s="351"/>
      <c r="BK25" s="351"/>
      <c r="BL25" s="351"/>
      <c r="BM25" s="351"/>
      <c r="BN25" s="352"/>
      <c r="BO25" s="353"/>
      <c r="BP25" s="1561">
        <f>'床・横方'!N31</f>
        <v>0</v>
      </c>
      <c r="BQ25" s="1562"/>
      <c r="BR25" s="1562"/>
      <c r="BS25" s="1486">
        <f>'床・横方'!R31</f>
        <v>0</v>
      </c>
      <c r="BT25" s="1487"/>
      <c r="BU25" s="1488"/>
      <c r="BV25" s="1561">
        <f>'床・横方'!V31</f>
        <v>0</v>
      </c>
      <c r="BW25" s="1562"/>
      <c r="BX25" s="1562"/>
      <c r="BY25" s="1486">
        <f>'床・横方'!Z31</f>
        <v>0</v>
      </c>
      <c r="BZ25" s="1487"/>
      <c r="CA25" s="1488"/>
      <c r="CB25" s="1561">
        <f>'床・横方'!AD31</f>
        <v>0</v>
      </c>
      <c r="CC25" s="1562"/>
      <c r="CD25" s="1562"/>
      <c r="CE25" s="1486">
        <f>'床・横方'!AH31</f>
        <v>0</v>
      </c>
      <c r="CF25" s="1487"/>
      <c r="CG25" s="1488"/>
      <c r="CH25" s="111">
        <f>'床・横方'!AL31</f>
        <v>0</v>
      </c>
      <c r="CI25" s="1538"/>
      <c r="CJ25" s="125"/>
    </row>
    <row r="26" spans="1:88" ht="13.5" customHeight="1">
      <c r="A26" s="159"/>
      <c r="B26" s="680"/>
      <c r="C26" s="648"/>
      <c r="D26" s="648"/>
      <c r="E26" s="648"/>
      <c r="F26" s="648"/>
      <c r="G26" s="648"/>
      <c r="H26" s="648"/>
      <c r="I26" s="648"/>
      <c r="J26" s="648"/>
      <c r="K26" s="648"/>
      <c r="L26" s="648"/>
      <c r="M26" s="648"/>
      <c r="N26" s="648"/>
      <c r="O26" s="648"/>
      <c r="P26" s="648"/>
      <c r="Q26" s="648"/>
      <c r="R26" s="648"/>
      <c r="S26" s="648"/>
      <c r="T26" s="648"/>
      <c r="U26" s="648"/>
      <c r="V26" s="648"/>
      <c r="W26" s="648"/>
      <c r="X26" s="648"/>
      <c r="Y26" s="273"/>
      <c r="Z26" s="1572"/>
      <c r="AA26" s="1573"/>
      <c r="AB26" s="1574"/>
      <c r="AC26" s="1518"/>
      <c r="AD26" s="1519"/>
      <c r="AE26" s="1519"/>
      <c r="AF26" s="1519"/>
      <c r="AG26" s="1520"/>
      <c r="AH26" s="839" t="s">
        <v>237</v>
      </c>
      <c r="AI26" s="840"/>
      <c r="AJ26" s="840"/>
      <c r="AK26" s="840"/>
      <c r="AL26" s="840"/>
      <c r="AM26" s="837"/>
      <c r="AN26" s="1664">
        <f>'曲・せ照'!Q30</f>
        <v>0</v>
      </c>
      <c r="AO26" s="1665"/>
      <c r="AP26" s="1665"/>
      <c r="AQ26" s="1665"/>
      <c r="AR26" s="1666"/>
      <c r="AS26" s="1664">
        <f>'曲・せ照'!V30</f>
        <v>0</v>
      </c>
      <c r="AT26" s="1665"/>
      <c r="AU26" s="1665"/>
      <c r="AV26" s="1665"/>
      <c r="AW26" s="1666"/>
      <c r="AX26" s="1664">
        <f>'曲・せ照'!AA30</f>
        <v>0</v>
      </c>
      <c r="AY26" s="1665"/>
      <c r="AZ26" s="1665"/>
      <c r="BA26" s="1665"/>
      <c r="BB26" s="1666"/>
      <c r="BC26" s="111">
        <f>'曲・せ照'!AK30</f>
        <v>0</v>
      </c>
      <c r="BD26" s="1670"/>
      <c r="BE26" s="291"/>
      <c r="BF26" s="1557"/>
      <c r="BG26" s="1558"/>
      <c r="BH26" s="1524" t="s">
        <v>301</v>
      </c>
      <c r="BI26" s="1516"/>
      <c r="BJ26" s="1516"/>
      <c r="BK26" s="1517"/>
      <c r="BL26" s="346" t="s">
        <v>310</v>
      </c>
      <c r="BM26" s="767"/>
      <c r="BN26" s="348"/>
      <c r="BO26" s="354"/>
      <c r="BP26" s="1561">
        <f>'床・横方'!N33</f>
        <v>0</v>
      </c>
      <c r="BQ26" s="1562"/>
      <c r="BR26" s="1562"/>
      <c r="BS26" s="1486">
        <f>'床・横方'!R33</f>
        <v>0</v>
      </c>
      <c r="BT26" s="1487"/>
      <c r="BU26" s="1488"/>
      <c r="BV26" s="1561">
        <f>'床・横方'!V33</f>
        <v>0</v>
      </c>
      <c r="BW26" s="1562"/>
      <c r="BX26" s="1562"/>
      <c r="BY26" s="1486">
        <f>'床・横方'!Z33</f>
        <v>0</v>
      </c>
      <c r="BZ26" s="1487"/>
      <c r="CA26" s="1488"/>
      <c r="CB26" s="1561">
        <f>'床・横方'!AD33</f>
        <v>0</v>
      </c>
      <c r="CC26" s="1562"/>
      <c r="CD26" s="1562"/>
      <c r="CE26" s="1486">
        <f>'床・横方'!AH33</f>
        <v>0</v>
      </c>
      <c r="CF26" s="1487"/>
      <c r="CG26" s="1488"/>
      <c r="CH26" s="111">
        <f>'床・横方'!AL33</f>
        <v>0</v>
      </c>
      <c r="CI26" s="1538"/>
      <c r="CJ26" s="125"/>
    </row>
    <row r="27" spans="1:88" ht="13.5" customHeight="1">
      <c r="A27" s="159"/>
      <c r="B27" s="648"/>
      <c r="C27" s="648"/>
      <c r="D27" s="648"/>
      <c r="E27" s="648"/>
      <c r="F27" s="648"/>
      <c r="G27" s="648"/>
      <c r="H27" s="648"/>
      <c r="I27" s="648"/>
      <c r="J27" s="648"/>
      <c r="K27" s="648"/>
      <c r="L27" s="648"/>
      <c r="M27" s="648"/>
      <c r="N27" s="648"/>
      <c r="O27" s="648"/>
      <c r="P27" s="648"/>
      <c r="Q27" s="648"/>
      <c r="R27" s="648"/>
      <c r="S27" s="648"/>
      <c r="T27" s="648"/>
      <c r="U27" s="648"/>
      <c r="V27" s="648"/>
      <c r="W27" s="648"/>
      <c r="X27" s="648"/>
      <c r="Y27" s="273"/>
      <c r="Z27" s="1549"/>
      <c r="AA27" s="1550"/>
      <c r="AB27" s="1551"/>
      <c r="AC27" s="1521"/>
      <c r="AD27" s="1522"/>
      <c r="AE27" s="1522"/>
      <c r="AF27" s="1522"/>
      <c r="AG27" s="1523"/>
      <c r="AH27" s="839" t="s">
        <v>238</v>
      </c>
      <c r="AI27" s="840"/>
      <c r="AJ27" s="840"/>
      <c r="AK27" s="840"/>
      <c r="AL27" s="840"/>
      <c r="AM27" s="837"/>
      <c r="AN27" s="1664">
        <f>'曲・せ照'!Q31</f>
        <v>0</v>
      </c>
      <c r="AO27" s="1665"/>
      <c r="AP27" s="1665"/>
      <c r="AQ27" s="1665"/>
      <c r="AR27" s="1666"/>
      <c r="AS27" s="1664">
        <f>'曲・せ照'!V31</f>
        <v>0</v>
      </c>
      <c r="AT27" s="1665"/>
      <c r="AU27" s="1665"/>
      <c r="AV27" s="1665"/>
      <c r="AW27" s="1666"/>
      <c r="AX27" s="1664">
        <f>'曲・せ照'!AA31</f>
        <v>0</v>
      </c>
      <c r="AY27" s="1665"/>
      <c r="AZ27" s="1665"/>
      <c r="BA27" s="1665"/>
      <c r="BB27" s="1666"/>
      <c r="BC27" s="111">
        <f>'曲・せ照'!AK31</f>
        <v>0</v>
      </c>
      <c r="BD27" s="111">
        <f>'曲・せ照'!AM31</f>
        <v>0</v>
      </c>
      <c r="BE27" s="291"/>
      <c r="BF27" s="1557"/>
      <c r="BG27" s="1558"/>
      <c r="BH27" s="1521"/>
      <c r="BI27" s="1522"/>
      <c r="BJ27" s="1522"/>
      <c r="BK27" s="1523"/>
      <c r="BL27" s="350" t="s">
        <v>307</v>
      </c>
      <c r="BM27" s="768"/>
      <c r="BN27" s="352"/>
      <c r="BO27" s="353"/>
      <c r="BP27" s="1561">
        <f>'床・横方'!N34</f>
        <v>0</v>
      </c>
      <c r="BQ27" s="1562"/>
      <c r="BR27" s="1562"/>
      <c r="BS27" s="1486">
        <f>'床・横方'!R34</f>
        <v>0</v>
      </c>
      <c r="BT27" s="1487"/>
      <c r="BU27" s="1488"/>
      <c r="BV27" s="1561">
        <f>'床・横方'!V34</f>
        <v>0</v>
      </c>
      <c r="BW27" s="1562"/>
      <c r="BX27" s="1562"/>
      <c r="BY27" s="1486">
        <f>'床・横方'!Z34</f>
        <v>0</v>
      </c>
      <c r="BZ27" s="1487"/>
      <c r="CA27" s="1488"/>
      <c r="CB27" s="1561">
        <f>'床・横方'!AD34</f>
        <v>0</v>
      </c>
      <c r="CC27" s="1562"/>
      <c r="CD27" s="1562"/>
      <c r="CE27" s="1486">
        <f>'床・横方'!AH34</f>
        <v>0</v>
      </c>
      <c r="CF27" s="1487"/>
      <c r="CG27" s="1488"/>
      <c r="CH27" s="111">
        <f>'床・横方'!AL34</f>
        <v>0</v>
      </c>
      <c r="CI27" s="1538"/>
      <c r="CJ27" s="125"/>
    </row>
    <row r="28" spans="1:88" ht="13.5">
      <c r="A28" s="159"/>
      <c r="B28" s="253"/>
      <c r="C28" s="275"/>
      <c r="D28" s="275"/>
      <c r="E28" s="275"/>
      <c r="F28" s="275"/>
      <c r="G28" s="275"/>
      <c r="H28" s="275"/>
      <c r="I28" s="275"/>
      <c r="J28" s="275"/>
      <c r="K28" s="769"/>
      <c r="L28" s="273"/>
      <c r="M28" s="273"/>
      <c r="N28" s="273"/>
      <c r="O28" s="273"/>
      <c r="P28" s="273"/>
      <c r="Q28" s="273"/>
      <c r="R28" s="273"/>
      <c r="S28" s="273"/>
      <c r="T28" s="273"/>
      <c r="U28" s="273"/>
      <c r="V28" s="273"/>
      <c r="W28" s="273"/>
      <c r="X28" s="273"/>
      <c r="Y28" s="300"/>
      <c r="Z28" s="1700" t="s">
        <v>451</v>
      </c>
      <c r="AA28" s="1701"/>
      <c r="AB28" s="1701"/>
      <c r="AC28" s="1701"/>
      <c r="AD28" s="1701"/>
      <c r="AE28" s="1701"/>
      <c r="AF28" s="1701"/>
      <c r="AG28" s="1702"/>
      <c r="AH28" s="839" t="s">
        <v>239</v>
      </c>
      <c r="AI28" s="840"/>
      <c r="AJ28" s="840"/>
      <c r="AK28" s="840"/>
      <c r="AL28" s="840"/>
      <c r="AM28" s="837"/>
      <c r="AN28" s="1661">
        <f>'曲・せ照'!Q32</f>
        <v>0</v>
      </c>
      <c r="AO28" s="1662"/>
      <c r="AP28" s="1662"/>
      <c r="AQ28" s="1662"/>
      <c r="AR28" s="1663"/>
      <c r="AS28" s="1661">
        <f>'曲・せ照'!V32</f>
        <v>0</v>
      </c>
      <c r="AT28" s="1662"/>
      <c r="AU28" s="1662"/>
      <c r="AV28" s="1662"/>
      <c r="AW28" s="1663"/>
      <c r="AX28" s="1661">
        <f>'曲・せ照'!AA32</f>
        <v>0</v>
      </c>
      <c r="AY28" s="1662"/>
      <c r="AZ28" s="1662"/>
      <c r="BA28" s="1662"/>
      <c r="BB28" s="1663"/>
      <c r="BC28" s="111">
        <f>'曲・せ照'!AK32</f>
        <v>0</v>
      </c>
      <c r="BD28" s="1671" t="s">
        <v>649</v>
      </c>
      <c r="BE28" s="291"/>
      <c r="BF28" s="1557"/>
      <c r="BG28" s="1558"/>
      <c r="BH28" s="346" t="s">
        <v>303</v>
      </c>
      <c r="BI28" s="355"/>
      <c r="BJ28" s="355"/>
      <c r="BK28" s="767"/>
      <c r="BL28" s="770"/>
      <c r="BM28" s="770"/>
      <c r="BN28" s="767"/>
      <c r="BO28" s="771"/>
      <c r="BP28" s="1561">
        <f>'床・横方'!N36</f>
        <v>0</v>
      </c>
      <c r="BQ28" s="1562"/>
      <c r="BR28" s="1562"/>
      <c r="BS28" s="1486">
        <f>'床・横方'!R36</f>
        <v>0</v>
      </c>
      <c r="BT28" s="1487"/>
      <c r="BU28" s="1488"/>
      <c r="BV28" s="1561">
        <f>'床・横方'!V36</f>
        <v>0</v>
      </c>
      <c r="BW28" s="1562"/>
      <c r="BX28" s="1562"/>
      <c r="BY28" s="1486">
        <f>'床・横方'!Z36</f>
        <v>0</v>
      </c>
      <c r="BZ28" s="1487"/>
      <c r="CA28" s="1488"/>
      <c r="CB28" s="1561">
        <f>'床・横方'!AD36</f>
        <v>0</v>
      </c>
      <c r="CC28" s="1562"/>
      <c r="CD28" s="1562"/>
      <c r="CE28" s="1486">
        <f>'床・横方'!AH36</f>
        <v>0</v>
      </c>
      <c r="CF28" s="1487"/>
      <c r="CG28" s="1488"/>
      <c r="CH28" s="111">
        <f>'床・横方'!AL36</f>
        <v>0</v>
      </c>
      <c r="CI28" s="1538"/>
      <c r="CJ28" s="125"/>
    </row>
    <row r="29" spans="1:88" ht="13.5">
      <c r="A29" s="41"/>
      <c r="B29" s="253"/>
      <c r="C29" s="253"/>
      <c r="D29" s="765" t="s">
        <v>421</v>
      </c>
      <c r="E29" s="765"/>
      <c r="F29" s="765"/>
      <c r="G29" s="765"/>
      <c r="H29" s="765"/>
      <c r="I29" s="765"/>
      <c r="J29" s="253"/>
      <c r="K29" s="253"/>
      <c r="L29" s="253"/>
      <c r="M29" s="253"/>
      <c r="N29" s="253"/>
      <c r="O29" s="253"/>
      <c r="P29" s="253"/>
      <c r="Q29" s="253"/>
      <c r="R29" s="253"/>
      <c r="S29" s="253"/>
      <c r="T29" s="253"/>
      <c r="U29" s="253"/>
      <c r="V29" s="253"/>
      <c r="W29" s="253"/>
      <c r="X29" s="253"/>
      <c r="Y29" s="253"/>
      <c r="Z29" s="1703"/>
      <c r="AA29" s="1704"/>
      <c r="AB29" s="1704"/>
      <c r="AC29" s="1704"/>
      <c r="AD29" s="1704"/>
      <c r="AE29" s="1704"/>
      <c r="AF29" s="1704"/>
      <c r="AG29" s="1705"/>
      <c r="AH29" s="1706" t="s">
        <v>232</v>
      </c>
      <c r="AI29" s="1707"/>
      <c r="AJ29" s="1707"/>
      <c r="AK29" s="1707"/>
      <c r="AL29" s="1707"/>
      <c r="AM29" s="1708"/>
      <c r="AN29" s="1697">
        <f>'曲・せ照'!Q33</f>
        <v>1110</v>
      </c>
      <c r="AO29" s="1698"/>
      <c r="AP29" s="1698"/>
      <c r="AQ29" s="1698"/>
      <c r="AR29" s="1698"/>
      <c r="AS29" s="1698"/>
      <c r="AT29" s="1698"/>
      <c r="AU29" s="1698"/>
      <c r="AV29" s="1698"/>
      <c r="AW29" s="1698"/>
      <c r="AX29" s="1698"/>
      <c r="AY29" s="1698"/>
      <c r="AZ29" s="1698"/>
      <c r="BA29" s="1698"/>
      <c r="BB29" s="1699"/>
      <c r="BC29" s="111">
        <f>'曲・せ照'!AK33</f>
        <v>0</v>
      </c>
      <c r="BD29" s="1538"/>
      <c r="BE29" s="285"/>
      <c r="BF29" s="1559"/>
      <c r="BG29" s="1560"/>
      <c r="BH29" s="350" t="s">
        <v>316</v>
      </c>
      <c r="BI29" s="356"/>
      <c r="BJ29" s="356"/>
      <c r="BK29" s="772"/>
      <c r="BL29" s="772"/>
      <c r="BM29" s="772"/>
      <c r="BN29" s="767"/>
      <c r="BO29" s="771"/>
      <c r="BP29" s="1561">
        <f>'床・横方'!N40</f>
        <v>0</v>
      </c>
      <c r="BQ29" s="1562"/>
      <c r="BR29" s="1562"/>
      <c r="BS29" s="1486">
        <f>'床・横方'!R40</f>
        <v>0</v>
      </c>
      <c r="BT29" s="1487"/>
      <c r="BU29" s="1488"/>
      <c r="BV29" s="1546" t="s">
        <v>614</v>
      </c>
      <c r="BW29" s="915"/>
      <c r="BX29" s="916"/>
      <c r="BY29" s="1546" t="s">
        <v>614</v>
      </c>
      <c r="BZ29" s="915"/>
      <c r="CA29" s="916"/>
      <c r="CB29" s="1561">
        <f>'床・横方'!AD40</f>
        <v>0</v>
      </c>
      <c r="CC29" s="1562"/>
      <c r="CD29" s="1562"/>
      <c r="CE29" s="1486">
        <f>'床・横方'!AH40</f>
        <v>0</v>
      </c>
      <c r="CF29" s="1487"/>
      <c r="CG29" s="1488"/>
      <c r="CH29" s="111">
        <f>'床・横方'!AL36</f>
        <v>0</v>
      </c>
      <c r="CI29" s="1538"/>
      <c r="CJ29" s="125"/>
    </row>
    <row r="30" spans="1:88" ht="13.5" customHeight="1">
      <c r="A30" s="41"/>
      <c r="B30" s="253"/>
      <c r="C30" s="253"/>
      <c r="D30" s="765"/>
      <c r="E30" s="765"/>
      <c r="F30" s="765"/>
      <c r="G30" s="765"/>
      <c r="H30" s="765"/>
      <c r="I30" s="765"/>
      <c r="J30" s="253"/>
      <c r="K30" s="253"/>
      <c r="L30" s="253"/>
      <c r="M30" s="253"/>
      <c r="N30" s="253"/>
      <c r="O30" s="253"/>
      <c r="P30" s="253"/>
      <c r="Q30" s="253"/>
      <c r="R30" s="253"/>
      <c r="S30" s="253"/>
      <c r="T30" s="253"/>
      <c r="U30" s="253"/>
      <c r="V30" s="253"/>
      <c r="W30" s="253"/>
      <c r="X30" s="253"/>
      <c r="Y30" s="253"/>
      <c r="Z30" s="933" t="s">
        <v>241</v>
      </c>
      <c r="AA30" s="899"/>
      <c r="AB30" s="900"/>
      <c r="AC30" s="1709" t="s">
        <v>242</v>
      </c>
      <c r="AD30" s="1710"/>
      <c r="AE30" s="1710"/>
      <c r="AF30" s="1710"/>
      <c r="AG30" s="1710"/>
      <c r="AH30" s="1710"/>
      <c r="AI30" s="1710"/>
      <c r="AJ30" s="1710"/>
      <c r="AK30" s="1710"/>
      <c r="AL30" s="1710"/>
      <c r="AM30" s="1711"/>
      <c r="AN30" s="1661">
        <f>'曲・せ照'!Q34</f>
        <v>0</v>
      </c>
      <c r="AO30" s="1662"/>
      <c r="AP30" s="1662"/>
      <c r="AQ30" s="1662"/>
      <c r="AR30" s="1663"/>
      <c r="AS30" s="1661">
        <f>'曲・せ照'!V34</f>
        <v>0</v>
      </c>
      <c r="AT30" s="1662"/>
      <c r="AU30" s="1662"/>
      <c r="AV30" s="1662"/>
      <c r="AW30" s="1663"/>
      <c r="AX30" s="1661">
        <f>'曲・せ照'!AA34</f>
        <v>0</v>
      </c>
      <c r="AY30" s="1662"/>
      <c r="AZ30" s="1662"/>
      <c r="BA30" s="1662"/>
      <c r="BB30" s="1663"/>
      <c r="BC30" s="111">
        <f>'曲・せ照'!AK34</f>
        <v>0</v>
      </c>
      <c r="BD30" s="1538"/>
      <c r="BE30" s="289"/>
      <c r="BF30" s="1524" t="s">
        <v>432</v>
      </c>
      <c r="BG30" s="1517"/>
      <c r="BH30" s="1516" t="s">
        <v>412</v>
      </c>
      <c r="BI30" s="1516"/>
      <c r="BJ30" s="1516"/>
      <c r="BK30" s="1517"/>
      <c r="BL30" s="1552" t="s">
        <v>76</v>
      </c>
      <c r="BM30" s="1553"/>
      <c r="BN30" s="1553"/>
      <c r="BO30" s="1554"/>
      <c r="BP30" s="1542">
        <f>'床・横方'!N42</f>
        <v>0</v>
      </c>
      <c r="BQ30" s="1543"/>
      <c r="BR30" s="1543"/>
      <c r="BS30" s="1543"/>
      <c r="BT30" s="1543"/>
      <c r="BU30" s="1544"/>
      <c r="BV30" s="1210">
        <f>'床・横方'!V38</f>
        <v>0</v>
      </c>
      <c r="BW30" s="1210"/>
      <c r="BX30" s="1210"/>
      <c r="BY30" s="1210"/>
      <c r="BZ30" s="1210"/>
      <c r="CA30" s="1210"/>
      <c r="CB30" s="1210">
        <f>'床・横方'!AD38</f>
        <v>0</v>
      </c>
      <c r="CC30" s="1210"/>
      <c r="CD30" s="1210"/>
      <c r="CE30" s="1210"/>
      <c r="CF30" s="1210"/>
      <c r="CG30" s="1210"/>
      <c r="CH30" s="111">
        <f>'床・横方'!AL38</f>
        <v>0</v>
      </c>
      <c r="CI30" s="1539"/>
      <c r="CJ30" s="125"/>
    </row>
    <row r="31" spans="1:88" ht="13.5" customHeight="1">
      <c r="A31" s="41"/>
      <c r="B31" s="253"/>
      <c r="C31" s="253"/>
      <c r="D31" s="253"/>
      <c r="E31" s="253"/>
      <c r="F31" s="253"/>
      <c r="G31" s="253"/>
      <c r="H31" s="253"/>
      <c r="I31" s="253"/>
      <c r="J31" s="253"/>
      <c r="K31" s="253"/>
      <c r="L31" s="253"/>
      <c r="M31" s="253"/>
      <c r="N31" s="473"/>
      <c r="O31" s="473"/>
      <c r="P31" s="473"/>
      <c r="Q31" s="473"/>
      <c r="R31" s="473"/>
      <c r="S31" s="473"/>
      <c r="T31" s="473"/>
      <c r="U31" s="473"/>
      <c r="V31" s="253"/>
      <c r="W31" s="253"/>
      <c r="X31" s="253"/>
      <c r="Y31" s="253"/>
      <c r="Z31" s="934"/>
      <c r="AA31" s="901"/>
      <c r="AB31" s="902"/>
      <c r="AC31" s="1712" t="s">
        <v>243</v>
      </c>
      <c r="AD31" s="1713"/>
      <c r="AE31" s="1713"/>
      <c r="AF31" s="1713"/>
      <c r="AG31" s="1713"/>
      <c r="AH31" s="1713"/>
      <c r="AI31" s="1713"/>
      <c r="AJ31" s="1713"/>
      <c r="AK31" s="1713"/>
      <c r="AL31" s="1713"/>
      <c r="AM31" s="1714"/>
      <c r="AN31" s="1661">
        <f>'曲・せ照'!Q35</f>
        <v>0</v>
      </c>
      <c r="AO31" s="1662"/>
      <c r="AP31" s="1662"/>
      <c r="AQ31" s="1662"/>
      <c r="AR31" s="1663"/>
      <c r="AS31" s="1661">
        <f>'曲・せ照'!V35</f>
        <v>0</v>
      </c>
      <c r="AT31" s="1662"/>
      <c r="AU31" s="1662"/>
      <c r="AV31" s="1662"/>
      <c r="AW31" s="1663"/>
      <c r="AX31" s="1661">
        <f>'曲・せ照'!AA35</f>
        <v>0</v>
      </c>
      <c r="AY31" s="1662"/>
      <c r="AZ31" s="1662"/>
      <c r="BA31" s="1662"/>
      <c r="BB31" s="1663"/>
      <c r="BC31" s="111">
        <f>'曲・せ照'!AK35</f>
        <v>0</v>
      </c>
      <c r="BD31" s="1538"/>
      <c r="BE31" s="289"/>
      <c r="BF31" s="1518"/>
      <c r="BG31" s="1520"/>
      <c r="BH31" s="1522"/>
      <c r="BI31" s="1522"/>
      <c r="BJ31" s="1522"/>
      <c r="BK31" s="1523"/>
      <c r="BL31" s="1552" t="s">
        <v>238</v>
      </c>
      <c r="BM31" s="1553"/>
      <c r="BN31" s="1553"/>
      <c r="BO31" s="1554"/>
      <c r="BP31" s="452" t="s">
        <v>29</v>
      </c>
      <c r="BQ31" s="1494">
        <f>'床・横方'!P39</f>
        <v>0</v>
      </c>
      <c r="BR31" s="1494"/>
      <c r="BS31" s="485" t="s">
        <v>14</v>
      </c>
      <c r="BT31" s="1494">
        <f>'床・横方'!S39</f>
        <v>0</v>
      </c>
      <c r="BU31" s="1495"/>
      <c r="BV31" s="452" t="s">
        <v>29</v>
      </c>
      <c r="BW31" s="1494">
        <f>'床・横方'!X39</f>
        <v>0</v>
      </c>
      <c r="BX31" s="1494"/>
      <c r="BY31" s="485" t="s">
        <v>14</v>
      </c>
      <c r="BZ31" s="1494">
        <f>'床・横方'!AA39</f>
        <v>0</v>
      </c>
      <c r="CA31" s="1495"/>
      <c r="CB31" s="452" t="s">
        <v>29</v>
      </c>
      <c r="CC31" s="1494">
        <f>'床・横方'!AF39</f>
        <v>0</v>
      </c>
      <c r="CD31" s="1494"/>
      <c r="CE31" s="485" t="s">
        <v>14</v>
      </c>
      <c r="CF31" s="1494">
        <f>'床・横方'!AI39</f>
        <v>0</v>
      </c>
      <c r="CG31" s="1495"/>
      <c r="CH31" s="111">
        <f>'床・横方'!AL39</f>
        <v>0</v>
      </c>
      <c r="CI31" s="111">
        <f>'床・横方'!AN39</f>
        <v>0</v>
      </c>
      <c r="CJ31" s="125"/>
    </row>
    <row r="32" spans="1:88" ht="14.25">
      <c r="A32" s="41"/>
      <c r="B32" s="253"/>
      <c r="C32" s="253"/>
      <c r="D32" s="253"/>
      <c r="E32" s="253"/>
      <c r="F32" s="253"/>
      <c r="G32" s="68" t="s">
        <v>320</v>
      </c>
      <c r="H32" s="68"/>
      <c r="I32" s="68"/>
      <c r="J32" s="68"/>
      <c r="K32" s="68"/>
      <c r="L32" s="1388" t="s">
        <v>21</v>
      </c>
      <c r="M32" s="1389"/>
      <c r="N32" s="1390">
        <f>'橋脚'!I24</f>
        <v>0</v>
      </c>
      <c r="O32" s="959"/>
      <c r="P32" s="1391"/>
      <c r="Q32" s="467" t="s">
        <v>22</v>
      </c>
      <c r="R32" s="1390">
        <f>'橋脚'!M24</f>
        <v>0</v>
      </c>
      <c r="S32" s="959"/>
      <c r="T32" s="959"/>
      <c r="U32" s="1391"/>
      <c r="V32" s="253"/>
      <c r="W32" s="253"/>
      <c r="X32" s="253"/>
      <c r="Y32" s="253"/>
      <c r="Z32" s="935"/>
      <c r="AA32" s="903"/>
      <c r="AB32" s="904"/>
      <c r="AC32" s="1552" t="s">
        <v>244</v>
      </c>
      <c r="AD32" s="1553"/>
      <c r="AE32" s="1553"/>
      <c r="AF32" s="1553"/>
      <c r="AG32" s="1553"/>
      <c r="AH32" s="1553"/>
      <c r="AI32" s="1553"/>
      <c r="AJ32" s="1553"/>
      <c r="AK32" s="1553"/>
      <c r="AL32" s="1553"/>
      <c r="AM32" s="1554"/>
      <c r="AN32" s="1658" t="e">
        <f>'曲・せ照'!Q36</f>
        <v>#DIV/0!</v>
      </c>
      <c r="AO32" s="1659"/>
      <c r="AP32" s="1659"/>
      <c r="AQ32" s="1659"/>
      <c r="AR32" s="1660"/>
      <c r="AS32" s="1658" t="e">
        <f>'曲・せ照'!V36</f>
        <v>#DIV/0!</v>
      </c>
      <c r="AT32" s="1659"/>
      <c r="AU32" s="1659"/>
      <c r="AV32" s="1659"/>
      <c r="AW32" s="1660"/>
      <c r="AX32" s="1658" t="e">
        <f>'曲・せ照'!AA36</f>
        <v>#DIV/0!</v>
      </c>
      <c r="AY32" s="1659"/>
      <c r="AZ32" s="1659"/>
      <c r="BA32" s="1659"/>
      <c r="BB32" s="1660"/>
      <c r="BC32" s="111">
        <f>'曲・せ照'!AK36</f>
        <v>0</v>
      </c>
      <c r="BD32" s="1539"/>
      <c r="BE32" s="285"/>
      <c r="BF32" s="1518"/>
      <c r="BG32" s="1520"/>
      <c r="BH32" s="1515" t="s">
        <v>431</v>
      </c>
      <c r="BI32" s="1547"/>
      <c r="BJ32" s="1547"/>
      <c r="BK32" s="1548"/>
      <c r="BL32" s="1552" t="s">
        <v>77</v>
      </c>
      <c r="BM32" s="1553"/>
      <c r="BN32" s="1553"/>
      <c r="BO32" s="1554"/>
      <c r="BP32" s="1483">
        <f>'床・横方'!N42</f>
        <v>0</v>
      </c>
      <c r="BQ32" s="1484"/>
      <c r="BR32" s="1484"/>
      <c r="BS32" s="1484"/>
      <c r="BT32" s="1484"/>
      <c r="BU32" s="1485"/>
      <c r="BV32" s="1546" t="s">
        <v>614</v>
      </c>
      <c r="BW32" s="915"/>
      <c r="BX32" s="915"/>
      <c r="BY32" s="915"/>
      <c r="BZ32" s="915"/>
      <c r="CA32" s="916"/>
      <c r="CB32" s="1542">
        <f>'床・横方'!AD38</f>
        <v>0</v>
      </c>
      <c r="CC32" s="1543"/>
      <c r="CD32" s="1543"/>
      <c r="CE32" s="1543"/>
      <c r="CF32" s="1543"/>
      <c r="CG32" s="1544"/>
      <c r="CH32" s="111">
        <f>'床・横方'!AL42</f>
        <v>0</v>
      </c>
      <c r="CI32" s="122" t="s">
        <v>614</v>
      </c>
      <c r="CJ32" s="773"/>
    </row>
    <row r="33" spans="1:88" ht="17.25">
      <c r="A33" s="41"/>
      <c r="B33" s="253"/>
      <c r="C33" s="253"/>
      <c r="D33" s="253"/>
      <c r="E33" s="253"/>
      <c r="F33" s="253"/>
      <c r="G33" s="253"/>
      <c r="H33" s="253"/>
      <c r="I33" s="253"/>
      <c r="J33" s="253"/>
      <c r="K33" s="474"/>
      <c r="L33" s="474"/>
      <c r="M33" s="474"/>
      <c r="N33" s="474" t="s">
        <v>321</v>
      </c>
      <c r="O33" s="474"/>
      <c r="P33" s="474"/>
      <c r="Q33" s="474"/>
      <c r="R33" s="474"/>
      <c r="S33" s="474"/>
      <c r="T33" s="474"/>
      <c r="U33" s="1580">
        <f>'橋脚'!AE23</f>
        <v>0.06</v>
      </c>
      <c r="V33" s="253"/>
      <c r="W33" s="253"/>
      <c r="X33" s="253"/>
      <c r="Y33" s="253"/>
      <c r="Z33" s="150"/>
      <c r="AA33" s="151"/>
      <c r="AB33" s="756" t="s">
        <v>256</v>
      </c>
      <c r="AC33" s="151"/>
      <c r="AD33" s="151"/>
      <c r="AE33" s="151"/>
      <c r="AF33" s="151"/>
      <c r="AG33" s="151"/>
      <c r="AH33" s="151"/>
      <c r="AI33" s="151"/>
      <c r="AJ33" s="151"/>
      <c r="AK33" s="151"/>
      <c r="AL33" s="151"/>
      <c r="AM33" s="152"/>
      <c r="AN33" s="1158" t="s">
        <v>78</v>
      </c>
      <c r="AO33" s="1159"/>
      <c r="AP33" s="1159"/>
      <c r="AQ33" s="1159"/>
      <c r="AR33" s="1160"/>
      <c r="AS33" s="1158" t="s">
        <v>79</v>
      </c>
      <c r="AT33" s="1159"/>
      <c r="AU33" s="1159"/>
      <c r="AV33" s="1159"/>
      <c r="AW33" s="1160"/>
      <c r="AX33" s="1158" t="s">
        <v>80</v>
      </c>
      <c r="AY33" s="1159"/>
      <c r="AZ33" s="1159"/>
      <c r="BA33" s="1159"/>
      <c r="BB33" s="1160"/>
      <c r="BC33" s="334" t="s">
        <v>436</v>
      </c>
      <c r="BD33" s="268" t="s">
        <v>437</v>
      </c>
      <c r="BE33" s="285"/>
      <c r="BF33" s="1521"/>
      <c r="BG33" s="1523"/>
      <c r="BH33" s="1549"/>
      <c r="BI33" s="1550"/>
      <c r="BJ33" s="1550"/>
      <c r="BK33" s="1551"/>
      <c r="BL33" s="1509" t="s">
        <v>238</v>
      </c>
      <c r="BM33" s="1510"/>
      <c r="BN33" s="1510"/>
      <c r="BO33" s="1511"/>
      <c r="BP33" s="452" t="s">
        <v>29</v>
      </c>
      <c r="BQ33" s="1494">
        <f>'床・横方'!P43</f>
        <v>0</v>
      </c>
      <c r="BR33" s="1494"/>
      <c r="BS33" s="485" t="s">
        <v>14</v>
      </c>
      <c r="BT33" s="1494">
        <f>'床・横方'!S43</f>
        <v>0</v>
      </c>
      <c r="BU33" s="1495"/>
      <c r="BV33" s="937" t="s">
        <v>15</v>
      </c>
      <c r="BW33" s="908"/>
      <c r="BX33" s="908"/>
      <c r="BY33" s="908"/>
      <c r="BZ33" s="908"/>
      <c r="CA33" s="909"/>
      <c r="CB33" s="452" t="s">
        <v>29</v>
      </c>
      <c r="CC33" s="1494">
        <f>'床・横方'!AF43</f>
        <v>0</v>
      </c>
      <c r="CD33" s="1494"/>
      <c r="CE33" s="485" t="s">
        <v>14</v>
      </c>
      <c r="CF33" s="1494">
        <f>'床・横方'!AI43</f>
        <v>0</v>
      </c>
      <c r="CG33" s="1495"/>
      <c r="CH33" s="111">
        <f>'床・横方'!AL43</f>
        <v>0</v>
      </c>
      <c r="CI33" s="111">
        <f>'床・横方'!AN43</f>
        <v>0</v>
      </c>
      <c r="CJ33" s="125"/>
    </row>
    <row r="34" spans="1:92" ht="14.25" customHeight="1">
      <c r="A34" s="41"/>
      <c r="B34" s="253"/>
      <c r="C34" s="253"/>
      <c r="D34" s="223"/>
      <c r="E34" s="223"/>
      <c r="F34" s="223"/>
      <c r="G34" s="223"/>
      <c r="H34" s="223"/>
      <c r="I34" s="223"/>
      <c r="J34" s="222"/>
      <c r="K34" s="1390" t="s">
        <v>29</v>
      </c>
      <c r="L34" s="1391"/>
      <c r="M34" s="1390">
        <f>'橋脚'!V24</f>
        <v>0</v>
      </c>
      <c r="N34" s="959"/>
      <c r="O34" s="1391"/>
      <c r="P34" s="467" t="s">
        <v>668</v>
      </c>
      <c r="Q34" s="1390">
        <f>'橋脚'!Z24</f>
        <v>0</v>
      </c>
      <c r="R34" s="959"/>
      <c r="S34" s="959"/>
      <c r="T34" s="1391"/>
      <c r="U34" s="1581"/>
      <c r="V34" s="223"/>
      <c r="W34" s="223"/>
      <c r="X34" s="223"/>
      <c r="Y34" s="223"/>
      <c r="Z34" s="933" t="s">
        <v>246</v>
      </c>
      <c r="AA34" s="1167"/>
      <c r="AB34" s="1709" t="s">
        <v>248</v>
      </c>
      <c r="AC34" s="1710"/>
      <c r="AD34" s="1710"/>
      <c r="AE34" s="1710"/>
      <c r="AF34" s="1710"/>
      <c r="AG34" s="1710"/>
      <c r="AH34" s="1710"/>
      <c r="AI34" s="1710"/>
      <c r="AJ34" s="1710"/>
      <c r="AK34" s="1710"/>
      <c r="AL34" s="1710"/>
      <c r="AM34" s="1711"/>
      <c r="AN34" s="1661">
        <f>'曲・せ照'!Q41</f>
        <v>0</v>
      </c>
      <c r="AO34" s="1662"/>
      <c r="AP34" s="1662"/>
      <c r="AQ34" s="1662"/>
      <c r="AR34" s="1663"/>
      <c r="AS34" s="1661">
        <f>'曲・せ照'!V41</f>
        <v>0</v>
      </c>
      <c r="AT34" s="1662"/>
      <c r="AU34" s="1662"/>
      <c r="AV34" s="1662"/>
      <c r="AW34" s="1663"/>
      <c r="AX34" s="1661">
        <f>'曲・せ照'!AA41</f>
        <v>0</v>
      </c>
      <c r="AY34" s="1662"/>
      <c r="AZ34" s="1662"/>
      <c r="BA34" s="1662"/>
      <c r="BB34" s="1663"/>
      <c r="BC34" s="111">
        <f>'曲・せ照'!AK41</f>
        <v>0</v>
      </c>
      <c r="BD34" s="1671" t="s">
        <v>652</v>
      </c>
      <c r="BE34" s="285"/>
      <c r="BF34" s="277"/>
      <c r="BG34" s="277"/>
      <c r="BH34" s="277"/>
      <c r="BI34" s="277"/>
      <c r="BJ34" s="277"/>
      <c r="BK34" s="277"/>
      <c r="BL34" s="90"/>
      <c r="BM34" s="26"/>
      <c r="BN34" s="26"/>
      <c r="BO34" s="32"/>
      <c r="BP34" s="34"/>
      <c r="BQ34" s="62"/>
      <c r="BR34" s="1545" t="s">
        <v>81</v>
      </c>
      <c r="BS34" s="1545"/>
      <c r="BT34" s="30"/>
      <c r="BU34" s="63"/>
      <c r="BV34" s="30"/>
      <c r="BW34" s="30"/>
      <c r="BX34" s="1375" t="s">
        <v>82</v>
      </c>
      <c r="BY34" s="1375"/>
      <c r="BZ34" s="30"/>
      <c r="CA34" s="63"/>
      <c r="CB34" s="30"/>
      <c r="CC34" s="30"/>
      <c r="CD34" s="1375" t="s">
        <v>83</v>
      </c>
      <c r="CE34" s="1375"/>
      <c r="CF34" s="30"/>
      <c r="CG34" s="63"/>
      <c r="CH34" s="1505" t="s">
        <v>149</v>
      </c>
      <c r="CI34" s="1507"/>
      <c r="CJ34" s="125"/>
      <c r="CL34" s="27"/>
      <c r="CM34" s="27"/>
      <c r="CN34" s="27"/>
    </row>
    <row r="35" spans="1:88" ht="13.5">
      <c r="A35" s="41"/>
      <c r="B35" s="253"/>
      <c r="C35" s="253"/>
      <c r="D35" s="215"/>
      <c r="E35" s="215"/>
      <c r="F35" s="215"/>
      <c r="G35" s="215"/>
      <c r="H35" s="215"/>
      <c r="I35" s="215"/>
      <c r="J35" s="215"/>
      <c r="K35" s="215"/>
      <c r="L35" s="215"/>
      <c r="M35" s="215"/>
      <c r="N35" s="215"/>
      <c r="O35" s="215"/>
      <c r="P35" s="215"/>
      <c r="Q35" s="215"/>
      <c r="R35" s="215"/>
      <c r="S35" s="215"/>
      <c r="T35" s="223"/>
      <c r="U35" s="1581"/>
      <c r="V35" s="223"/>
      <c r="W35" s="223"/>
      <c r="X35" s="223"/>
      <c r="Y35" s="223"/>
      <c r="Z35" s="1168"/>
      <c r="AA35" s="1169"/>
      <c r="AB35" s="1724" t="s">
        <v>245</v>
      </c>
      <c r="AC35" s="1725"/>
      <c r="AD35" s="1725"/>
      <c r="AE35" s="1725"/>
      <c r="AF35" s="1725"/>
      <c r="AG35" s="1725"/>
      <c r="AH35" s="1725"/>
      <c r="AI35" s="1725"/>
      <c r="AJ35" s="1725"/>
      <c r="AK35" s="1725"/>
      <c r="AL35" s="1725"/>
      <c r="AM35" s="1726"/>
      <c r="AN35" s="1718">
        <f>'曲・せ照'!AD42</f>
        <v>0.51</v>
      </c>
      <c r="AO35" s="1719"/>
      <c r="AP35" s="1719"/>
      <c r="AQ35" s="1719"/>
      <c r="AR35" s="1719"/>
      <c r="AS35" s="1719"/>
      <c r="AT35" s="1719"/>
      <c r="AU35" s="1719"/>
      <c r="AV35" s="1719"/>
      <c r="AW35" s="1719"/>
      <c r="AX35" s="1719"/>
      <c r="AY35" s="1719"/>
      <c r="AZ35" s="1719"/>
      <c r="BA35" s="1719"/>
      <c r="BB35" s="1720"/>
      <c r="BC35" s="111">
        <f>'曲・せ照'!AK42</f>
        <v>0</v>
      </c>
      <c r="BD35" s="1538"/>
      <c r="BE35" s="301"/>
      <c r="BF35" s="292"/>
      <c r="BG35" s="292"/>
      <c r="BH35" s="292"/>
      <c r="BI35" s="292"/>
      <c r="BJ35" s="292"/>
      <c r="BK35" s="292"/>
      <c r="BL35" s="281"/>
      <c r="BM35" s="192"/>
      <c r="BN35" s="192"/>
      <c r="BO35" s="293"/>
      <c r="BP35" s="815" t="s">
        <v>84</v>
      </c>
      <c r="BQ35" s="813"/>
      <c r="BR35" s="814"/>
      <c r="BS35" s="815" t="s">
        <v>85</v>
      </c>
      <c r="BT35" s="813"/>
      <c r="BU35" s="814"/>
      <c r="BV35" s="815" t="s">
        <v>84</v>
      </c>
      <c r="BW35" s="813"/>
      <c r="BX35" s="814"/>
      <c r="BY35" s="815" t="s">
        <v>85</v>
      </c>
      <c r="BZ35" s="813"/>
      <c r="CA35" s="814"/>
      <c r="CB35" s="815" t="s">
        <v>84</v>
      </c>
      <c r="CC35" s="813"/>
      <c r="CD35" s="814"/>
      <c r="CE35" s="815" t="s">
        <v>85</v>
      </c>
      <c r="CF35" s="813"/>
      <c r="CG35" s="814"/>
      <c r="CH35" s="334" t="s">
        <v>436</v>
      </c>
      <c r="CI35" s="268" t="s">
        <v>437</v>
      </c>
      <c r="CJ35" s="125"/>
    </row>
    <row r="36" spans="1:88" ht="14.25" customHeight="1">
      <c r="A36" s="41"/>
      <c r="B36" s="253"/>
      <c r="C36" s="253"/>
      <c r="D36" s="1153" t="s">
        <v>96</v>
      </c>
      <c r="E36" s="880"/>
      <c r="F36" s="880"/>
      <c r="G36" s="880"/>
      <c r="H36" s="880"/>
      <c r="I36" s="880"/>
      <c r="J36" s="880"/>
      <c r="K36" s="880"/>
      <c r="L36" s="880"/>
      <c r="M36" s="880"/>
      <c r="N36" s="880"/>
      <c r="O36" s="880"/>
      <c r="P36" s="880"/>
      <c r="Q36" s="880"/>
      <c r="R36" s="880"/>
      <c r="S36" s="881"/>
      <c r="T36" s="223"/>
      <c r="U36" s="223"/>
      <c r="V36" s="1579">
        <f>'橋脚'!AF26</f>
        <v>1.2</v>
      </c>
      <c r="W36" s="223"/>
      <c r="X36" s="1592">
        <f>'橋脚'!AH26</f>
        <v>1.3</v>
      </c>
      <c r="Y36" s="223"/>
      <c r="Z36" s="1168"/>
      <c r="AA36" s="1169"/>
      <c r="AB36" s="1509" t="s">
        <v>251</v>
      </c>
      <c r="AC36" s="1510"/>
      <c r="AD36" s="1510"/>
      <c r="AE36" s="1510"/>
      <c r="AF36" s="1510"/>
      <c r="AG36" s="1510"/>
      <c r="AH36" s="1510"/>
      <c r="AI36" s="1510"/>
      <c r="AJ36" s="1510"/>
      <c r="AK36" s="1510"/>
      <c r="AL36" s="1510"/>
      <c r="AM36" s="1511"/>
      <c r="AN36" s="1661">
        <f>'曲・せ照'!Q43</f>
        <v>0</v>
      </c>
      <c r="AO36" s="1662"/>
      <c r="AP36" s="1662"/>
      <c r="AQ36" s="1662"/>
      <c r="AR36" s="1663"/>
      <c r="AS36" s="1661">
        <f>'曲・せ照'!V43</f>
        <v>0</v>
      </c>
      <c r="AT36" s="1662"/>
      <c r="AU36" s="1662"/>
      <c r="AV36" s="1662"/>
      <c r="AW36" s="1663"/>
      <c r="AX36" s="1661">
        <f>'曲・せ照'!AA43</f>
        <v>0</v>
      </c>
      <c r="AY36" s="1662"/>
      <c r="AZ36" s="1662"/>
      <c r="BA36" s="1662"/>
      <c r="BB36" s="1663"/>
      <c r="BC36" s="111">
        <f>'曲・せ照'!AK43</f>
        <v>0</v>
      </c>
      <c r="BD36" s="1538"/>
      <c r="BE36" s="329"/>
      <c r="BF36" s="1555" t="s">
        <v>375</v>
      </c>
      <c r="BG36" s="1556"/>
      <c r="BH36" s="346" t="s">
        <v>300</v>
      </c>
      <c r="BI36" s="347"/>
      <c r="BJ36" s="347"/>
      <c r="BK36" s="347"/>
      <c r="BL36" s="347"/>
      <c r="BM36" s="347"/>
      <c r="BN36" s="348"/>
      <c r="BO36" s="349"/>
      <c r="BP36" s="1491">
        <f>'床・横方'!N46</f>
        <v>0</v>
      </c>
      <c r="BQ36" s="1492"/>
      <c r="BR36" s="1493"/>
      <c r="BS36" s="1486">
        <f>'床・横方'!R46</f>
        <v>0</v>
      </c>
      <c r="BT36" s="1487"/>
      <c r="BU36" s="1488"/>
      <c r="BV36" s="1491">
        <f>'床・横方'!V46</f>
        <v>0</v>
      </c>
      <c r="BW36" s="1492"/>
      <c r="BX36" s="1493"/>
      <c r="BY36" s="1486">
        <f>'床・横方'!Z46</f>
        <v>0</v>
      </c>
      <c r="BZ36" s="1487"/>
      <c r="CA36" s="1488"/>
      <c r="CB36" s="1491">
        <f>'床・横方'!AD46</f>
        <v>0</v>
      </c>
      <c r="CC36" s="1492"/>
      <c r="CD36" s="1493"/>
      <c r="CE36" s="1486">
        <f>'床・横方'!AH46</f>
        <v>0</v>
      </c>
      <c r="CF36" s="1487"/>
      <c r="CG36" s="1488"/>
      <c r="CH36" s="111">
        <f>'床・横方'!AL46</f>
        <v>0</v>
      </c>
      <c r="CI36" s="1537" t="s">
        <v>595</v>
      </c>
      <c r="CJ36" s="125"/>
    </row>
    <row r="37" spans="1:88" ht="17.25">
      <c r="A37" s="41"/>
      <c r="B37" s="253"/>
      <c r="C37" s="253"/>
      <c r="D37" s="236" t="s">
        <v>86</v>
      </c>
      <c r="E37" s="222"/>
      <c r="F37" s="222"/>
      <c r="G37" s="222"/>
      <c r="H37" s="222"/>
      <c r="I37" s="222"/>
      <c r="J37" s="222"/>
      <c r="K37" s="222"/>
      <c r="L37" s="222"/>
      <c r="M37" s="222"/>
      <c r="N37" s="222"/>
      <c r="O37" s="222"/>
      <c r="P37" s="222"/>
      <c r="Q37" s="222"/>
      <c r="R37" s="222"/>
      <c r="S37" s="237" t="s">
        <v>86</v>
      </c>
      <c r="T37" s="222"/>
      <c r="U37" s="223"/>
      <c r="V37" s="1579"/>
      <c r="W37" s="223"/>
      <c r="X37" s="1593"/>
      <c r="Y37" s="223"/>
      <c r="Z37" s="1170"/>
      <c r="AA37" s="1171"/>
      <c r="AB37" s="1727" t="s">
        <v>250</v>
      </c>
      <c r="AC37" s="1728"/>
      <c r="AD37" s="1728"/>
      <c r="AE37" s="1728"/>
      <c r="AF37" s="1728"/>
      <c r="AG37" s="1728"/>
      <c r="AH37" s="1728"/>
      <c r="AI37" s="1728"/>
      <c r="AJ37" s="1728"/>
      <c r="AK37" s="1728"/>
      <c r="AL37" s="1728"/>
      <c r="AM37" s="1729"/>
      <c r="AN37" s="1643">
        <f>'曲・せ照'!Q44</f>
        <v>-1.88</v>
      </c>
      <c r="AO37" s="1733"/>
      <c r="AP37" s="1733"/>
      <c r="AQ37" s="1733"/>
      <c r="AR37" s="1733"/>
      <c r="AS37" s="1733"/>
      <c r="AT37" s="1733"/>
      <c r="AU37" s="1733"/>
      <c r="AV37" s="1733"/>
      <c r="AW37" s="1733"/>
      <c r="AX37" s="1733"/>
      <c r="AY37" s="1733"/>
      <c r="AZ37" s="1733"/>
      <c r="BA37" s="1733"/>
      <c r="BB37" s="1734"/>
      <c r="BC37" s="111">
        <f>'曲・せ照'!AK44</f>
        <v>0</v>
      </c>
      <c r="BD37" s="1538"/>
      <c r="BE37" s="302"/>
      <c r="BF37" s="1557"/>
      <c r="BG37" s="1558"/>
      <c r="BH37" s="350" t="s">
        <v>131</v>
      </c>
      <c r="BI37" s="351"/>
      <c r="BJ37" s="351"/>
      <c r="BK37" s="351"/>
      <c r="BL37" s="351"/>
      <c r="BM37" s="351"/>
      <c r="BN37" s="352"/>
      <c r="BO37" s="353"/>
      <c r="BP37" s="1491">
        <f>'床・横方'!N48</f>
        <v>0</v>
      </c>
      <c r="BQ37" s="1492"/>
      <c r="BR37" s="1493"/>
      <c r="BS37" s="1486">
        <f>'床・横方'!R48</f>
        <v>0</v>
      </c>
      <c r="BT37" s="1487"/>
      <c r="BU37" s="1488"/>
      <c r="BV37" s="1491">
        <f>'床・横方'!V48</f>
        <v>0</v>
      </c>
      <c r="BW37" s="1492"/>
      <c r="BX37" s="1493"/>
      <c r="BY37" s="1486">
        <f>'床・横方'!Z48</f>
        <v>0</v>
      </c>
      <c r="BZ37" s="1487"/>
      <c r="CA37" s="1488"/>
      <c r="CB37" s="1491">
        <f>'床・横方'!AD48</f>
        <v>0</v>
      </c>
      <c r="CC37" s="1492"/>
      <c r="CD37" s="1493"/>
      <c r="CE37" s="1486">
        <f>'床・横方'!AH48</f>
        <v>0</v>
      </c>
      <c r="CF37" s="1487"/>
      <c r="CG37" s="1488"/>
      <c r="CH37" s="111">
        <f>'床・横方'!AL48</f>
        <v>0</v>
      </c>
      <c r="CI37" s="1538"/>
      <c r="CJ37" s="125"/>
    </row>
    <row r="38" spans="1:88" ht="13.5">
      <c r="A38" s="159"/>
      <c r="B38" s="253"/>
      <c r="C38" s="253"/>
      <c r="D38" s="1154" t="s">
        <v>96</v>
      </c>
      <c r="E38" s="882"/>
      <c r="F38" s="882"/>
      <c r="G38" s="882"/>
      <c r="H38" s="882"/>
      <c r="I38" s="882"/>
      <c r="J38" s="882"/>
      <c r="K38" s="882"/>
      <c r="L38" s="882"/>
      <c r="M38" s="882"/>
      <c r="N38" s="882"/>
      <c r="O38" s="882"/>
      <c r="P38" s="882"/>
      <c r="Q38" s="882"/>
      <c r="R38" s="882"/>
      <c r="S38" s="883"/>
      <c r="T38" s="223"/>
      <c r="U38" s="223"/>
      <c r="V38" s="1579"/>
      <c r="W38" s="223"/>
      <c r="X38" s="1594"/>
      <c r="Y38" s="223"/>
      <c r="Z38" s="933" t="s">
        <v>240</v>
      </c>
      <c r="AA38" s="1167"/>
      <c r="AB38" s="1721" t="s">
        <v>249</v>
      </c>
      <c r="AC38" s="1722"/>
      <c r="AD38" s="1722"/>
      <c r="AE38" s="1722"/>
      <c r="AF38" s="1722"/>
      <c r="AG38" s="1722"/>
      <c r="AH38" s="1722"/>
      <c r="AI38" s="1722"/>
      <c r="AJ38" s="1722"/>
      <c r="AK38" s="1722"/>
      <c r="AL38" s="1722"/>
      <c r="AM38" s="1723"/>
      <c r="AN38" s="1617">
        <f>'曲・せ照'!Q45</f>
        <v>0</v>
      </c>
      <c r="AO38" s="1618"/>
      <c r="AP38" s="1618"/>
      <c r="AQ38" s="1618"/>
      <c r="AR38" s="1619"/>
      <c r="AS38" s="1617">
        <f>'曲・せ照'!V45</f>
        <v>0</v>
      </c>
      <c r="AT38" s="1618"/>
      <c r="AU38" s="1618"/>
      <c r="AV38" s="1618"/>
      <c r="AW38" s="1619"/>
      <c r="AX38" s="1617">
        <f>'曲・せ照'!AA45</f>
        <v>0</v>
      </c>
      <c r="AY38" s="1618"/>
      <c r="AZ38" s="1618"/>
      <c r="BA38" s="1618"/>
      <c r="BB38" s="1619"/>
      <c r="BC38" s="111">
        <f>'曲・せ照'!AK45</f>
        <v>0</v>
      </c>
      <c r="BD38" s="1538"/>
      <c r="BE38" s="285"/>
      <c r="BF38" s="1557"/>
      <c r="BG38" s="1558"/>
      <c r="BH38" s="1524" t="s">
        <v>301</v>
      </c>
      <c r="BI38" s="1516"/>
      <c r="BJ38" s="1516"/>
      <c r="BK38" s="1517"/>
      <c r="BL38" s="357" t="s">
        <v>310</v>
      </c>
      <c r="BM38" s="767"/>
      <c r="BN38" s="348"/>
      <c r="BO38" s="354"/>
      <c r="BP38" s="1491">
        <f>'床・横方'!N50</f>
        <v>0</v>
      </c>
      <c r="BQ38" s="1492"/>
      <c r="BR38" s="1493"/>
      <c r="BS38" s="1486">
        <f>'床・横方'!R50</f>
        <v>0</v>
      </c>
      <c r="BT38" s="1487"/>
      <c r="BU38" s="1488"/>
      <c r="BV38" s="1491">
        <f>'床・横方'!V50</f>
        <v>0</v>
      </c>
      <c r="BW38" s="1492"/>
      <c r="BX38" s="1493"/>
      <c r="BY38" s="1486">
        <f>'床・横方'!Z50</f>
        <v>0</v>
      </c>
      <c r="BZ38" s="1487"/>
      <c r="CA38" s="1488"/>
      <c r="CB38" s="1491">
        <f>'床・横方'!AD50</f>
        <v>0</v>
      </c>
      <c r="CC38" s="1492"/>
      <c r="CD38" s="1493"/>
      <c r="CE38" s="1486">
        <f>'床・横方'!AH50</f>
        <v>0</v>
      </c>
      <c r="CF38" s="1487"/>
      <c r="CG38" s="1488"/>
      <c r="CH38" s="111">
        <f>'床・横方'!AL50</f>
        <v>0</v>
      </c>
      <c r="CI38" s="1538"/>
      <c r="CJ38" s="125"/>
    </row>
    <row r="39" spans="1:88" ht="13.5">
      <c r="A39" s="159"/>
      <c r="B39" s="253"/>
      <c r="C39" s="284"/>
      <c r="D39" s="223"/>
      <c r="E39" s="223"/>
      <c r="F39" s="223"/>
      <c r="G39" s="223"/>
      <c r="H39" s="223"/>
      <c r="I39" s="648"/>
      <c r="J39" s="648"/>
      <c r="K39" s="648"/>
      <c r="L39" s="648"/>
      <c r="M39" s="648"/>
      <c r="N39" s="648"/>
      <c r="O39" s="648"/>
      <c r="P39" s="223"/>
      <c r="Q39" s="223"/>
      <c r="R39" s="223"/>
      <c r="S39" s="223"/>
      <c r="T39" s="223"/>
      <c r="U39" s="1598">
        <f>'橋脚'!AE29</f>
        <v>0.05</v>
      </c>
      <c r="V39" s="223"/>
      <c r="W39" s="223"/>
      <c r="X39" s="223"/>
      <c r="Y39" s="223"/>
      <c r="Z39" s="1168"/>
      <c r="AA39" s="1169"/>
      <c r="AB39" s="1721" t="s">
        <v>252</v>
      </c>
      <c r="AC39" s="1722"/>
      <c r="AD39" s="1722"/>
      <c r="AE39" s="1722"/>
      <c r="AF39" s="1722"/>
      <c r="AG39" s="1722"/>
      <c r="AH39" s="1722"/>
      <c r="AI39" s="1722"/>
      <c r="AJ39" s="1722"/>
      <c r="AK39" s="1722"/>
      <c r="AL39" s="1722"/>
      <c r="AM39" s="1723"/>
      <c r="AN39" s="1617">
        <f>'曲・せ照'!Q46</f>
        <v>0</v>
      </c>
      <c r="AO39" s="1618"/>
      <c r="AP39" s="1618"/>
      <c r="AQ39" s="1618"/>
      <c r="AR39" s="1619"/>
      <c r="AS39" s="1617">
        <f>'曲・せ照'!V46</f>
        <v>0</v>
      </c>
      <c r="AT39" s="1618"/>
      <c r="AU39" s="1618"/>
      <c r="AV39" s="1618"/>
      <c r="AW39" s="1619"/>
      <c r="AX39" s="1617">
        <f>'曲・せ照'!AA46</f>
        <v>0</v>
      </c>
      <c r="AY39" s="1618"/>
      <c r="AZ39" s="1618"/>
      <c r="BA39" s="1618"/>
      <c r="BB39" s="1619"/>
      <c r="BC39" s="111">
        <f>'曲・せ照'!AK46</f>
        <v>0</v>
      </c>
      <c r="BD39" s="1538"/>
      <c r="BE39" s="330"/>
      <c r="BF39" s="1559"/>
      <c r="BG39" s="1560"/>
      <c r="BH39" s="1521"/>
      <c r="BI39" s="1522"/>
      <c r="BJ39" s="1522"/>
      <c r="BK39" s="1523"/>
      <c r="BL39" s="346" t="s">
        <v>307</v>
      </c>
      <c r="BM39" s="767"/>
      <c r="BN39" s="348"/>
      <c r="BO39" s="353"/>
      <c r="BP39" s="1491">
        <f>'床・横方'!N51</f>
        <v>0</v>
      </c>
      <c r="BQ39" s="1492"/>
      <c r="BR39" s="1493"/>
      <c r="BS39" s="1486">
        <f>'床・横方'!R51</f>
        <v>0</v>
      </c>
      <c r="BT39" s="1487"/>
      <c r="BU39" s="1488"/>
      <c r="BV39" s="1491">
        <f>'床・横方'!V51</f>
        <v>0</v>
      </c>
      <c r="BW39" s="1492"/>
      <c r="BX39" s="1493"/>
      <c r="BY39" s="1486">
        <f>'床・横方'!Z51</f>
        <v>0</v>
      </c>
      <c r="BZ39" s="1487"/>
      <c r="CA39" s="1488"/>
      <c r="CB39" s="1491">
        <f>'床・横方'!AD51</f>
        <v>0</v>
      </c>
      <c r="CC39" s="1492"/>
      <c r="CD39" s="1493"/>
      <c r="CE39" s="1486">
        <f>'床・横方'!AH51</f>
        <v>0</v>
      </c>
      <c r="CF39" s="1487"/>
      <c r="CG39" s="1488"/>
      <c r="CH39" s="111">
        <f>'床・横方'!AL51</f>
        <v>0</v>
      </c>
      <c r="CI39" s="1538"/>
      <c r="CJ39" s="125"/>
    </row>
    <row r="40" spans="1:88" ht="14.25">
      <c r="A40" s="159"/>
      <c r="B40" s="253"/>
      <c r="C40" s="284"/>
      <c r="D40" s="223"/>
      <c r="E40" s="223"/>
      <c r="F40" s="223"/>
      <c r="G40" s="223"/>
      <c r="H40" s="223"/>
      <c r="I40" s="262"/>
      <c r="J40" s="262"/>
      <c r="K40" s="262"/>
      <c r="L40" s="262"/>
      <c r="M40" s="262"/>
      <c r="N40" s="262"/>
      <c r="O40" s="262"/>
      <c r="P40" s="223"/>
      <c r="Q40" s="223"/>
      <c r="R40" s="223"/>
      <c r="S40" s="223"/>
      <c r="T40" s="223"/>
      <c r="U40" s="1598"/>
      <c r="V40" s="223"/>
      <c r="W40" s="223"/>
      <c r="X40" s="223"/>
      <c r="Y40" s="223"/>
      <c r="Z40" s="1170"/>
      <c r="AA40" s="1171"/>
      <c r="AB40" s="1509" t="s">
        <v>149</v>
      </c>
      <c r="AC40" s="1510"/>
      <c r="AD40" s="1510"/>
      <c r="AE40" s="1510"/>
      <c r="AF40" s="1510"/>
      <c r="AG40" s="1510"/>
      <c r="AH40" s="1510"/>
      <c r="AI40" s="1510"/>
      <c r="AJ40" s="1510"/>
      <c r="AK40" s="1510"/>
      <c r="AL40" s="1510"/>
      <c r="AM40" s="1511"/>
      <c r="AN40" s="914" t="str">
        <f>'曲・せ照'!Q47</f>
        <v>OUT</v>
      </c>
      <c r="AO40" s="941"/>
      <c r="AP40" s="941"/>
      <c r="AQ40" s="941"/>
      <c r="AR40" s="942"/>
      <c r="AS40" s="914" t="str">
        <f>'曲・せ照'!V47</f>
        <v>OUT</v>
      </c>
      <c r="AT40" s="941"/>
      <c r="AU40" s="941"/>
      <c r="AV40" s="941"/>
      <c r="AW40" s="942"/>
      <c r="AX40" s="914" t="str">
        <f>'曲・せ照'!AA47</f>
        <v>OUT</v>
      </c>
      <c r="AY40" s="941"/>
      <c r="AZ40" s="941"/>
      <c r="BA40" s="941"/>
      <c r="BB40" s="942"/>
      <c r="BC40" s="111">
        <f>'曲・せ照'!AK47</f>
        <v>0</v>
      </c>
      <c r="BD40" s="1538"/>
      <c r="BE40" s="285"/>
      <c r="BF40" s="1557" t="s">
        <v>432</v>
      </c>
      <c r="BG40" s="1558"/>
      <c r="BH40" s="1524" t="s">
        <v>412</v>
      </c>
      <c r="BI40" s="1516"/>
      <c r="BJ40" s="1516"/>
      <c r="BK40" s="1516"/>
      <c r="BL40" s="1731" t="s">
        <v>76</v>
      </c>
      <c r="BM40" s="1575"/>
      <c r="BN40" s="1575"/>
      <c r="BO40" s="1576"/>
      <c r="BP40" s="1542">
        <f>'床・横方'!N53</f>
        <v>0</v>
      </c>
      <c r="BQ40" s="1543"/>
      <c r="BR40" s="1543"/>
      <c r="BS40" s="1543"/>
      <c r="BT40" s="1543"/>
      <c r="BU40" s="1544"/>
      <c r="BV40" s="1542">
        <f>'床・横方'!V53</f>
        <v>0</v>
      </c>
      <c r="BW40" s="1543"/>
      <c r="BX40" s="1543"/>
      <c r="BY40" s="1543"/>
      <c r="BZ40" s="1543"/>
      <c r="CA40" s="1544"/>
      <c r="CB40" s="1542">
        <f>'床・横方'!AD53</f>
        <v>0</v>
      </c>
      <c r="CC40" s="1543"/>
      <c r="CD40" s="1543"/>
      <c r="CE40" s="1543"/>
      <c r="CF40" s="1543"/>
      <c r="CG40" s="1544"/>
      <c r="CH40" s="111">
        <f>'床・横方'!AL53</f>
        <v>0</v>
      </c>
      <c r="CI40" s="1539"/>
      <c r="CJ40" s="125"/>
    </row>
    <row r="41" spans="1:88" ht="14.25" customHeight="1">
      <c r="A41" s="1582">
        <f>'橋脚'!K31</f>
        <v>0.05</v>
      </c>
      <c r="B41" s="1583"/>
      <c r="C41" s="1584"/>
      <c r="D41" s="223"/>
      <c r="E41" s="223"/>
      <c r="F41" s="223"/>
      <c r="G41" s="223"/>
      <c r="H41" s="223"/>
      <c r="I41" s="223"/>
      <c r="J41" s="1600">
        <f>'橋脚'!$T$31</f>
        <v>15.15</v>
      </c>
      <c r="K41" s="1601"/>
      <c r="L41" s="1601"/>
      <c r="M41" s="1602"/>
      <c r="N41" s="223"/>
      <c r="O41" s="223"/>
      <c r="P41" s="223"/>
      <c r="Q41" s="223"/>
      <c r="R41" s="223"/>
      <c r="S41" s="223"/>
      <c r="T41" s="648"/>
      <c r="U41" s="1599"/>
      <c r="V41" s="648"/>
      <c r="W41" s="223"/>
      <c r="X41" s="223"/>
      <c r="Y41" s="223"/>
      <c r="Z41" s="933" t="s">
        <v>253</v>
      </c>
      <c r="AA41" s="900"/>
      <c r="AB41" s="1515" t="s">
        <v>656</v>
      </c>
      <c r="AC41" s="1547"/>
      <c r="AD41" s="1547"/>
      <c r="AE41" s="1547"/>
      <c r="AF41" s="1548"/>
      <c r="AG41" s="1509" t="s">
        <v>236</v>
      </c>
      <c r="AH41" s="1510"/>
      <c r="AI41" s="1510"/>
      <c r="AJ41" s="1510"/>
      <c r="AK41" s="1510"/>
      <c r="AL41" s="1510"/>
      <c r="AM41" s="1511"/>
      <c r="AN41" s="1531">
        <f>'曲・せ照'!Q48</f>
        <v>0</v>
      </c>
      <c r="AO41" s="1532"/>
      <c r="AP41" s="1532"/>
      <c r="AQ41" s="1532"/>
      <c r="AR41" s="1533"/>
      <c r="AS41" s="1531">
        <f>'曲・せ照'!V48</f>
        <v>0</v>
      </c>
      <c r="AT41" s="1532"/>
      <c r="AU41" s="1532"/>
      <c r="AV41" s="1532"/>
      <c r="AW41" s="1533"/>
      <c r="AX41" s="1531">
        <f>'曲・せ照'!AA48</f>
        <v>0</v>
      </c>
      <c r="AY41" s="1532"/>
      <c r="AZ41" s="1532"/>
      <c r="BA41" s="1532"/>
      <c r="BB41" s="1533"/>
      <c r="BC41" s="111">
        <f>'曲・せ照'!AK48</f>
        <v>0</v>
      </c>
      <c r="BD41" s="1538"/>
      <c r="BE41" s="331"/>
      <c r="BF41" s="1557"/>
      <c r="BG41" s="1558"/>
      <c r="BH41" s="1518"/>
      <c r="BI41" s="1519"/>
      <c r="BJ41" s="1519"/>
      <c r="BK41" s="1519"/>
      <c r="BL41" s="1732" t="s">
        <v>238</v>
      </c>
      <c r="BM41" s="1553"/>
      <c r="BN41" s="1553"/>
      <c r="BO41" s="1554"/>
      <c r="BP41" s="1182" t="s">
        <v>15</v>
      </c>
      <c r="BQ41" s="1489"/>
      <c r="BR41" s="1489"/>
      <c r="BS41" s="1489"/>
      <c r="BT41" s="1489"/>
      <c r="BU41" s="1490"/>
      <c r="BV41" s="452" t="s">
        <v>29</v>
      </c>
      <c r="BW41" s="1481"/>
      <c r="BX41" s="1481"/>
      <c r="BY41" s="485" t="s">
        <v>14</v>
      </c>
      <c r="BZ41" s="1481"/>
      <c r="CA41" s="1482"/>
      <c r="CB41" s="452" t="s">
        <v>29</v>
      </c>
      <c r="CC41" s="1481"/>
      <c r="CD41" s="1481"/>
      <c r="CE41" s="485" t="s">
        <v>14</v>
      </c>
      <c r="CF41" s="1481"/>
      <c r="CG41" s="1482"/>
      <c r="CH41" s="111">
        <f>'床・横方'!AL54</f>
        <v>0</v>
      </c>
      <c r="CI41" s="111">
        <f>'床・横方'!AN54</f>
        <v>0</v>
      </c>
      <c r="CJ41" s="125"/>
    </row>
    <row r="42" spans="1:88" ht="13.5">
      <c r="A42" s="328"/>
      <c r="B42" s="774"/>
      <c r="C42" s="774"/>
      <c r="D42" s="223"/>
      <c r="E42" s="223"/>
      <c r="F42" s="223"/>
      <c r="G42" s="223"/>
      <c r="H42" s="223"/>
      <c r="I42" s="223"/>
      <c r="J42" s="231"/>
      <c r="K42" s="231"/>
      <c r="L42" s="231"/>
      <c r="M42" s="231"/>
      <c r="N42" s="223"/>
      <c r="O42" s="223"/>
      <c r="P42" s="223"/>
      <c r="Q42" s="223"/>
      <c r="R42" s="223"/>
      <c r="S42" s="223"/>
      <c r="T42" s="1603">
        <f>'橋脚'!AA31</f>
        <v>0.05</v>
      </c>
      <c r="U42" s="1604"/>
      <c r="V42" s="1605"/>
      <c r="W42" s="252"/>
      <c r="X42" s="252"/>
      <c r="Y42" s="252"/>
      <c r="Z42" s="934"/>
      <c r="AA42" s="902"/>
      <c r="AB42" s="1572"/>
      <c r="AC42" s="1573"/>
      <c r="AD42" s="1573"/>
      <c r="AE42" s="1573"/>
      <c r="AF42" s="1574"/>
      <c r="AG42" s="1509" t="s">
        <v>237</v>
      </c>
      <c r="AH42" s="1510"/>
      <c r="AI42" s="1510"/>
      <c r="AJ42" s="1510"/>
      <c r="AK42" s="1510"/>
      <c r="AL42" s="1510"/>
      <c r="AM42" s="1511"/>
      <c r="AN42" s="1531">
        <f>'曲・せ照'!Q49</f>
        <v>0</v>
      </c>
      <c r="AO42" s="1532"/>
      <c r="AP42" s="1532"/>
      <c r="AQ42" s="1532"/>
      <c r="AR42" s="1533"/>
      <c r="AS42" s="1531">
        <f>'曲・せ照'!V49</f>
        <v>0</v>
      </c>
      <c r="AT42" s="1532"/>
      <c r="AU42" s="1532"/>
      <c r="AV42" s="1532"/>
      <c r="AW42" s="1533"/>
      <c r="AX42" s="1531">
        <f>'曲・せ照'!AA49</f>
        <v>0</v>
      </c>
      <c r="AY42" s="1532"/>
      <c r="AZ42" s="1532"/>
      <c r="BA42" s="1532"/>
      <c r="BB42" s="1533"/>
      <c r="BC42" s="111">
        <f>'曲・せ照'!AK49</f>
        <v>0</v>
      </c>
      <c r="BD42" s="1538"/>
      <c r="BE42" s="279"/>
      <c r="BF42" s="333"/>
      <c r="BG42" s="333"/>
      <c r="BH42" s="64"/>
      <c r="BI42" s="64"/>
      <c r="BJ42" s="64"/>
      <c r="BK42" s="64"/>
      <c r="BL42" s="680"/>
      <c r="BM42" s="648"/>
      <c r="BN42" s="648"/>
      <c r="BO42" s="648"/>
      <c r="BP42" s="648"/>
      <c r="BQ42" s="648"/>
      <c r="BR42" s="648"/>
      <c r="BS42" s="648"/>
      <c r="BT42" s="648"/>
      <c r="BU42" s="648"/>
      <c r="BV42" s="648"/>
      <c r="BW42" s="648"/>
      <c r="BX42" s="648"/>
      <c r="BY42" s="648"/>
      <c r="BZ42" s="648"/>
      <c r="CA42" s="648"/>
      <c r="CB42" s="648"/>
      <c r="CC42" s="648"/>
      <c r="CD42" s="648"/>
      <c r="CE42" s="648"/>
      <c r="CF42" s="648"/>
      <c r="CG42" s="648"/>
      <c r="CH42" s="648"/>
      <c r="CI42" s="648"/>
      <c r="CJ42" s="125"/>
    </row>
    <row r="43" spans="1:92" ht="13.5" customHeight="1">
      <c r="A43" s="55"/>
      <c r="B43" s="252"/>
      <c r="C43" s="252"/>
      <c r="D43" s="252"/>
      <c r="E43" s="252"/>
      <c r="F43" s="252"/>
      <c r="G43" s="54" t="s">
        <v>322</v>
      </c>
      <c r="H43" s="54"/>
      <c r="I43" s="54"/>
      <c r="J43" s="54"/>
      <c r="K43" s="54"/>
      <c r="L43" s="54"/>
      <c r="M43" s="468" t="s">
        <v>26</v>
      </c>
      <c r="N43" s="1388">
        <f>'橋脚'!G28</f>
        <v>0</v>
      </c>
      <c r="O43" s="1398"/>
      <c r="P43" s="469" t="s">
        <v>27</v>
      </c>
      <c r="Q43" s="1388">
        <f>'橋脚'!J28</f>
        <v>125</v>
      </c>
      <c r="R43" s="1398"/>
      <c r="S43" s="475"/>
      <c r="T43" s="252"/>
      <c r="U43" s="252"/>
      <c r="V43" s="252"/>
      <c r="W43" s="252"/>
      <c r="X43" s="252"/>
      <c r="Y43" s="252"/>
      <c r="Z43" s="934"/>
      <c r="AA43" s="902"/>
      <c r="AB43" s="1549"/>
      <c r="AC43" s="1550"/>
      <c r="AD43" s="1550"/>
      <c r="AE43" s="1550"/>
      <c r="AF43" s="1551"/>
      <c r="AG43" s="1509" t="s">
        <v>311</v>
      </c>
      <c r="AH43" s="1510"/>
      <c r="AI43" s="1510"/>
      <c r="AJ43" s="1510"/>
      <c r="AK43" s="1510"/>
      <c r="AL43" s="1510"/>
      <c r="AM43" s="1511"/>
      <c r="AN43" s="1182">
        <f>MAX(AN41,AN42)</f>
        <v>0</v>
      </c>
      <c r="AO43" s="908"/>
      <c r="AP43" s="908"/>
      <c r="AQ43" s="908"/>
      <c r="AR43" s="909"/>
      <c r="AS43" s="1182">
        <f>MAX(AS41,AS42)</f>
        <v>0</v>
      </c>
      <c r="AT43" s="908"/>
      <c r="AU43" s="908"/>
      <c r="AV43" s="908"/>
      <c r="AW43" s="909"/>
      <c r="AX43" s="1182">
        <f>MAX(AX41,AX42)</f>
        <v>0</v>
      </c>
      <c r="AY43" s="908"/>
      <c r="AZ43" s="908"/>
      <c r="BA43" s="908"/>
      <c r="BB43" s="909"/>
      <c r="BC43" s="111">
        <f>'曲・せ照'!AK50</f>
        <v>0</v>
      </c>
      <c r="BD43" s="1538"/>
      <c r="BE43" s="279"/>
      <c r="BF43" s="263"/>
      <c r="BG43" s="775" t="s">
        <v>429</v>
      </c>
      <c r="BH43" s="145"/>
      <c r="BI43" s="145"/>
      <c r="BJ43" s="145"/>
      <c r="BK43" s="145"/>
      <c r="BL43" s="145"/>
      <c r="BM43" s="145"/>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25"/>
      <c r="CK43" s="74"/>
      <c r="CL43" s="27"/>
      <c r="CM43" s="27"/>
      <c r="CN43" s="27"/>
    </row>
    <row r="44" spans="1:92" ht="14.25" customHeight="1">
      <c r="A44" s="55"/>
      <c r="B44" s="252"/>
      <c r="C44" s="157"/>
      <c r="D44" s="157"/>
      <c r="E44" s="157"/>
      <c r="F44" s="157"/>
      <c r="G44" s="157"/>
      <c r="H44" s="157"/>
      <c r="I44" s="157"/>
      <c r="J44" s="157"/>
      <c r="K44" s="157"/>
      <c r="L44" s="157"/>
      <c r="M44" s="157"/>
      <c r="N44" s="157"/>
      <c r="O44" s="157"/>
      <c r="P44" s="157"/>
      <c r="Q44" s="157"/>
      <c r="R44" s="1585">
        <f>'鉛直材'!S38</f>
        <v>0</v>
      </c>
      <c r="S44" s="154"/>
      <c r="T44" s="154"/>
      <c r="U44" s="252"/>
      <c r="V44" s="252"/>
      <c r="W44" s="252"/>
      <c r="X44" s="252"/>
      <c r="Y44" s="252"/>
      <c r="Z44" s="934"/>
      <c r="AA44" s="902"/>
      <c r="AB44" s="1715" t="s">
        <v>346</v>
      </c>
      <c r="AC44" s="1716"/>
      <c r="AD44" s="1716"/>
      <c r="AE44" s="1716"/>
      <c r="AF44" s="1716"/>
      <c r="AG44" s="1716"/>
      <c r="AH44" s="1716"/>
      <c r="AI44" s="1716"/>
      <c r="AJ44" s="1716"/>
      <c r="AK44" s="1716"/>
      <c r="AL44" s="1716"/>
      <c r="AM44" s="1717"/>
      <c r="AN44" s="1062">
        <f>'曲・せ照'!Q51</f>
        <v>0</v>
      </c>
      <c r="AO44" s="975"/>
      <c r="AP44" s="975"/>
      <c r="AQ44" s="975"/>
      <c r="AR44" s="976"/>
      <c r="AS44" s="1062">
        <f>'曲・せ照'!V51</f>
        <v>0</v>
      </c>
      <c r="AT44" s="975"/>
      <c r="AU44" s="975"/>
      <c r="AV44" s="975"/>
      <c r="AW44" s="976"/>
      <c r="AX44" s="1062">
        <f>'曲・せ照'!AA51</f>
        <v>0</v>
      </c>
      <c r="AY44" s="997"/>
      <c r="AZ44" s="997"/>
      <c r="BA44" s="997"/>
      <c r="BB44" s="998"/>
      <c r="BC44" s="111">
        <f>'曲・せ照'!AK51</f>
        <v>0</v>
      </c>
      <c r="BD44" s="1539"/>
      <c r="BE44" s="303"/>
      <c r="BF44" s="1637" t="s">
        <v>326</v>
      </c>
      <c r="BG44" s="1638"/>
      <c r="BH44" s="1638"/>
      <c r="BI44" s="1638"/>
      <c r="BJ44" s="1638"/>
      <c r="BK44" s="1638"/>
      <c r="BL44" s="1638"/>
      <c r="BM44" s="1638"/>
      <c r="BN44" s="1638"/>
      <c r="BO44" s="1639"/>
      <c r="BP44" s="815" t="s">
        <v>316</v>
      </c>
      <c r="BQ44" s="813"/>
      <c r="BR44" s="813"/>
      <c r="BS44" s="813"/>
      <c r="BT44" s="813"/>
      <c r="BU44" s="813"/>
      <c r="BV44" s="813"/>
      <c r="BW44" s="813"/>
      <c r="BX44" s="813"/>
      <c r="BY44" s="813"/>
      <c r="BZ44" s="813"/>
      <c r="CA44" s="814"/>
      <c r="CB44" s="815" t="s">
        <v>315</v>
      </c>
      <c r="CC44" s="813"/>
      <c r="CD44" s="813"/>
      <c r="CE44" s="813"/>
      <c r="CF44" s="813"/>
      <c r="CG44" s="814"/>
      <c r="CH44" s="1505" t="s">
        <v>149</v>
      </c>
      <c r="CI44" s="1507"/>
      <c r="CJ44" s="125"/>
      <c r="CK44" s="27"/>
      <c r="CL44" s="27"/>
      <c r="CM44" s="27"/>
      <c r="CN44" s="27"/>
    </row>
    <row r="45" spans="1:88" ht="13.5">
      <c r="A45" s="55"/>
      <c r="B45" s="252"/>
      <c r="C45" s="157"/>
      <c r="D45" s="700" t="s">
        <v>422</v>
      </c>
      <c r="E45" s="700"/>
      <c r="F45" s="700"/>
      <c r="G45" s="700"/>
      <c r="H45" s="700"/>
      <c r="I45" s="700"/>
      <c r="J45" s="700"/>
      <c r="K45" s="157"/>
      <c r="L45" s="157"/>
      <c r="M45" s="157"/>
      <c r="N45" s="157"/>
      <c r="O45" s="157"/>
      <c r="P45" s="157"/>
      <c r="Q45" s="1606">
        <f>'鉛直材'!R39</f>
        <v>0</v>
      </c>
      <c r="R45" s="1586"/>
      <c r="S45" s="154"/>
      <c r="T45" s="154"/>
      <c r="U45" s="252"/>
      <c r="V45" s="252"/>
      <c r="W45" s="252"/>
      <c r="X45" s="252"/>
      <c r="Y45" s="252"/>
      <c r="Z45" s="934"/>
      <c r="AA45" s="902"/>
      <c r="AB45" s="1509" t="s">
        <v>347</v>
      </c>
      <c r="AC45" s="1510"/>
      <c r="AD45" s="1510"/>
      <c r="AE45" s="1510"/>
      <c r="AF45" s="1510"/>
      <c r="AG45" s="1510"/>
      <c r="AH45" s="1510"/>
      <c r="AI45" s="1510"/>
      <c r="AJ45" s="1510"/>
      <c r="AK45" s="1510"/>
      <c r="AL45" s="1510"/>
      <c r="AM45" s="1511"/>
      <c r="AN45" s="815" t="str">
        <f>'曲・せ照'!Q52</f>
        <v>D　＠</v>
      </c>
      <c r="AO45" s="813"/>
      <c r="AP45" s="813"/>
      <c r="AQ45" s="813"/>
      <c r="AR45" s="814"/>
      <c r="AS45" s="815" t="str">
        <f>'曲・せ照'!V52</f>
        <v>D　＠</v>
      </c>
      <c r="AT45" s="813"/>
      <c r="AU45" s="813"/>
      <c r="AV45" s="813"/>
      <c r="AW45" s="814"/>
      <c r="AX45" s="815" t="str">
        <f>'曲・せ照'!AA52</f>
        <v>D　＠</v>
      </c>
      <c r="AY45" s="813"/>
      <c r="AZ45" s="813"/>
      <c r="BA45" s="813"/>
      <c r="BB45" s="814"/>
      <c r="BC45" s="111">
        <f>'曲・せ照'!AK52</f>
        <v>0</v>
      </c>
      <c r="BD45" s="111">
        <f>'曲・せ照'!AM52</f>
        <v>0</v>
      </c>
      <c r="BE45" s="304"/>
      <c r="BF45" s="1640"/>
      <c r="BG45" s="1641"/>
      <c r="BH45" s="1641"/>
      <c r="BI45" s="1641"/>
      <c r="BJ45" s="1641"/>
      <c r="BK45" s="1641"/>
      <c r="BL45" s="1641"/>
      <c r="BM45" s="1641"/>
      <c r="BN45" s="1641"/>
      <c r="BO45" s="1642"/>
      <c r="BP45" s="914" t="s">
        <v>288</v>
      </c>
      <c r="BQ45" s="941"/>
      <c r="BR45" s="941"/>
      <c r="BS45" s="941"/>
      <c r="BT45" s="941"/>
      <c r="BU45" s="942"/>
      <c r="BV45" s="914" t="s">
        <v>317</v>
      </c>
      <c r="BW45" s="941"/>
      <c r="BX45" s="941"/>
      <c r="BY45" s="941"/>
      <c r="BZ45" s="941"/>
      <c r="CA45" s="942"/>
      <c r="CB45" s="914" t="s">
        <v>317</v>
      </c>
      <c r="CC45" s="941"/>
      <c r="CD45" s="941"/>
      <c r="CE45" s="941"/>
      <c r="CF45" s="941"/>
      <c r="CG45" s="942"/>
      <c r="CH45" s="334" t="s">
        <v>436</v>
      </c>
      <c r="CI45" s="268" t="s">
        <v>437</v>
      </c>
      <c r="CJ45" s="125"/>
    </row>
    <row r="46" spans="1:88" ht="14.25" customHeight="1">
      <c r="A46" s="55"/>
      <c r="B46" s="252"/>
      <c r="C46" s="158"/>
      <c r="D46" s="50"/>
      <c r="E46" s="50"/>
      <c r="F46" s="50"/>
      <c r="G46" s="50"/>
      <c r="H46" s="50"/>
      <c r="I46" s="50"/>
      <c r="J46" s="50"/>
      <c r="K46" s="50"/>
      <c r="L46" s="50"/>
      <c r="M46" s="50"/>
      <c r="N46" s="50"/>
      <c r="O46" s="50"/>
      <c r="P46" s="158"/>
      <c r="Q46" s="1607"/>
      <c r="R46" s="1587"/>
      <c r="S46" s="153"/>
      <c r="T46" s="154"/>
      <c r="U46" s="252"/>
      <c r="V46" s="252"/>
      <c r="W46" s="252"/>
      <c r="X46" s="252"/>
      <c r="Y46" s="252"/>
      <c r="Z46" s="934"/>
      <c r="AA46" s="902"/>
      <c r="AB46" s="1573" t="s">
        <v>261</v>
      </c>
      <c r="AC46" s="1649"/>
      <c r="AD46" s="1649"/>
      <c r="AE46" s="1649"/>
      <c r="AF46" s="1650"/>
      <c r="AG46" s="1512" t="s">
        <v>234</v>
      </c>
      <c r="AH46" s="1513"/>
      <c r="AI46" s="1513"/>
      <c r="AJ46" s="1513"/>
      <c r="AK46" s="1513"/>
      <c r="AL46" s="1513"/>
      <c r="AM46" s="1514"/>
      <c r="AN46" s="1531">
        <f>'曲・せ照'!Q53</f>
        <v>0</v>
      </c>
      <c r="AO46" s="1532"/>
      <c r="AP46" s="1532"/>
      <c r="AQ46" s="1532"/>
      <c r="AR46" s="1533"/>
      <c r="AS46" s="1531">
        <f>'曲・せ照'!V53</f>
        <v>0</v>
      </c>
      <c r="AT46" s="1532"/>
      <c r="AU46" s="1532"/>
      <c r="AV46" s="1532"/>
      <c r="AW46" s="1533"/>
      <c r="AX46" s="1531">
        <f>'曲・せ照'!AA53</f>
        <v>0</v>
      </c>
      <c r="AY46" s="1532"/>
      <c r="AZ46" s="1532"/>
      <c r="BA46" s="1532"/>
      <c r="BB46" s="1533"/>
      <c r="BC46" s="111">
        <f>'曲・せ照'!AK53</f>
        <v>0</v>
      </c>
      <c r="BD46" s="1669" t="s">
        <v>658</v>
      </c>
      <c r="BE46" s="305"/>
      <c r="BF46" s="1515" t="s">
        <v>433</v>
      </c>
      <c r="BG46" s="1516"/>
      <c r="BH46" s="1516"/>
      <c r="BI46" s="1517"/>
      <c r="BJ46" s="1524" t="s">
        <v>87</v>
      </c>
      <c r="BK46" s="1516"/>
      <c r="BL46" s="1516"/>
      <c r="BM46" s="1516"/>
      <c r="BN46" s="1516"/>
      <c r="BO46" s="1517"/>
      <c r="BP46" s="1534">
        <f>'橋脚'!M11</f>
        <v>0</v>
      </c>
      <c r="BQ46" s="1535"/>
      <c r="BR46" s="1535"/>
      <c r="BS46" s="1535"/>
      <c r="BT46" s="1535"/>
      <c r="BU46" s="1536"/>
      <c r="BV46" s="1534">
        <f>'橋脚'!Y11</f>
        <v>0</v>
      </c>
      <c r="BW46" s="1535"/>
      <c r="BX46" s="1535"/>
      <c r="BY46" s="1535"/>
      <c r="BZ46" s="1535"/>
      <c r="CA46" s="1536"/>
      <c r="CB46" s="1534">
        <f>'橋脚'!AE11</f>
        <v>0</v>
      </c>
      <c r="CC46" s="1535"/>
      <c r="CD46" s="1535"/>
      <c r="CE46" s="1535"/>
      <c r="CF46" s="1535"/>
      <c r="CG46" s="1536"/>
      <c r="CH46" s="111">
        <f>'橋脚'!AK11</f>
        <v>0</v>
      </c>
      <c r="CI46" s="1537" t="s">
        <v>210</v>
      </c>
      <c r="CJ46" s="125"/>
    </row>
    <row r="47" spans="1:88" ht="13.5">
      <c r="A47" s="55"/>
      <c r="B47" s="252"/>
      <c r="C47" s="53"/>
      <c r="D47" s="158"/>
      <c r="E47" s="158"/>
      <c r="F47" s="158"/>
      <c r="G47" s="158"/>
      <c r="H47" s="158"/>
      <c r="I47" s="158"/>
      <c r="J47" s="158"/>
      <c r="K47" s="158"/>
      <c r="L47" s="158"/>
      <c r="M47" s="158"/>
      <c r="N47" s="158"/>
      <c r="O47" s="160"/>
      <c r="P47" s="158"/>
      <c r="Q47" s="1608"/>
      <c r="R47" s="158"/>
      <c r="S47" s="153"/>
      <c r="T47" s="1588">
        <f>'鉛直材'!T41</f>
        <v>0</v>
      </c>
      <c r="U47" s="252"/>
      <c r="V47" s="252"/>
      <c r="W47" s="252"/>
      <c r="X47" s="252"/>
      <c r="Y47" s="252"/>
      <c r="Z47" s="934"/>
      <c r="AA47" s="902"/>
      <c r="AB47" s="1649"/>
      <c r="AC47" s="1649"/>
      <c r="AD47" s="1649"/>
      <c r="AE47" s="1649"/>
      <c r="AF47" s="1650"/>
      <c r="AG47" s="1512" t="s">
        <v>235</v>
      </c>
      <c r="AH47" s="1513"/>
      <c r="AI47" s="1513"/>
      <c r="AJ47" s="1513"/>
      <c r="AK47" s="1513"/>
      <c r="AL47" s="1513"/>
      <c r="AM47" s="1514"/>
      <c r="AN47" s="1531">
        <f>'曲・せ照'!Q54</f>
        <v>0</v>
      </c>
      <c r="AO47" s="1532"/>
      <c r="AP47" s="1532"/>
      <c r="AQ47" s="1532"/>
      <c r="AR47" s="1533"/>
      <c r="AS47" s="1531">
        <f>'曲・せ照'!V54</f>
        <v>0</v>
      </c>
      <c r="AT47" s="1532"/>
      <c r="AU47" s="1532"/>
      <c r="AV47" s="1532"/>
      <c r="AW47" s="1533"/>
      <c r="AX47" s="1531">
        <f>'曲・せ照'!AA54</f>
        <v>0</v>
      </c>
      <c r="AY47" s="1532"/>
      <c r="AZ47" s="1532"/>
      <c r="BA47" s="1532"/>
      <c r="BB47" s="1533"/>
      <c r="BC47" s="111">
        <f>'曲・せ照'!AK54</f>
        <v>0</v>
      </c>
      <c r="BD47" s="1670"/>
      <c r="BE47" s="296"/>
      <c r="BF47" s="1518"/>
      <c r="BG47" s="1519"/>
      <c r="BH47" s="1519"/>
      <c r="BI47" s="1520"/>
      <c r="BJ47" s="1524" t="s">
        <v>318</v>
      </c>
      <c r="BK47" s="1516"/>
      <c r="BL47" s="1516"/>
      <c r="BM47" s="1516"/>
      <c r="BN47" s="1516"/>
      <c r="BO47" s="1517"/>
      <c r="BP47" s="1486">
        <f>'橋脚'!M13</f>
        <v>0</v>
      </c>
      <c r="BQ47" s="1487"/>
      <c r="BR47" s="1487"/>
      <c r="BS47" s="1487"/>
      <c r="BT47" s="1487"/>
      <c r="BU47" s="1488"/>
      <c r="BV47" s="1486">
        <f>'橋脚'!Y13</f>
        <v>0</v>
      </c>
      <c r="BW47" s="1487"/>
      <c r="BX47" s="1487"/>
      <c r="BY47" s="1487"/>
      <c r="BZ47" s="1487"/>
      <c r="CA47" s="1488"/>
      <c r="CB47" s="1486">
        <f>'橋脚'!AE13</f>
        <v>0</v>
      </c>
      <c r="CC47" s="1487"/>
      <c r="CD47" s="1487"/>
      <c r="CE47" s="1487"/>
      <c r="CF47" s="1487"/>
      <c r="CG47" s="1488"/>
      <c r="CH47" s="111">
        <f>'橋脚'!AK13</f>
        <v>0</v>
      </c>
      <c r="CI47" s="1540"/>
      <c r="CJ47" s="125"/>
    </row>
    <row r="48" spans="1:88" ht="13.5">
      <c r="A48" s="55"/>
      <c r="B48" s="252"/>
      <c r="C48" s="53"/>
      <c r="D48" s="158"/>
      <c r="E48" s="158"/>
      <c r="F48" s="158"/>
      <c r="G48" s="158"/>
      <c r="H48" s="158"/>
      <c r="I48" s="158"/>
      <c r="J48" s="158"/>
      <c r="K48" s="158"/>
      <c r="L48" s="158"/>
      <c r="M48" s="158"/>
      <c r="N48" s="158"/>
      <c r="O48" s="53"/>
      <c r="P48" s="158"/>
      <c r="Q48" s="157"/>
      <c r="R48" s="157"/>
      <c r="S48" s="154"/>
      <c r="T48" s="1589"/>
      <c r="U48" s="252"/>
      <c r="V48" s="252"/>
      <c r="W48" s="252"/>
      <c r="X48" s="252"/>
      <c r="Y48" s="252"/>
      <c r="Z48" s="935"/>
      <c r="AA48" s="904"/>
      <c r="AB48" s="1649"/>
      <c r="AC48" s="1649"/>
      <c r="AD48" s="1649"/>
      <c r="AE48" s="1649"/>
      <c r="AF48" s="1650"/>
      <c r="AG48" s="1524" t="s">
        <v>238</v>
      </c>
      <c r="AH48" s="1646"/>
      <c r="AI48" s="1646"/>
      <c r="AJ48" s="1647"/>
      <c r="AK48" s="1647"/>
      <c r="AL48" s="1647"/>
      <c r="AM48" s="1648"/>
      <c r="AN48" s="1643" t="str">
        <f>'曲・せ照'!Q55</f>
        <v>D　本</v>
      </c>
      <c r="AO48" s="1644"/>
      <c r="AP48" s="1644"/>
      <c r="AQ48" s="1644"/>
      <c r="AR48" s="1645"/>
      <c r="AS48" s="1643" t="str">
        <f>'曲・せ照'!V55</f>
        <v>D　本</v>
      </c>
      <c r="AT48" s="1644"/>
      <c r="AU48" s="1644"/>
      <c r="AV48" s="1644"/>
      <c r="AW48" s="1645"/>
      <c r="AX48" s="1643" t="str">
        <f>'曲・せ照'!AA55</f>
        <v>D　本</v>
      </c>
      <c r="AY48" s="1644"/>
      <c r="AZ48" s="1644"/>
      <c r="BA48" s="1644"/>
      <c r="BB48" s="1645"/>
      <c r="BC48" s="111">
        <f>'曲・せ照'!AK55</f>
        <v>0</v>
      </c>
      <c r="BD48" s="111">
        <f>'曲・せ照'!AM55</f>
        <v>0</v>
      </c>
      <c r="BE48" s="250"/>
      <c r="BF48" s="1521"/>
      <c r="BG48" s="1522"/>
      <c r="BH48" s="1522"/>
      <c r="BI48" s="1523"/>
      <c r="BJ48" s="1524" t="s">
        <v>319</v>
      </c>
      <c r="BK48" s="1516"/>
      <c r="BL48" s="1516"/>
      <c r="BM48" s="1516"/>
      <c r="BN48" s="1516"/>
      <c r="BO48" s="1517"/>
      <c r="BP48" s="1534">
        <f>'橋脚'!M15</f>
        <v>0</v>
      </c>
      <c r="BQ48" s="1535"/>
      <c r="BR48" s="1535"/>
      <c r="BS48" s="1535"/>
      <c r="BT48" s="1535"/>
      <c r="BU48" s="1536"/>
      <c r="BV48" s="1534">
        <f>'橋脚'!Y15</f>
        <v>0</v>
      </c>
      <c r="BW48" s="1535"/>
      <c r="BX48" s="1535"/>
      <c r="BY48" s="1535"/>
      <c r="BZ48" s="1535"/>
      <c r="CA48" s="1536"/>
      <c r="CB48" s="1534">
        <f>'橋脚'!AE15</f>
        <v>0</v>
      </c>
      <c r="CC48" s="1535"/>
      <c r="CD48" s="1535"/>
      <c r="CE48" s="1535"/>
      <c r="CF48" s="1535"/>
      <c r="CG48" s="1536"/>
      <c r="CH48" s="111">
        <f>'橋脚'!AK15</f>
        <v>0</v>
      </c>
      <c r="CI48" s="1541"/>
      <c r="CJ48" s="125"/>
    </row>
    <row r="49" spans="1:88" ht="13.5">
      <c r="A49" s="55"/>
      <c r="B49" s="252"/>
      <c r="C49" s="53"/>
      <c r="D49" s="172"/>
      <c r="E49" s="50"/>
      <c r="F49" s="50"/>
      <c r="G49" s="50"/>
      <c r="H49" s="50"/>
      <c r="I49" s="50"/>
      <c r="J49" s="50"/>
      <c r="K49" s="50"/>
      <c r="L49" s="50"/>
      <c r="M49" s="50"/>
      <c r="N49" s="50"/>
      <c r="O49" s="51"/>
      <c r="P49" s="158"/>
      <c r="Q49" s="1595">
        <f>'鉛直材'!R43</f>
        <v>0</v>
      </c>
      <c r="R49" s="157"/>
      <c r="S49" s="154"/>
      <c r="T49" s="1590"/>
      <c r="U49" s="252"/>
      <c r="V49" s="252"/>
      <c r="W49" s="776" t="s">
        <v>425</v>
      </c>
      <c r="X49" s="54"/>
      <c r="Y49" s="54"/>
      <c r="Z49" s="306"/>
      <c r="AA49" s="306"/>
      <c r="AB49" s="306"/>
      <c r="AC49" s="306"/>
      <c r="AD49" s="306"/>
      <c r="AE49" s="306"/>
      <c r="AF49" s="306"/>
      <c r="AG49" s="306"/>
      <c r="AH49" s="306"/>
      <c r="AI49" s="306"/>
      <c r="AJ49" s="54"/>
      <c r="AK49" s="54"/>
      <c r="AL49" s="54"/>
      <c r="AM49" s="54"/>
      <c r="AN49" s="281"/>
      <c r="AO49" s="281"/>
      <c r="AP49" s="281"/>
      <c r="AQ49" s="281"/>
      <c r="AR49" s="281"/>
      <c r="AS49" s="281"/>
      <c r="AT49" s="281"/>
      <c r="AU49" s="281"/>
      <c r="AV49" s="281"/>
      <c r="AW49" s="281"/>
      <c r="AX49" s="281"/>
      <c r="AY49" s="281"/>
      <c r="AZ49" s="281"/>
      <c r="BA49" s="281"/>
      <c r="BB49" s="281"/>
      <c r="BC49" s="281"/>
      <c r="BD49" s="281"/>
      <c r="BE49" s="298"/>
      <c r="BF49" s="1512" t="s">
        <v>238</v>
      </c>
      <c r="BG49" s="1513"/>
      <c r="BH49" s="1513"/>
      <c r="BI49" s="1513"/>
      <c r="BJ49" s="1513"/>
      <c r="BK49" s="1513"/>
      <c r="BL49" s="1513"/>
      <c r="BM49" s="1513"/>
      <c r="BN49" s="1513"/>
      <c r="BO49" s="1514"/>
      <c r="BP49" s="914" t="s">
        <v>29</v>
      </c>
      <c r="BQ49" s="941"/>
      <c r="BR49" s="1394">
        <f>'橋脚'!O17</f>
        <v>0</v>
      </c>
      <c r="BS49" s="941"/>
      <c r="BT49" s="1395"/>
      <c r="BU49" s="449" t="s">
        <v>668</v>
      </c>
      <c r="BV49" s="1394">
        <f>'橋脚'!S17</f>
        <v>0</v>
      </c>
      <c r="BW49" s="941"/>
      <c r="BX49" s="941"/>
      <c r="BY49" s="1395"/>
      <c r="BZ49" s="62"/>
      <c r="CA49" s="259"/>
      <c r="CB49" s="227" t="s">
        <v>29</v>
      </c>
      <c r="CC49" s="1394">
        <f>'橋脚'!AF18</f>
        <v>0</v>
      </c>
      <c r="CD49" s="941"/>
      <c r="CE49" s="453" t="s">
        <v>668</v>
      </c>
      <c r="CF49" s="1394">
        <f>'橋脚'!AI18</f>
        <v>125</v>
      </c>
      <c r="CG49" s="942"/>
      <c r="CH49" s="111">
        <f>'橋脚'!AK17</f>
        <v>0</v>
      </c>
      <c r="CI49" s="111">
        <f>'橋脚'!AM17</f>
        <v>0</v>
      </c>
      <c r="CJ49" s="125"/>
    </row>
    <row r="50" spans="1:88" ht="14.25" customHeight="1">
      <c r="A50" s="55"/>
      <c r="B50" s="252"/>
      <c r="C50" s="158"/>
      <c r="D50" s="158"/>
      <c r="E50" s="158"/>
      <c r="F50" s="158"/>
      <c r="G50" s="158"/>
      <c r="H50" s="158"/>
      <c r="I50" s="158"/>
      <c r="J50" s="158"/>
      <c r="K50" s="158"/>
      <c r="L50" s="158"/>
      <c r="M50" s="158"/>
      <c r="N50" s="158"/>
      <c r="O50" s="158"/>
      <c r="P50" s="158"/>
      <c r="Q50" s="1609"/>
      <c r="R50" s="1595">
        <f>'鉛直材'!S44</f>
        <v>0</v>
      </c>
      <c r="S50" s="154"/>
      <c r="T50" s="154"/>
      <c r="U50" s="252"/>
      <c r="V50" s="295"/>
      <c r="W50" s="252"/>
      <c r="X50" s="252"/>
      <c r="Y50" s="252"/>
      <c r="Z50" s="252"/>
      <c r="AA50" s="252"/>
      <c r="AB50" s="252"/>
      <c r="AC50" s="252"/>
      <c r="AD50" s="252"/>
      <c r="AE50" s="1469" t="s">
        <v>308</v>
      </c>
      <c r="AF50" s="1470"/>
      <c r="AG50" s="1470"/>
      <c r="AH50" s="1470"/>
      <c r="AI50" s="1470"/>
      <c r="AJ50" s="1470"/>
      <c r="AK50" s="1470"/>
      <c r="AL50" s="1470"/>
      <c r="AM50" s="1470"/>
      <c r="AN50" s="1470"/>
      <c r="AO50" s="1470"/>
      <c r="AP50" s="1470"/>
      <c r="AQ50" s="1470"/>
      <c r="AR50" s="1470"/>
      <c r="AS50" s="1470"/>
      <c r="AT50" s="1471"/>
      <c r="AU50" s="1656" t="s">
        <v>315</v>
      </c>
      <c r="AV50" s="1131"/>
      <c r="AW50" s="1131"/>
      <c r="AX50" s="1131"/>
      <c r="AY50" s="1131"/>
      <c r="AZ50" s="1131"/>
      <c r="BA50" s="1131"/>
      <c r="BB50" s="1657"/>
      <c r="BC50" s="118"/>
      <c r="BD50" s="299"/>
      <c r="BE50" s="251"/>
      <c r="BF50" s="1525" t="s">
        <v>88</v>
      </c>
      <c r="BG50" s="1526"/>
      <c r="BH50" s="1527"/>
      <c r="BI50" s="1509" t="s">
        <v>413</v>
      </c>
      <c r="BJ50" s="1510"/>
      <c r="BK50" s="1510"/>
      <c r="BL50" s="1510"/>
      <c r="BM50" s="1510"/>
      <c r="BN50" s="1510"/>
      <c r="BO50" s="1511"/>
      <c r="BP50" s="1531">
        <f>'橋脚'!M21</f>
        <v>0</v>
      </c>
      <c r="BQ50" s="1532"/>
      <c r="BR50" s="1532"/>
      <c r="BS50" s="1532"/>
      <c r="BT50" s="1532"/>
      <c r="BU50" s="1532"/>
      <c r="BV50" s="1532"/>
      <c r="BW50" s="1532"/>
      <c r="BX50" s="1532"/>
      <c r="BY50" s="1532"/>
      <c r="BZ50" s="1532"/>
      <c r="CA50" s="1533"/>
      <c r="CB50" s="1531">
        <f>'橋脚'!AE21</f>
        <v>0</v>
      </c>
      <c r="CC50" s="1532"/>
      <c r="CD50" s="1532"/>
      <c r="CE50" s="1532"/>
      <c r="CF50" s="1532"/>
      <c r="CG50" s="1533"/>
      <c r="CH50" s="111">
        <f>'橋脚'!AK21</f>
        <v>0</v>
      </c>
      <c r="CI50" s="265" t="s">
        <v>648</v>
      </c>
      <c r="CJ50" s="125"/>
    </row>
    <row r="51" spans="1:88" ht="13.5">
      <c r="A51" s="55"/>
      <c r="B51" s="252"/>
      <c r="C51" s="157"/>
      <c r="D51" s="157"/>
      <c r="E51" s="157"/>
      <c r="F51" s="157"/>
      <c r="G51" s="157"/>
      <c r="H51" s="478"/>
      <c r="I51" s="478"/>
      <c r="J51" s="478" t="s">
        <v>386</v>
      </c>
      <c r="K51" s="478"/>
      <c r="L51" s="478"/>
      <c r="M51" s="478"/>
      <c r="N51" s="478"/>
      <c r="O51" s="478"/>
      <c r="P51" s="439"/>
      <c r="Q51" s="1610"/>
      <c r="R51" s="1596"/>
      <c r="S51" s="154"/>
      <c r="T51" s="154"/>
      <c r="U51" s="252"/>
      <c r="V51" s="295"/>
      <c r="W51" s="252"/>
      <c r="X51" s="252"/>
      <c r="Y51" s="252"/>
      <c r="Z51" s="57"/>
      <c r="AA51" s="57"/>
      <c r="AB51" s="57"/>
      <c r="AC51" s="57"/>
      <c r="AD51" s="57"/>
      <c r="AE51" s="1195" t="s">
        <v>288</v>
      </c>
      <c r="AF51" s="1248"/>
      <c r="AG51" s="1248"/>
      <c r="AH51" s="1248"/>
      <c r="AI51" s="1248"/>
      <c r="AJ51" s="1248"/>
      <c r="AK51" s="1248"/>
      <c r="AL51" s="1248"/>
      <c r="AM51" s="1195" t="s">
        <v>360</v>
      </c>
      <c r="AN51" s="1248"/>
      <c r="AO51" s="1248"/>
      <c r="AP51" s="1248"/>
      <c r="AQ51" s="1248"/>
      <c r="AR51" s="1248"/>
      <c r="AS51" s="1248"/>
      <c r="AT51" s="1248"/>
      <c r="AU51" s="1195" t="s">
        <v>288</v>
      </c>
      <c r="AV51" s="1248"/>
      <c r="AW51" s="1248"/>
      <c r="AX51" s="1435"/>
      <c r="AY51" s="1248" t="s">
        <v>360</v>
      </c>
      <c r="AZ51" s="1248"/>
      <c r="BA51" s="1248"/>
      <c r="BB51" s="1435"/>
      <c r="BC51" s="1505" t="s">
        <v>149</v>
      </c>
      <c r="BD51" s="1507"/>
      <c r="BE51" s="296"/>
      <c r="BF51" s="1528"/>
      <c r="BG51" s="1529"/>
      <c r="BH51" s="1530"/>
      <c r="BI51" s="1509" t="s">
        <v>238</v>
      </c>
      <c r="BJ51" s="1510"/>
      <c r="BK51" s="1510"/>
      <c r="BL51" s="1510"/>
      <c r="BM51" s="1510"/>
      <c r="BN51" s="1510"/>
      <c r="BO51" s="1511"/>
      <c r="BP51" s="914" t="s">
        <v>29</v>
      </c>
      <c r="BQ51" s="941"/>
      <c r="BR51" s="1394">
        <f>'橋脚'!O22</f>
        <v>0</v>
      </c>
      <c r="BS51" s="941"/>
      <c r="BT51" s="1395"/>
      <c r="BU51" s="449" t="s">
        <v>668</v>
      </c>
      <c r="BV51" s="1394">
        <f>'橋脚'!S22</f>
        <v>0</v>
      </c>
      <c r="BW51" s="941"/>
      <c r="BX51" s="941"/>
      <c r="BY51" s="1395"/>
      <c r="BZ51" s="62"/>
      <c r="CA51" s="259"/>
      <c r="CB51" s="227" t="s">
        <v>29</v>
      </c>
      <c r="CC51" s="1394">
        <f>'橋脚'!AF22</f>
        <v>0</v>
      </c>
      <c r="CD51" s="941"/>
      <c r="CE51" s="453" t="s">
        <v>668</v>
      </c>
      <c r="CF51" s="1394">
        <f>'橋脚'!AI22</f>
        <v>125</v>
      </c>
      <c r="CG51" s="942"/>
      <c r="CH51" s="111">
        <f>'橋脚'!AK22</f>
        <v>0</v>
      </c>
      <c r="CI51" s="111">
        <f>'橋脚'!AM22</f>
        <v>0</v>
      </c>
      <c r="CJ51" s="125"/>
    </row>
    <row r="52" spans="1:88" ht="13.5">
      <c r="A52" s="55"/>
      <c r="B52" s="252"/>
      <c r="C52" s="157"/>
      <c r="D52" s="157"/>
      <c r="E52" s="157"/>
      <c r="F52" s="157"/>
      <c r="G52" s="157"/>
      <c r="H52" s="479" t="s">
        <v>546</v>
      </c>
      <c r="I52" s="1299">
        <f>'鉛直材'!I46</f>
        <v>0</v>
      </c>
      <c r="J52" s="1300"/>
      <c r="K52" s="470" t="s">
        <v>89</v>
      </c>
      <c r="L52" s="1300">
        <f>'鉛直材'!L46</f>
        <v>0</v>
      </c>
      <c r="M52" s="1300"/>
      <c r="N52" s="1300"/>
      <c r="O52" s="1299">
        <f>'鉛直材'!O46</f>
        <v>0</v>
      </c>
      <c r="P52" s="1300"/>
      <c r="Q52" s="471" t="s">
        <v>547</v>
      </c>
      <c r="R52" s="1597"/>
      <c r="S52" s="154"/>
      <c r="T52" s="154"/>
      <c r="U52" s="252"/>
      <c r="V52" s="295"/>
      <c r="W52" s="307"/>
      <c r="X52" s="54"/>
      <c r="Y52" s="54"/>
      <c r="Z52" s="145"/>
      <c r="AA52" s="145"/>
      <c r="AB52" s="145"/>
      <c r="AC52" s="145"/>
      <c r="AD52" s="146"/>
      <c r="AE52" s="839" t="s">
        <v>361</v>
      </c>
      <c r="AF52" s="840"/>
      <c r="AG52" s="840"/>
      <c r="AH52" s="837"/>
      <c r="AI52" s="839" t="s">
        <v>362</v>
      </c>
      <c r="AJ52" s="840"/>
      <c r="AK52" s="840"/>
      <c r="AL52" s="837"/>
      <c r="AM52" s="839" t="s">
        <v>361</v>
      </c>
      <c r="AN52" s="840"/>
      <c r="AO52" s="840"/>
      <c r="AP52" s="837"/>
      <c r="AQ52" s="839" t="s">
        <v>362</v>
      </c>
      <c r="AR52" s="840"/>
      <c r="AS52" s="840"/>
      <c r="AT52" s="837"/>
      <c r="AU52" s="839" t="s">
        <v>362</v>
      </c>
      <c r="AV52" s="840"/>
      <c r="AW52" s="840"/>
      <c r="AX52" s="837"/>
      <c r="AY52" s="839" t="s">
        <v>362</v>
      </c>
      <c r="AZ52" s="840"/>
      <c r="BA52" s="840"/>
      <c r="BB52" s="837"/>
      <c r="BC52" s="334" t="s">
        <v>436</v>
      </c>
      <c r="BD52" s="268" t="s">
        <v>437</v>
      </c>
      <c r="BE52" s="296"/>
      <c r="BF52" s="1637" t="s">
        <v>354</v>
      </c>
      <c r="BG52" s="1638"/>
      <c r="BH52" s="1638"/>
      <c r="BI52" s="1638"/>
      <c r="BJ52" s="1638"/>
      <c r="BK52" s="1638"/>
      <c r="BL52" s="1638"/>
      <c r="BM52" s="1638"/>
      <c r="BN52" s="1638"/>
      <c r="BO52" s="1639"/>
      <c r="BP52" s="815" t="s">
        <v>316</v>
      </c>
      <c r="BQ52" s="813"/>
      <c r="BR52" s="813"/>
      <c r="BS52" s="813"/>
      <c r="BT52" s="813"/>
      <c r="BU52" s="813"/>
      <c r="BV52" s="813"/>
      <c r="BW52" s="813"/>
      <c r="BX52" s="813"/>
      <c r="BY52" s="813"/>
      <c r="BZ52" s="813"/>
      <c r="CA52" s="814"/>
      <c r="CB52" s="815" t="s">
        <v>315</v>
      </c>
      <c r="CC52" s="813"/>
      <c r="CD52" s="813"/>
      <c r="CE52" s="813"/>
      <c r="CF52" s="813"/>
      <c r="CG52" s="814"/>
      <c r="CH52" s="1505" t="s">
        <v>149</v>
      </c>
      <c r="CI52" s="1507"/>
      <c r="CJ52" s="125"/>
    </row>
    <row r="53" spans="1:88" ht="14.25" customHeight="1">
      <c r="A53" s="55"/>
      <c r="B53" s="57"/>
      <c r="C53" s="158"/>
      <c r="D53" s="158"/>
      <c r="E53" s="158"/>
      <c r="F53" s="158"/>
      <c r="G53" s="158"/>
      <c r="H53" s="476" t="s">
        <v>386</v>
      </c>
      <c r="I53" s="477"/>
      <c r="J53" s="777"/>
      <c r="K53" s="777"/>
      <c r="L53" s="777"/>
      <c r="M53" s="777"/>
      <c r="N53" s="777"/>
      <c r="O53" s="477"/>
      <c r="P53" s="158"/>
      <c r="Q53" s="158"/>
      <c r="R53" s="158"/>
      <c r="S53" s="153"/>
      <c r="T53" s="153"/>
      <c r="U53" s="57"/>
      <c r="V53" s="56"/>
      <c r="W53" s="1153" t="s">
        <v>365</v>
      </c>
      <c r="X53" s="880"/>
      <c r="Y53" s="880"/>
      <c r="Z53" s="881"/>
      <c r="AA53" s="1651" t="s">
        <v>398</v>
      </c>
      <c r="AB53" s="1652"/>
      <c r="AC53" s="1652"/>
      <c r="AD53" s="1653"/>
      <c r="AE53" s="1531">
        <f>'基礎'!K13</f>
        <v>0</v>
      </c>
      <c r="AF53" s="1532"/>
      <c r="AG53" s="1532"/>
      <c r="AH53" s="1533"/>
      <c r="AI53" s="1531">
        <f>'基礎'!O13</f>
        <v>0</v>
      </c>
      <c r="AJ53" s="1532"/>
      <c r="AK53" s="1532"/>
      <c r="AL53" s="1533"/>
      <c r="AM53" s="1531">
        <f>'基礎'!S13</f>
        <v>0</v>
      </c>
      <c r="AN53" s="1532"/>
      <c r="AO53" s="1532"/>
      <c r="AP53" s="1533"/>
      <c r="AQ53" s="1531">
        <f>'基礎'!W13</f>
        <v>0</v>
      </c>
      <c r="AR53" s="1532"/>
      <c r="AS53" s="1532"/>
      <c r="AT53" s="1533"/>
      <c r="AU53" s="1531">
        <f>'基礎'!AA13</f>
        <v>0</v>
      </c>
      <c r="AV53" s="1532"/>
      <c r="AW53" s="1532"/>
      <c r="AX53" s="1533"/>
      <c r="AY53" s="1531">
        <f>'基礎'!AE13</f>
        <v>0</v>
      </c>
      <c r="AZ53" s="1532"/>
      <c r="BA53" s="1532"/>
      <c r="BB53" s="1533"/>
      <c r="BC53" s="111">
        <f>'基礎'!AI13</f>
        <v>0</v>
      </c>
      <c r="BD53" s="1012" t="s">
        <v>644</v>
      </c>
      <c r="BE53" s="778"/>
      <c r="BF53" s="1640"/>
      <c r="BG53" s="1641"/>
      <c r="BH53" s="1641"/>
      <c r="BI53" s="1641"/>
      <c r="BJ53" s="1641"/>
      <c r="BK53" s="1641"/>
      <c r="BL53" s="1641"/>
      <c r="BM53" s="1641"/>
      <c r="BN53" s="1641"/>
      <c r="BO53" s="1642"/>
      <c r="BP53" s="914" t="s">
        <v>288</v>
      </c>
      <c r="BQ53" s="941"/>
      <c r="BR53" s="941"/>
      <c r="BS53" s="941"/>
      <c r="BT53" s="941"/>
      <c r="BU53" s="942"/>
      <c r="BV53" s="914" t="s">
        <v>317</v>
      </c>
      <c r="BW53" s="941"/>
      <c r="BX53" s="941"/>
      <c r="BY53" s="941"/>
      <c r="BZ53" s="941"/>
      <c r="CA53" s="942"/>
      <c r="CB53" s="914" t="s">
        <v>317</v>
      </c>
      <c r="CC53" s="941"/>
      <c r="CD53" s="941"/>
      <c r="CE53" s="941"/>
      <c r="CF53" s="941"/>
      <c r="CG53" s="942"/>
      <c r="CH53" s="334" t="s">
        <v>436</v>
      </c>
      <c r="CI53" s="268" t="s">
        <v>437</v>
      </c>
      <c r="CJ53" s="125"/>
    </row>
    <row r="54" spans="1:88" ht="14.25" customHeight="1">
      <c r="A54" s="55"/>
      <c r="B54" s="57"/>
      <c r="C54" s="57"/>
      <c r="D54" s="57"/>
      <c r="E54" s="57"/>
      <c r="F54" s="57"/>
      <c r="G54" s="472" t="s">
        <v>546</v>
      </c>
      <c r="H54" s="1299">
        <f>'鉛直材'!H48</f>
        <v>16</v>
      </c>
      <c r="I54" s="1300"/>
      <c r="J54" s="470" t="s">
        <v>89</v>
      </c>
      <c r="K54" s="1300">
        <f>'鉛直材'!K48</f>
        <v>0</v>
      </c>
      <c r="L54" s="1300"/>
      <c r="M54" s="1300"/>
      <c r="N54" s="1299">
        <f>'鉛直材'!N48</f>
        <v>0</v>
      </c>
      <c r="O54" s="1300"/>
      <c r="P54" s="480" t="s">
        <v>547</v>
      </c>
      <c r="Q54" s="481"/>
      <c r="R54" s="57"/>
      <c r="S54" s="57"/>
      <c r="T54" s="57"/>
      <c r="U54" s="57"/>
      <c r="V54" s="56"/>
      <c r="W54" s="1154"/>
      <c r="X54" s="882"/>
      <c r="Y54" s="882"/>
      <c r="Z54" s="883"/>
      <c r="AA54" s="1630" t="s">
        <v>399</v>
      </c>
      <c r="AB54" s="1631"/>
      <c r="AC54" s="1631"/>
      <c r="AD54" s="1632"/>
      <c r="AE54" s="914">
        <f>'基礎'!K14</f>
        <v>0</v>
      </c>
      <c r="AF54" s="941"/>
      <c r="AG54" s="941"/>
      <c r="AH54" s="941"/>
      <c r="AI54" s="941"/>
      <c r="AJ54" s="941"/>
      <c r="AK54" s="941"/>
      <c r="AL54" s="942"/>
      <c r="AM54" s="914">
        <f>'基礎'!S14</f>
        <v>0</v>
      </c>
      <c r="AN54" s="941"/>
      <c r="AO54" s="941"/>
      <c r="AP54" s="941"/>
      <c r="AQ54" s="941"/>
      <c r="AR54" s="941"/>
      <c r="AS54" s="941"/>
      <c r="AT54" s="942"/>
      <c r="AU54" s="914">
        <f>'基礎'!AA14</f>
        <v>0</v>
      </c>
      <c r="AV54" s="941"/>
      <c r="AW54" s="941"/>
      <c r="AX54" s="942"/>
      <c r="AY54" s="914">
        <f>'基礎'!AE14</f>
        <v>0</v>
      </c>
      <c r="AZ54" s="941"/>
      <c r="BA54" s="941"/>
      <c r="BB54" s="942"/>
      <c r="BC54" s="111">
        <f>'基礎'!AI14</f>
        <v>0</v>
      </c>
      <c r="BD54" s="1437"/>
      <c r="BE54" s="105"/>
      <c r="BF54" s="1515" t="s">
        <v>433</v>
      </c>
      <c r="BG54" s="1516"/>
      <c r="BH54" s="1516"/>
      <c r="BI54" s="1517"/>
      <c r="BJ54" s="1509" t="s">
        <v>87</v>
      </c>
      <c r="BK54" s="1510"/>
      <c r="BL54" s="1510"/>
      <c r="BM54" s="1510"/>
      <c r="BN54" s="1510"/>
      <c r="BO54" s="1511"/>
      <c r="BP54" s="1534">
        <f>'橋脚'!M39</f>
        <v>0</v>
      </c>
      <c r="BQ54" s="1535"/>
      <c r="BR54" s="1535"/>
      <c r="BS54" s="1535"/>
      <c r="BT54" s="1535"/>
      <c r="BU54" s="1536"/>
      <c r="BV54" s="1534">
        <f>'橋脚'!Y39</f>
        <v>0</v>
      </c>
      <c r="BW54" s="1535"/>
      <c r="BX54" s="1535"/>
      <c r="BY54" s="1535"/>
      <c r="BZ54" s="1535"/>
      <c r="CA54" s="1536"/>
      <c r="CB54" s="1534">
        <f>'橋脚'!AE39</f>
        <v>0</v>
      </c>
      <c r="CC54" s="1535"/>
      <c r="CD54" s="1535"/>
      <c r="CE54" s="1535"/>
      <c r="CF54" s="1535"/>
      <c r="CG54" s="1536"/>
      <c r="CH54" s="111">
        <f>'橋脚'!AK39</f>
        <v>0</v>
      </c>
      <c r="CI54" s="1012" t="s">
        <v>210</v>
      </c>
      <c r="CJ54" s="125"/>
    </row>
    <row r="55" spans="1:88" ht="13.5" customHeight="1">
      <c r="A55" s="55"/>
      <c r="B55" s="57"/>
      <c r="C55" s="57"/>
      <c r="D55" s="308" t="s">
        <v>415</v>
      </c>
      <c r="E55" s="308"/>
      <c r="F55" s="21"/>
      <c r="G55" s="21"/>
      <c r="H55" s="21"/>
      <c r="I55" s="21"/>
      <c r="J55" s="658"/>
      <c r="K55" s="658"/>
      <c r="L55" s="658"/>
      <c r="M55" s="658"/>
      <c r="N55" s="57"/>
      <c r="O55" s="57"/>
      <c r="P55" s="57"/>
      <c r="Q55" s="57"/>
      <c r="R55" s="57"/>
      <c r="S55" s="57"/>
      <c r="T55" s="57"/>
      <c r="U55" s="57"/>
      <c r="V55" s="56"/>
      <c r="W55" s="1153" t="s">
        <v>364</v>
      </c>
      <c r="X55" s="880"/>
      <c r="Y55" s="880"/>
      <c r="Z55" s="881"/>
      <c r="AA55" s="1651" t="s">
        <v>400</v>
      </c>
      <c r="AB55" s="1652"/>
      <c r="AC55" s="1652"/>
      <c r="AD55" s="1653"/>
      <c r="AE55" s="1531">
        <f>'基礎'!K15</f>
        <v>0</v>
      </c>
      <c r="AF55" s="1532"/>
      <c r="AG55" s="1532"/>
      <c r="AH55" s="1533"/>
      <c r="AI55" s="1531">
        <f>'基礎'!O15</f>
        <v>0</v>
      </c>
      <c r="AJ55" s="1532"/>
      <c r="AK55" s="1532"/>
      <c r="AL55" s="1533"/>
      <c r="AM55" s="1531">
        <f>'基礎'!S15</f>
        <v>0</v>
      </c>
      <c r="AN55" s="1532"/>
      <c r="AO55" s="1532"/>
      <c r="AP55" s="1533"/>
      <c r="AQ55" s="1531">
        <f>'基礎'!W15</f>
        <v>0</v>
      </c>
      <c r="AR55" s="1532"/>
      <c r="AS55" s="1532"/>
      <c r="AT55" s="1533"/>
      <c r="AU55" s="1531">
        <f>'基礎'!AA15</f>
        <v>0</v>
      </c>
      <c r="AV55" s="1532"/>
      <c r="AW55" s="1532"/>
      <c r="AX55" s="1533"/>
      <c r="AY55" s="1531">
        <f>'基礎'!AE15</f>
        <v>0</v>
      </c>
      <c r="AZ55" s="1532"/>
      <c r="BA55" s="1532"/>
      <c r="BB55" s="1533"/>
      <c r="BC55" s="111">
        <f>'基礎'!AI15</f>
        <v>0</v>
      </c>
      <c r="BD55" s="1437"/>
      <c r="BE55" s="105"/>
      <c r="BF55" s="1518"/>
      <c r="BG55" s="1519"/>
      <c r="BH55" s="1519"/>
      <c r="BI55" s="1520"/>
      <c r="BJ55" s="1509" t="s">
        <v>318</v>
      </c>
      <c r="BK55" s="1510"/>
      <c r="BL55" s="1510"/>
      <c r="BM55" s="1510"/>
      <c r="BN55" s="1510"/>
      <c r="BO55" s="1511"/>
      <c r="BP55" s="1486">
        <f>'橋脚'!M41</f>
        <v>0</v>
      </c>
      <c r="BQ55" s="1487"/>
      <c r="BR55" s="1487"/>
      <c r="BS55" s="1487"/>
      <c r="BT55" s="1487"/>
      <c r="BU55" s="1488"/>
      <c r="BV55" s="1486">
        <f>'橋脚'!Y41</f>
        <v>0</v>
      </c>
      <c r="BW55" s="1487"/>
      <c r="BX55" s="1487"/>
      <c r="BY55" s="1487"/>
      <c r="BZ55" s="1487"/>
      <c r="CA55" s="1488"/>
      <c r="CB55" s="1486">
        <f>'橋脚'!AE41</f>
        <v>0</v>
      </c>
      <c r="CC55" s="1487"/>
      <c r="CD55" s="1487"/>
      <c r="CE55" s="1487"/>
      <c r="CF55" s="1487"/>
      <c r="CG55" s="1488"/>
      <c r="CH55" s="111">
        <f>'橋脚'!AK41</f>
        <v>0</v>
      </c>
      <c r="CI55" s="1050"/>
      <c r="CJ55" s="125"/>
    </row>
    <row r="56" spans="1:88" ht="13.5" customHeight="1">
      <c r="A56" s="55"/>
      <c r="B56" s="57"/>
      <c r="C56" s="57"/>
      <c r="D56" s="1611" t="s">
        <v>416</v>
      </c>
      <c r="E56" s="1612"/>
      <c r="F56" s="1612"/>
      <c r="G56" s="1613"/>
      <c r="H56" s="309"/>
      <c r="I56" s="310"/>
      <c r="J56" s="316" t="s">
        <v>151</v>
      </c>
      <c r="K56" s="316"/>
      <c r="L56" s="316"/>
      <c r="M56" s="316"/>
      <c r="N56" s="325"/>
      <c r="O56" s="318"/>
      <c r="P56" s="57"/>
      <c r="Q56" s="57"/>
      <c r="R56" s="57"/>
      <c r="S56" s="57"/>
      <c r="T56" s="57"/>
      <c r="U56" s="57"/>
      <c r="V56" s="56"/>
      <c r="W56" s="1154"/>
      <c r="X56" s="882"/>
      <c r="Y56" s="882"/>
      <c r="Z56" s="883"/>
      <c r="AA56" s="1630" t="s">
        <v>401</v>
      </c>
      <c r="AB56" s="1631"/>
      <c r="AC56" s="1631"/>
      <c r="AD56" s="1632"/>
      <c r="AE56" s="914">
        <v>1.5</v>
      </c>
      <c r="AF56" s="941"/>
      <c r="AG56" s="941"/>
      <c r="AH56" s="941"/>
      <c r="AI56" s="941"/>
      <c r="AJ56" s="941"/>
      <c r="AK56" s="941"/>
      <c r="AL56" s="942"/>
      <c r="AM56" s="914">
        <v>1.2</v>
      </c>
      <c r="AN56" s="941"/>
      <c r="AO56" s="941"/>
      <c r="AP56" s="941"/>
      <c r="AQ56" s="941"/>
      <c r="AR56" s="941"/>
      <c r="AS56" s="941"/>
      <c r="AT56" s="942"/>
      <c r="AU56" s="914">
        <v>1.5</v>
      </c>
      <c r="AV56" s="941"/>
      <c r="AW56" s="941"/>
      <c r="AX56" s="942"/>
      <c r="AY56" s="914">
        <v>1.2</v>
      </c>
      <c r="AZ56" s="941"/>
      <c r="BA56" s="941"/>
      <c r="BB56" s="942"/>
      <c r="BC56" s="111">
        <f>'基礎'!AI16</f>
        <v>0</v>
      </c>
      <c r="BD56" s="1437"/>
      <c r="BE56" s="280"/>
      <c r="BF56" s="1521"/>
      <c r="BG56" s="1522"/>
      <c r="BH56" s="1522"/>
      <c r="BI56" s="1523"/>
      <c r="BJ56" s="1509" t="s">
        <v>319</v>
      </c>
      <c r="BK56" s="1510"/>
      <c r="BL56" s="1510"/>
      <c r="BM56" s="1510"/>
      <c r="BN56" s="1510"/>
      <c r="BO56" s="1511"/>
      <c r="BP56" s="1534">
        <f>'橋脚'!M43</f>
        <v>0</v>
      </c>
      <c r="BQ56" s="1535"/>
      <c r="BR56" s="1535"/>
      <c r="BS56" s="1535"/>
      <c r="BT56" s="1535"/>
      <c r="BU56" s="1536"/>
      <c r="BV56" s="1534">
        <f>'橋脚'!Y43</f>
        <v>0</v>
      </c>
      <c r="BW56" s="1535"/>
      <c r="BX56" s="1535"/>
      <c r="BY56" s="1535"/>
      <c r="BZ56" s="1535"/>
      <c r="CA56" s="1536"/>
      <c r="CB56" s="1534">
        <f>'橋脚'!AE43</f>
        <v>0</v>
      </c>
      <c r="CC56" s="1535"/>
      <c r="CD56" s="1535"/>
      <c r="CE56" s="1535"/>
      <c r="CF56" s="1535"/>
      <c r="CG56" s="1536"/>
      <c r="CH56" s="111">
        <f>'橋脚'!AK43</f>
        <v>0</v>
      </c>
      <c r="CI56" s="879"/>
      <c r="CJ56" s="125"/>
    </row>
    <row r="57" spans="1:88" ht="14.25" customHeight="1">
      <c r="A57" s="55"/>
      <c r="B57" s="57"/>
      <c r="C57" s="57"/>
      <c r="D57" s="1614" t="s">
        <v>417</v>
      </c>
      <c r="E57" s="1615"/>
      <c r="F57" s="1615"/>
      <c r="G57" s="1616"/>
      <c r="H57" s="311"/>
      <c r="I57" s="312"/>
      <c r="J57" s="319"/>
      <c r="K57" s="320" t="s">
        <v>90</v>
      </c>
      <c r="L57" s="320" t="s">
        <v>91</v>
      </c>
      <c r="M57" s="320" t="s">
        <v>152</v>
      </c>
      <c r="N57" s="317"/>
      <c r="O57" s="321"/>
      <c r="P57" s="57"/>
      <c r="Q57" s="57"/>
      <c r="R57" s="57"/>
      <c r="S57" s="57"/>
      <c r="T57" s="57"/>
      <c r="U57" s="57"/>
      <c r="V57" s="56"/>
      <c r="W57" s="933" t="s">
        <v>366</v>
      </c>
      <c r="X57" s="899"/>
      <c r="Y57" s="899"/>
      <c r="Z57" s="900"/>
      <c r="AA57" s="1627" t="s">
        <v>367</v>
      </c>
      <c r="AB57" s="1654"/>
      <c r="AC57" s="1654"/>
      <c r="AD57" s="1655"/>
      <c r="AE57" s="1617">
        <f>'基礎'!K17</f>
        <v>0</v>
      </c>
      <c r="AF57" s="1618"/>
      <c r="AG57" s="1618"/>
      <c r="AH57" s="1619"/>
      <c r="AI57" s="1617">
        <f>'基礎'!O17</f>
        <v>0</v>
      </c>
      <c r="AJ57" s="1618"/>
      <c r="AK57" s="1618"/>
      <c r="AL57" s="1619"/>
      <c r="AM57" s="1617">
        <f>'基礎'!S17</f>
        <v>0</v>
      </c>
      <c r="AN57" s="1618"/>
      <c r="AO57" s="1618"/>
      <c r="AP57" s="1619"/>
      <c r="AQ57" s="1617">
        <f>'基礎'!W17</f>
        <v>0</v>
      </c>
      <c r="AR57" s="1618"/>
      <c r="AS57" s="1618"/>
      <c r="AT57" s="1619"/>
      <c r="AU57" s="1617">
        <f>'基礎'!AA17</f>
        <v>0</v>
      </c>
      <c r="AV57" s="1618"/>
      <c r="AW57" s="1618"/>
      <c r="AX57" s="1619"/>
      <c r="AY57" s="1617">
        <f>'基礎'!AE17</f>
        <v>0</v>
      </c>
      <c r="AZ57" s="1618"/>
      <c r="BA57" s="1618"/>
      <c r="BB57" s="1619"/>
      <c r="BC57" s="111">
        <f>'基礎'!AI17</f>
        <v>0</v>
      </c>
      <c r="BD57" s="1437"/>
      <c r="BE57" s="280"/>
      <c r="BF57" s="1512" t="s">
        <v>238</v>
      </c>
      <c r="BG57" s="1513"/>
      <c r="BH57" s="1513"/>
      <c r="BI57" s="1513"/>
      <c r="BJ57" s="1513"/>
      <c r="BK57" s="1513"/>
      <c r="BL57" s="1513"/>
      <c r="BM57" s="1513"/>
      <c r="BN57" s="1513"/>
      <c r="BO57" s="1514"/>
      <c r="BP57" s="914" t="s">
        <v>29</v>
      </c>
      <c r="BQ57" s="941"/>
      <c r="BR57" s="1394">
        <f>'橋脚'!O45</f>
        <v>0</v>
      </c>
      <c r="BS57" s="941"/>
      <c r="BT57" s="1395"/>
      <c r="BU57" s="449" t="s">
        <v>668</v>
      </c>
      <c r="BV57" s="1394">
        <f>'橋脚'!S45</f>
        <v>0</v>
      </c>
      <c r="BW57" s="941"/>
      <c r="BX57" s="941"/>
      <c r="BY57" s="1395"/>
      <c r="BZ57" s="62"/>
      <c r="CA57" s="259"/>
      <c r="CB57" s="227" t="s">
        <v>29</v>
      </c>
      <c r="CC57" s="1394">
        <f>'橋脚'!AF46</f>
        <v>0</v>
      </c>
      <c r="CD57" s="941"/>
      <c r="CE57" s="453" t="s">
        <v>668</v>
      </c>
      <c r="CF57" s="1394">
        <f>'橋脚'!AI46</f>
        <v>125</v>
      </c>
      <c r="CG57" s="942"/>
      <c r="CH57" s="111">
        <f>'橋脚'!AK45</f>
        <v>0</v>
      </c>
      <c r="CI57" s="111">
        <f>'橋脚'!AM45</f>
        <v>0</v>
      </c>
      <c r="CJ57" s="125"/>
    </row>
    <row r="58" spans="1:88" ht="13.5" customHeight="1">
      <c r="A58" s="55"/>
      <c r="B58" s="57"/>
      <c r="C58" s="57"/>
      <c r="D58" s="1614" t="s">
        <v>418</v>
      </c>
      <c r="E58" s="1615"/>
      <c r="F58" s="1615"/>
      <c r="G58" s="1616"/>
      <c r="H58" s="313"/>
      <c r="I58" s="314"/>
      <c r="J58" s="319"/>
      <c r="K58" s="320" t="s">
        <v>92</v>
      </c>
      <c r="L58" s="320" t="s">
        <v>93</v>
      </c>
      <c r="M58" s="320" t="s">
        <v>153</v>
      </c>
      <c r="N58" s="317"/>
      <c r="O58" s="321"/>
      <c r="P58" s="57"/>
      <c r="Q58" s="57"/>
      <c r="R58" s="57"/>
      <c r="S58" s="57"/>
      <c r="T58" s="57"/>
      <c r="U58" s="57"/>
      <c r="V58" s="56"/>
      <c r="W58" s="934"/>
      <c r="X58" s="901"/>
      <c r="Y58" s="901"/>
      <c r="Z58" s="902"/>
      <c r="AA58" s="1627" t="s">
        <v>368</v>
      </c>
      <c r="AB58" s="1628"/>
      <c r="AC58" s="1628"/>
      <c r="AD58" s="1629"/>
      <c r="AE58" s="1617">
        <f>'基礎'!K18</f>
        <v>0</v>
      </c>
      <c r="AF58" s="1618"/>
      <c r="AG58" s="1618"/>
      <c r="AH58" s="1619"/>
      <c r="AI58" s="1617">
        <f>'基礎'!O18</f>
        <v>0</v>
      </c>
      <c r="AJ58" s="1618"/>
      <c r="AK58" s="1618"/>
      <c r="AL58" s="1619"/>
      <c r="AM58" s="1617">
        <f>'基礎'!S18</f>
        <v>0</v>
      </c>
      <c r="AN58" s="1618"/>
      <c r="AO58" s="1618"/>
      <c r="AP58" s="1619"/>
      <c r="AQ58" s="1617">
        <f>'基礎'!W18</f>
        <v>0</v>
      </c>
      <c r="AR58" s="1618"/>
      <c r="AS58" s="1618"/>
      <c r="AT58" s="1619"/>
      <c r="AU58" s="1617">
        <f>'基礎'!AA18</f>
        <v>0</v>
      </c>
      <c r="AV58" s="1618"/>
      <c r="AW58" s="1618"/>
      <c r="AX58" s="1619"/>
      <c r="AY58" s="1617">
        <f>'基礎'!AE18</f>
        <v>0</v>
      </c>
      <c r="AZ58" s="1618"/>
      <c r="BA58" s="1618"/>
      <c r="BB58" s="1619"/>
      <c r="BC58" s="111">
        <f>'基礎'!AI18</f>
        <v>0</v>
      </c>
      <c r="BD58" s="1437"/>
      <c r="BE58" s="280"/>
      <c r="BF58" s="1525" t="s">
        <v>94</v>
      </c>
      <c r="BG58" s="1526"/>
      <c r="BH58" s="1527"/>
      <c r="BI58" s="1509" t="s">
        <v>413</v>
      </c>
      <c r="BJ58" s="1510"/>
      <c r="BK58" s="1510"/>
      <c r="BL58" s="1510"/>
      <c r="BM58" s="1510"/>
      <c r="BN58" s="1510"/>
      <c r="BO58" s="1511"/>
      <c r="BP58" s="1531">
        <f>'橋脚'!M49</f>
        <v>0</v>
      </c>
      <c r="BQ58" s="1532"/>
      <c r="BR58" s="1532"/>
      <c r="BS58" s="1532"/>
      <c r="BT58" s="1532"/>
      <c r="BU58" s="1532"/>
      <c r="BV58" s="1532"/>
      <c r="BW58" s="1532"/>
      <c r="BX58" s="1532"/>
      <c r="BY58" s="1532"/>
      <c r="BZ58" s="1532"/>
      <c r="CA58" s="1533"/>
      <c r="CB58" s="1531">
        <f>'橋脚'!AE49</f>
        <v>0</v>
      </c>
      <c r="CC58" s="1532"/>
      <c r="CD58" s="1532"/>
      <c r="CE58" s="1532"/>
      <c r="CF58" s="1532"/>
      <c r="CG58" s="1533"/>
      <c r="CH58" s="111">
        <f>'橋脚'!AK49</f>
        <v>0</v>
      </c>
      <c r="CI58" s="217" t="s">
        <v>648</v>
      </c>
      <c r="CJ58" s="125"/>
    </row>
    <row r="59" spans="1:88" ht="13.5" customHeight="1">
      <c r="A59" s="55"/>
      <c r="B59" s="57"/>
      <c r="C59" s="57"/>
      <c r="D59" s="1620" t="s">
        <v>419</v>
      </c>
      <c r="E59" s="1621"/>
      <c r="F59" s="1621"/>
      <c r="G59" s="1622"/>
      <c r="H59" s="780"/>
      <c r="I59" s="315"/>
      <c r="J59" s="322"/>
      <c r="K59" s="323" t="s">
        <v>95</v>
      </c>
      <c r="L59" s="323" t="s">
        <v>93</v>
      </c>
      <c r="M59" s="323" t="s">
        <v>420</v>
      </c>
      <c r="N59" s="322"/>
      <c r="O59" s="324"/>
      <c r="P59" s="57"/>
      <c r="Q59" s="57"/>
      <c r="R59" s="57"/>
      <c r="S59" s="57"/>
      <c r="T59" s="57"/>
      <c r="U59" s="57"/>
      <c r="V59" s="57"/>
      <c r="W59" s="935"/>
      <c r="X59" s="903"/>
      <c r="Y59" s="903"/>
      <c r="Z59" s="904"/>
      <c r="AA59" s="1630" t="s">
        <v>309</v>
      </c>
      <c r="AB59" s="1631"/>
      <c r="AC59" s="1631"/>
      <c r="AD59" s="1632"/>
      <c r="AE59" s="914" t="str">
        <f>'基礎'!K19</f>
        <v>qa=</v>
      </c>
      <c r="AF59" s="941"/>
      <c r="AG59" s="941"/>
      <c r="AH59" s="941"/>
      <c r="AI59" s="941"/>
      <c r="AJ59" s="941"/>
      <c r="AK59" s="941"/>
      <c r="AL59" s="942"/>
      <c r="AM59" s="914" t="s">
        <v>614</v>
      </c>
      <c r="AN59" s="941"/>
      <c r="AO59" s="941"/>
      <c r="AP59" s="941"/>
      <c r="AQ59" s="941"/>
      <c r="AR59" s="941"/>
      <c r="AS59" s="941"/>
      <c r="AT59" s="942"/>
      <c r="AU59" s="1624" t="str">
        <f>'基礎'!AA19</f>
        <v>qa=</v>
      </c>
      <c r="AV59" s="1625"/>
      <c r="AW59" s="1625"/>
      <c r="AX59" s="1626"/>
      <c r="AY59" s="914" t="s">
        <v>614</v>
      </c>
      <c r="AZ59" s="941"/>
      <c r="BA59" s="941"/>
      <c r="BB59" s="942"/>
      <c r="BC59" s="111">
        <f>'基礎'!AI19</f>
        <v>0</v>
      </c>
      <c r="BD59" s="1358"/>
      <c r="BE59" s="119"/>
      <c r="BF59" s="1528"/>
      <c r="BG59" s="1529"/>
      <c r="BH59" s="1530"/>
      <c r="BI59" s="1509" t="s">
        <v>238</v>
      </c>
      <c r="BJ59" s="1510"/>
      <c r="BK59" s="1510"/>
      <c r="BL59" s="1510"/>
      <c r="BM59" s="1510"/>
      <c r="BN59" s="1510"/>
      <c r="BO59" s="1511"/>
      <c r="BP59" s="914" t="s">
        <v>29</v>
      </c>
      <c r="BQ59" s="941"/>
      <c r="BR59" s="1394">
        <f>'橋脚'!O50</f>
        <v>0</v>
      </c>
      <c r="BS59" s="941"/>
      <c r="BT59" s="1395"/>
      <c r="BU59" s="449" t="s">
        <v>668</v>
      </c>
      <c r="BV59" s="1394">
        <f>'橋脚'!S50</f>
        <v>0</v>
      </c>
      <c r="BW59" s="941"/>
      <c r="BX59" s="941"/>
      <c r="BY59" s="1395"/>
      <c r="BZ59" s="62"/>
      <c r="CA59" s="259"/>
      <c r="CB59" s="227" t="s">
        <v>29</v>
      </c>
      <c r="CC59" s="1394">
        <f>'橋脚'!AF50</f>
        <v>0</v>
      </c>
      <c r="CD59" s="941"/>
      <c r="CE59" s="453" t="s">
        <v>668</v>
      </c>
      <c r="CF59" s="1394">
        <f>'橋脚'!AI50</f>
        <v>125</v>
      </c>
      <c r="CG59" s="942"/>
      <c r="CH59" s="111">
        <f>'橋脚'!AK50</f>
        <v>0</v>
      </c>
      <c r="CI59" s="111">
        <f>'橋脚'!AM50</f>
        <v>0</v>
      </c>
      <c r="CJ59" s="125"/>
    </row>
    <row r="60" spans="1:88" ht="6.75" customHeight="1" thickBot="1">
      <c r="A60" s="58"/>
      <c r="B60" s="59"/>
      <c r="C60" s="59"/>
      <c r="D60" s="59"/>
      <c r="E60" s="59"/>
      <c r="F60" s="59"/>
      <c r="G60" s="59"/>
      <c r="H60" s="59"/>
      <c r="I60" s="59"/>
      <c r="J60" s="59"/>
      <c r="K60" s="59"/>
      <c r="L60" s="59"/>
      <c r="M60" s="59"/>
      <c r="N60" s="59"/>
      <c r="O60" s="59"/>
      <c r="P60" s="59"/>
      <c r="Q60" s="59"/>
      <c r="R60" s="59"/>
      <c r="S60" s="59"/>
      <c r="T60" s="59"/>
      <c r="U60" s="59"/>
      <c r="V60" s="59"/>
      <c r="W60" s="59"/>
      <c r="X60" s="59"/>
      <c r="Y60" s="59"/>
      <c r="Z60" s="701"/>
      <c r="AA60" s="701"/>
      <c r="AB60" s="701"/>
      <c r="AC60" s="701"/>
      <c r="AD60" s="701"/>
      <c r="AE60" s="701"/>
      <c r="AF60" s="701"/>
      <c r="AG60" s="701"/>
      <c r="AH60" s="701"/>
      <c r="AI60" s="701"/>
      <c r="AJ60" s="701"/>
      <c r="AK60" s="701"/>
      <c r="AL60" s="701"/>
      <c r="AM60" s="701"/>
      <c r="AN60" s="701"/>
      <c r="AO60" s="701"/>
      <c r="AP60" s="701"/>
      <c r="AQ60" s="701"/>
      <c r="AR60" s="701"/>
      <c r="AS60" s="701"/>
      <c r="AT60" s="701"/>
      <c r="AU60" s="701"/>
      <c r="AV60" s="701"/>
      <c r="AW60" s="701"/>
      <c r="AX60" s="701"/>
      <c r="AY60" s="701"/>
      <c r="AZ60" s="701"/>
      <c r="BA60" s="701"/>
      <c r="BB60" s="701"/>
      <c r="BC60" s="701"/>
      <c r="BD60" s="701"/>
      <c r="BE60" s="126"/>
      <c r="BF60" s="781"/>
      <c r="BG60" s="781"/>
      <c r="BH60" s="781"/>
      <c r="BI60" s="781"/>
      <c r="BJ60" s="781"/>
      <c r="BK60" s="781"/>
      <c r="BL60" s="781"/>
      <c r="BM60" s="781"/>
      <c r="BN60" s="781"/>
      <c r="BO60" s="781"/>
      <c r="BP60" s="781"/>
      <c r="BQ60" s="781"/>
      <c r="BR60" s="781"/>
      <c r="BS60" s="781"/>
      <c r="BT60" s="781"/>
      <c r="BU60" s="781"/>
      <c r="BV60" s="781"/>
      <c r="BW60" s="781"/>
      <c r="BX60" s="781"/>
      <c r="BY60" s="781"/>
      <c r="BZ60" s="781"/>
      <c r="CA60" s="781"/>
      <c r="CB60" s="781"/>
      <c r="CC60" s="781"/>
      <c r="CD60" s="781"/>
      <c r="CE60" s="781"/>
      <c r="CF60" s="781"/>
      <c r="CG60" s="781"/>
      <c r="CH60" s="781"/>
      <c r="CI60" s="781"/>
      <c r="CJ60" s="143"/>
    </row>
    <row r="61" spans="1:88" ht="1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120"/>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120"/>
    </row>
    <row r="62" spans="43:88" ht="13.5" customHeight="1">
      <c r="AQ62" s="27"/>
      <c r="AR62" s="27"/>
      <c r="AS62" s="27"/>
      <c r="AT62" s="27"/>
      <c r="AU62" s="27"/>
      <c r="AV62" s="27"/>
      <c r="AW62" s="27"/>
      <c r="AX62" s="27"/>
      <c r="AY62" s="27"/>
      <c r="AZ62" s="27"/>
      <c r="BA62" s="27"/>
      <c r="BB62" s="67"/>
      <c r="BC62" s="67"/>
      <c r="BE62" s="120"/>
      <c r="BF62" s="27"/>
      <c r="CJ62" s="120"/>
    </row>
    <row r="63" spans="43:89" ht="14.25" customHeight="1">
      <c r="AQ63" s="27"/>
      <c r="AR63" s="27"/>
      <c r="AS63" s="57"/>
      <c r="AU63" s="294"/>
      <c r="AV63" s="294"/>
      <c r="AW63" s="27"/>
      <c r="AX63" s="27"/>
      <c r="AY63" s="27"/>
      <c r="AZ63" s="27"/>
      <c r="BA63" s="67"/>
      <c r="BB63" s="67"/>
      <c r="BC63" s="67"/>
      <c r="BE63" s="120"/>
      <c r="CJ63" s="27"/>
      <c r="CK63" s="27"/>
    </row>
    <row r="64" spans="43:63" ht="13.5">
      <c r="AQ64" s="27"/>
      <c r="AR64" s="57"/>
      <c r="AS64" s="57"/>
      <c r="AT64" s="294"/>
      <c r="AU64" s="294"/>
      <c r="AV64" s="294"/>
      <c r="AW64" s="27"/>
      <c r="AX64" s="27"/>
      <c r="AY64" s="27"/>
      <c r="AZ64" s="27"/>
      <c r="BA64" s="67"/>
      <c r="BB64" s="67"/>
      <c r="BC64" s="67"/>
      <c r="BE64" s="119"/>
      <c r="BI64" s="27"/>
      <c r="BJ64" s="57"/>
      <c r="BK64" s="57"/>
    </row>
    <row r="65" spans="43:63" ht="14.25" customHeight="1">
      <c r="AQ65" s="27"/>
      <c r="AR65" s="27"/>
      <c r="AS65" s="27"/>
      <c r="AT65" s="27"/>
      <c r="AU65" s="27"/>
      <c r="AV65" s="27"/>
      <c r="AW65" s="27"/>
      <c r="AX65" s="27"/>
      <c r="AY65" s="57"/>
      <c r="AZ65" s="57"/>
      <c r="BA65" s="67"/>
      <c r="BB65" s="27"/>
      <c r="BC65" s="57"/>
      <c r="BD65" s="57"/>
      <c r="BI65" s="57"/>
      <c r="BJ65" s="57"/>
      <c r="BK65" s="57"/>
    </row>
    <row r="66" spans="43:55" ht="13.5">
      <c r="AQ66" s="27"/>
      <c r="AR66" s="27"/>
      <c r="AS66" s="27"/>
      <c r="AT66" s="27"/>
      <c r="AU66" s="27"/>
      <c r="AV66" s="27"/>
      <c r="AW66" s="27"/>
      <c r="AX66" s="57"/>
      <c r="AY66" s="57"/>
      <c r="AZ66" s="57"/>
      <c r="BA66" s="67"/>
      <c r="BB66" s="67"/>
      <c r="BC66" s="67"/>
    </row>
    <row r="67" spans="43:62" ht="13.5" customHeight="1">
      <c r="AQ67" s="27"/>
      <c r="AR67" s="27"/>
      <c r="AS67" s="27"/>
      <c r="AT67" s="27"/>
      <c r="AU67" s="27"/>
      <c r="AV67" s="27"/>
      <c r="AW67" s="27"/>
      <c r="AX67" s="27"/>
      <c r="AY67" s="27"/>
      <c r="AZ67" s="27"/>
      <c r="BA67" s="67"/>
      <c r="BB67" s="67"/>
      <c r="BC67" s="67"/>
      <c r="BF67" s="57"/>
      <c r="BG67" s="57"/>
      <c r="BH67" s="57"/>
      <c r="BI67" s="57"/>
      <c r="BJ67" s="57"/>
    </row>
    <row r="68" ht="13.5" customHeight="1"/>
    <row r="70" spans="57:87" ht="13.5">
      <c r="BE70" s="57"/>
      <c r="BF70" s="274"/>
      <c r="BG70" s="274"/>
      <c r="BH70" s="274"/>
      <c r="BI70" s="274"/>
      <c r="BJ70" s="274"/>
      <c r="BK70" s="274"/>
      <c r="BL70" s="90"/>
      <c r="BM70" s="119"/>
      <c r="BN70" s="119"/>
      <c r="BO70" s="119"/>
      <c r="BP70" s="119"/>
      <c r="BQ70" s="119"/>
      <c r="BR70" s="119"/>
      <c r="BS70" s="119"/>
      <c r="BT70" s="119"/>
      <c r="BU70" s="119"/>
      <c r="BV70" s="119"/>
      <c r="BW70" s="119"/>
      <c r="BX70" s="119"/>
      <c r="BY70" s="119"/>
      <c r="BZ70" s="119"/>
      <c r="CA70" s="119"/>
      <c r="CB70" s="120"/>
      <c r="CC70" s="119"/>
      <c r="CD70" s="119"/>
      <c r="CE70" s="119"/>
      <c r="CF70" s="119"/>
      <c r="CG70" s="119"/>
      <c r="CH70" s="119"/>
      <c r="CI70" s="119"/>
    </row>
    <row r="71" spans="58:87" ht="13.5">
      <c r="BF71" s="253"/>
      <c r="BG71" s="253"/>
      <c r="BH71" s="256"/>
      <c r="BI71" s="256"/>
      <c r="BJ71" s="256"/>
      <c r="BK71" s="256"/>
      <c r="BL71" s="90"/>
      <c r="BM71" s="119"/>
      <c r="BN71" s="119"/>
      <c r="BO71" s="119"/>
      <c r="BP71" s="119"/>
      <c r="BQ71" s="119"/>
      <c r="BR71" s="119"/>
      <c r="BS71" s="119"/>
      <c r="BT71" s="119"/>
      <c r="BU71" s="119"/>
      <c r="BV71" s="119"/>
      <c r="BW71" s="119"/>
      <c r="BX71" s="119"/>
      <c r="BY71" s="119"/>
      <c r="BZ71" s="119"/>
      <c r="CA71" s="119"/>
      <c r="CB71" s="120"/>
      <c r="CC71" s="119"/>
      <c r="CD71" s="119"/>
      <c r="CE71" s="119"/>
      <c r="CF71" s="119"/>
      <c r="CG71" s="119"/>
      <c r="CH71" s="119"/>
      <c r="CI71" s="119"/>
    </row>
    <row r="72" spans="58:87" ht="13.5">
      <c r="BF72" s="274"/>
      <c r="BG72" s="274"/>
      <c r="BH72" s="274"/>
      <c r="BI72" s="274"/>
      <c r="BJ72" s="274"/>
      <c r="BK72" s="274"/>
      <c r="BL72" s="90"/>
      <c r="BM72" s="119"/>
      <c r="BN72" s="119"/>
      <c r="BO72" s="119"/>
      <c r="BP72" s="119"/>
      <c r="BQ72" s="119"/>
      <c r="BR72" s="119"/>
      <c r="BS72" s="119"/>
      <c r="BT72" s="119"/>
      <c r="BU72" s="119"/>
      <c r="BV72" s="119"/>
      <c r="BW72" s="119"/>
      <c r="BX72" s="119"/>
      <c r="BY72" s="119"/>
      <c r="BZ72" s="119"/>
      <c r="CA72" s="119"/>
      <c r="CB72" s="120"/>
      <c r="CC72" s="119"/>
      <c r="CD72" s="119"/>
      <c r="CE72" s="119"/>
      <c r="CF72" s="119"/>
      <c r="CG72" s="119"/>
      <c r="CH72" s="119"/>
      <c r="CI72" s="119"/>
    </row>
  </sheetData>
  <sheetProtection password="9350" sheet="1" objects="1" scenarios="1" formatCells="0" selectLockedCells="1"/>
  <mergeCells count="582">
    <mergeCell ref="BF36:BG39"/>
    <mergeCell ref="BF40:BG41"/>
    <mergeCell ref="AS39:AW39"/>
    <mergeCell ref="AX39:BB39"/>
    <mergeCell ref="AS40:AW40"/>
    <mergeCell ref="AX40:BB40"/>
    <mergeCell ref="AN37:BB37"/>
    <mergeCell ref="AX36:BB36"/>
    <mergeCell ref="AN41:AR41"/>
    <mergeCell ref="AS41:AW41"/>
    <mergeCell ref="BC51:BD51"/>
    <mergeCell ref="BD34:BD44"/>
    <mergeCell ref="BD46:BD47"/>
    <mergeCell ref="BF44:BO45"/>
    <mergeCell ref="BL40:BO40"/>
    <mergeCell ref="BL41:BO41"/>
    <mergeCell ref="BJ48:BO48"/>
    <mergeCell ref="BF50:BH51"/>
    <mergeCell ref="BH38:BK39"/>
    <mergeCell ref="BH40:BK41"/>
    <mergeCell ref="CB45:CG45"/>
    <mergeCell ref="BV45:CA45"/>
    <mergeCell ref="BP45:BU45"/>
    <mergeCell ref="Z13:AB21"/>
    <mergeCell ref="AC13:AG15"/>
    <mergeCell ref="AH13:AM13"/>
    <mergeCell ref="AH14:AM14"/>
    <mergeCell ref="AH15:AM15"/>
    <mergeCell ref="AC16:AG18"/>
    <mergeCell ref="AH16:AM16"/>
    <mergeCell ref="AH17:AM17"/>
    <mergeCell ref="AH18:AM18"/>
    <mergeCell ref="AC19:AG21"/>
    <mergeCell ref="AH19:AM19"/>
    <mergeCell ref="AH20:AM20"/>
    <mergeCell ref="AH21:AM21"/>
    <mergeCell ref="Z22:AB27"/>
    <mergeCell ref="AC22:AG24"/>
    <mergeCell ref="AH22:AM22"/>
    <mergeCell ref="AH23:AM23"/>
    <mergeCell ref="AH24:AM24"/>
    <mergeCell ref="AC25:AG27"/>
    <mergeCell ref="AH25:AM25"/>
    <mergeCell ref="AH26:AM26"/>
    <mergeCell ref="AH27:AM27"/>
    <mergeCell ref="AB45:AM45"/>
    <mergeCell ref="AB39:AM39"/>
    <mergeCell ref="AB40:AM40"/>
    <mergeCell ref="Z34:AA37"/>
    <mergeCell ref="AB34:AM34"/>
    <mergeCell ref="AB35:AM35"/>
    <mergeCell ref="AB36:AM36"/>
    <mergeCell ref="AB37:AM37"/>
    <mergeCell ref="AB38:AM38"/>
    <mergeCell ref="AG42:AM42"/>
    <mergeCell ref="AG43:AM43"/>
    <mergeCell ref="AB44:AM44"/>
    <mergeCell ref="AS33:AW33"/>
    <mergeCell ref="AX33:BB33"/>
    <mergeCell ref="AG41:AM41"/>
    <mergeCell ref="AS38:AW38"/>
    <mergeCell ref="AX38:BB38"/>
    <mergeCell ref="AN36:AR36"/>
    <mergeCell ref="AS36:AW36"/>
    <mergeCell ref="AN35:BB35"/>
    <mergeCell ref="Z28:AG29"/>
    <mergeCell ref="AH28:AM28"/>
    <mergeCell ref="AH29:AM29"/>
    <mergeCell ref="AC30:AM30"/>
    <mergeCell ref="Z30:AB32"/>
    <mergeCell ref="AC31:AM31"/>
    <mergeCell ref="AC32:AM32"/>
    <mergeCell ref="Z38:AA40"/>
    <mergeCell ref="AS13:AW13"/>
    <mergeCell ref="AN32:AR32"/>
    <mergeCell ref="AN31:AR31"/>
    <mergeCell ref="AN33:AR33"/>
    <mergeCell ref="AN22:AR22"/>
    <mergeCell ref="AS22:AW22"/>
    <mergeCell ref="AN24:AR24"/>
    <mergeCell ref="AN29:BB29"/>
    <mergeCell ref="AS19:AW19"/>
    <mergeCell ref="AX13:BB13"/>
    <mergeCell ref="AN16:AR16"/>
    <mergeCell ref="AS16:AW16"/>
    <mergeCell ref="AX16:BB16"/>
    <mergeCell ref="AW15:AZ15"/>
    <mergeCell ref="AX47:BB47"/>
    <mergeCell ref="AN46:AR46"/>
    <mergeCell ref="AS46:AW46"/>
    <mergeCell ref="AX46:BB46"/>
    <mergeCell ref="K11:X11"/>
    <mergeCell ref="K12:X12"/>
    <mergeCell ref="K13:X13"/>
    <mergeCell ref="AG5:AH5"/>
    <mergeCell ref="K7:X7"/>
    <mergeCell ref="K8:X8"/>
    <mergeCell ref="K9:X9"/>
    <mergeCell ref="K10:X10"/>
    <mergeCell ref="G17:J17"/>
    <mergeCell ref="B14:F15"/>
    <mergeCell ref="K14:X14"/>
    <mergeCell ref="K15:X15"/>
    <mergeCell ref="G15:J15"/>
    <mergeCell ref="G16:J16"/>
    <mergeCell ref="B16:F17"/>
    <mergeCell ref="G14:J14"/>
    <mergeCell ref="K20:X20"/>
    <mergeCell ref="K21:X21"/>
    <mergeCell ref="A3:AK3"/>
    <mergeCell ref="A1:AK1"/>
    <mergeCell ref="B7:J7"/>
    <mergeCell ref="C6:H6"/>
    <mergeCell ref="AJ5:AK5"/>
    <mergeCell ref="AD5:AE5"/>
    <mergeCell ref="P16:R16"/>
    <mergeCell ref="P17:R17"/>
    <mergeCell ref="BG8:BJ9"/>
    <mergeCell ref="BG10:BJ11"/>
    <mergeCell ref="BG12:BJ13"/>
    <mergeCell ref="BF8:BF13"/>
    <mergeCell ref="B18:F19"/>
    <mergeCell ref="G18:J18"/>
    <mergeCell ref="K23:X23"/>
    <mergeCell ref="B20:J20"/>
    <mergeCell ref="B21:J21"/>
    <mergeCell ref="B22:J22"/>
    <mergeCell ref="G19:J19"/>
    <mergeCell ref="K18:X18"/>
    <mergeCell ref="K22:X22"/>
    <mergeCell ref="K19:X19"/>
    <mergeCell ref="BF15:BQ15"/>
    <mergeCell ref="BF16:BQ16"/>
    <mergeCell ref="B12:J12"/>
    <mergeCell ref="B13:J13"/>
    <mergeCell ref="AN14:AR14"/>
    <mergeCell ref="AS14:AW14"/>
    <mergeCell ref="AX14:BB14"/>
    <mergeCell ref="AN13:AR13"/>
    <mergeCell ref="AO15:AR15"/>
    <mergeCell ref="AT15:AU15"/>
    <mergeCell ref="B8:J8"/>
    <mergeCell ref="B9:J9"/>
    <mergeCell ref="B10:J10"/>
    <mergeCell ref="B11:J11"/>
    <mergeCell ref="AN12:AR12"/>
    <mergeCell ref="AS12:AW12"/>
    <mergeCell ref="AX12:BB12"/>
    <mergeCell ref="AN19:AR19"/>
    <mergeCell ref="AN17:AR17"/>
    <mergeCell ref="AO18:AQ18"/>
    <mergeCell ref="AT18:AU18"/>
    <mergeCell ref="AW18:AZ18"/>
    <mergeCell ref="AS17:AW17"/>
    <mergeCell ref="AX17:BB17"/>
    <mergeCell ref="AZ5:BA5"/>
    <mergeCell ref="AO5:AP5"/>
    <mergeCell ref="AT5:AU5"/>
    <mergeCell ref="AW5:AX5"/>
    <mergeCell ref="BD25:BD26"/>
    <mergeCell ref="BD28:BD32"/>
    <mergeCell ref="AN25:AR25"/>
    <mergeCell ref="AS25:AW25"/>
    <mergeCell ref="AX25:BB25"/>
    <mergeCell ref="AN26:AR26"/>
    <mergeCell ref="AS26:AW26"/>
    <mergeCell ref="AX26:BB26"/>
    <mergeCell ref="AS27:AW27"/>
    <mergeCell ref="AX27:BB27"/>
    <mergeCell ref="AX19:BB19"/>
    <mergeCell ref="AX23:BB23"/>
    <mergeCell ref="AN20:AR20"/>
    <mergeCell ref="AS20:AW20"/>
    <mergeCell ref="AX20:BB20"/>
    <mergeCell ref="AS24:AW24"/>
    <mergeCell ref="AX24:BB24"/>
    <mergeCell ref="AO21:AR21"/>
    <mergeCell ref="AT21:AU21"/>
    <mergeCell ref="AW21:AZ21"/>
    <mergeCell ref="AX22:BB22"/>
    <mergeCell ref="AN23:AR23"/>
    <mergeCell ref="AS23:AW23"/>
    <mergeCell ref="AN27:AR27"/>
    <mergeCell ref="AN28:AR28"/>
    <mergeCell ref="AS28:AW28"/>
    <mergeCell ref="AX28:BB28"/>
    <mergeCell ref="AN30:AR30"/>
    <mergeCell ref="AS30:AW30"/>
    <mergeCell ref="AX30:BB30"/>
    <mergeCell ref="AS31:AW31"/>
    <mergeCell ref="AX31:BB31"/>
    <mergeCell ref="AS32:AW32"/>
    <mergeCell ref="AX32:BB32"/>
    <mergeCell ref="AN34:AR34"/>
    <mergeCell ref="AS34:AW34"/>
    <mergeCell ref="AX34:BB34"/>
    <mergeCell ref="AX41:BB41"/>
    <mergeCell ref="AN40:AR40"/>
    <mergeCell ref="AN39:AR39"/>
    <mergeCell ref="AN38:AR38"/>
    <mergeCell ref="AN42:AR42"/>
    <mergeCell ref="AS42:AW42"/>
    <mergeCell ref="AX42:BB42"/>
    <mergeCell ref="AN43:AR43"/>
    <mergeCell ref="AS43:AW43"/>
    <mergeCell ref="AX43:BB43"/>
    <mergeCell ref="AN44:AR44"/>
    <mergeCell ref="AS44:AW44"/>
    <mergeCell ref="AX44:BB44"/>
    <mergeCell ref="AA57:AD57"/>
    <mergeCell ref="AE50:AT50"/>
    <mergeCell ref="AU50:BB50"/>
    <mergeCell ref="AE51:AL51"/>
    <mergeCell ref="AM51:AT51"/>
    <mergeCell ref="AA55:AD55"/>
    <mergeCell ref="AU51:AX51"/>
    <mergeCell ref="AY51:BB51"/>
    <mergeCell ref="AE52:AH52"/>
    <mergeCell ref="AI52:AL52"/>
    <mergeCell ref="AA56:AD56"/>
    <mergeCell ref="AA53:AD53"/>
    <mergeCell ref="AA54:AD54"/>
    <mergeCell ref="AM52:AP52"/>
    <mergeCell ref="AQ52:AT52"/>
    <mergeCell ref="AU52:AX52"/>
    <mergeCell ref="AY52:BB52"/>
    <mergeCell ref="AG48:AM48"/>
    <mergeCell ref="AB46:AF48"/>
    <mergeCell ref="AG46:AM46"/>
    <mergeCell ref="AG47:AM47"/>
    <mergeCell ref="BV55:CA55"/>
    <mergeCell ref="BF52:BO53"/>
    <mergeCell ref="AN45:AR45"/>
    <mergeCell ref="AS45:AW45"/>
    <mergeCell ref="AX45:BB45"/>
    <mergeCell ref="AN48:AR48"/>
    <mergeCell ref="AS48:AW48"/>
    <mergeCell ref="AX48:BB48"/>
    <mergeCell ref="AN47:AR47"/>
    <mergeCell ref="AS47:AW47"/>
    <mergeCell ref="BD53:BD59"/>
    <mergeCell ref="AA58:AD58"/>
    <mergeCell ref="AA59:AD59"/>
    <mergeCell ref="A4:CJ4"/>
    <mergeCell ref="BK8:BQ8"/>
    <mergeCell ref="BK9:BQ9"/>
    <mergeCell ref="BK10:BQ10"/>
    <mergeCell ref="BK11:BQ11"/>
    <mergeCell ref="BK12:BQ12"/>
    <mergeCell ref="BK13:BQ13"/>
    <mergeCell ref="AU53:AX53"/>
    <mergeCell ref="AY53:BB53"/>
    <mergeCell ref="AE54:AL54"/>
    <mergeCell ref="AM54:AT54"/>
    <mergeCell ref="AU54:AX54"/>
    <mergeCell ref="AY54:BB54"/>
    <mergeCell ref="AE53:AH53"/>
    <mergeCell ref="AI53:AL53"/>
    <mergeCell ref="AM53:AP53"/>
    <mergeCell ref="AQ53:AT53"/>
    <mergeCell ref="AM56:AT56"/>
    <mergeCell ref="AU56:AX56"/>
    <mergeCell ref="AY56:BB56"/>
    <mergeCell ref="AE55:AH55"/>
    <mergeCell ref="AI55:AL55"/>
    <mergeCell ref="AM55:AP55"/>
    <mergeCell ref="AQ55:AT55"/>
    <mergeCell ref="AQ58:AT58"/>
    <mergeCell ref="AE57:AH57"/>
    <mergeCell ref="AI57:AL57"/>
    <mergeCell ref="AM57:AP57"/>
    <mergeCell ref="AQ57:AT57"/>
    <mergeCell ref="AU59:AX59"/>
    <mergeCell ref="AY59:BB59"/>
    <mergeCell ref="AU57:AX57"/>
    <mergeCell ref="AY57:BB57"/>
    <mergeCell ref="AU58:AX58"/>
    <mergeCell ref="AY58:BB58"/>
    <mergeCell ref="D59:G59"/>
    <mergeCell ref="BZ17:CC17"/>
    <mergeCell ref="BR19:BU19"/>
    <mergeCell ref="BV19:BY19"/>
    <mergeCell ref="BZ19:CC19"/>
    <mergeCell ref="BR22:BS22"/>
    <mergeCell ref="BX22:BY22"/>
    <mergeCell ref="BS35:BU35"/>
    <mergeCell ref="AE59:AL59"/>
    <mergeCell ref="AM59:AT59"/>
    <mergeCell ref="D56:G56"/>
    <mergeCell ref="D57:G57"/>
    <mergeCell ref="D58:G58"/>
    <mergeCell ref="CD18:CE18"/>
    <mergeCell ref="BW41:BX41"/>
    <mergeCell ref="BZ41:CA41"/>
    <mergeCell ref="CC41:CD41"/>
    <mergeCell ref="AE58:AH58"/>
    <mergeCell ref="AI58:AL58"/>
    <mergeCell ref="AM58:AP58"/>
    <mergeCell ref="X36:X38"/>
    <mergeCell ref="R50:R52"/>
    <mergeCell ref="U39:U41"/>
    <mergeCell ref="J41:M41"/>
    <mergeCell ref="T42:V42"/>
    <mergeCell ref="Q45:Q47"/>
    <mergeCell ref="Q49:Q51"/>
    <mergeCell ref="N43:O43"/>
    <mergeCell ref="Q43:R43"/>
    <mergeCell ref="D36:S36"/>
    <mergeCell ref="A41:C41"/>
    <mergeCell ref="R44:R46"/>
    <mergeCell ref="T47:T49"/>
    <mergeCell ref="CH6:CI6"/>
    <mergeCell ref="CH22:CI22"/>
    <mergeCell ref="CH34:CI34"/>
    <mergeCell ref="CH44:CI44"/>
    <mergeCell ref="BD13:BD23"/>
    <mergeCell ref="CI8:CI17"/>
    <mergeCell ref="CI19:CI20"/>
    <mergeCell ref="V36:V38"/>
    <mergeCell ref="D38:S38"/>
    <mergeCell ref="U33:U35"/>
    <mergeCell ref="K34:L34"/>
    <mergeCell ref="M34:O34"/>
    <mergeCell ref="Q34:T34"/>
    <mergeCell ref="BF14:BQ14"/>
    <mergeCell ref="Z41:AA48"/>
    <mergeCell ref="AB41:AF43"/>
    <mergeCell ref="BF20:BQ20"/>
    <mergeCell ref="BF19:BQ19"/>
    <mergeCell ref="BF17:BK18"/>
    <mergeCell ref="BP35:BR35"/>
    <mergeCell ref="BP24:BR24"/>
    <mergeCell ref="BP25:BR25"/>
    <mergeCell ref="BP26:BR26"/>
    <mergeCell ref="BL17:BQ17"/>
    <mergeCell ref="BL18:BQ18"/>
    <mergeCell ref="BR17:BU17"/>
    <mergeCell ref="BV17:BY17"/>
    <mergeCell ref="BR18:BS18"/>
    <mergeCell ref="BR6:BY6"/>
    <mergeCell ref="BZ6:CG6"/>
    <mergeCell ref="BR7:BU7"/>
    <mergeCell ref="BV7:BY7"/>
    <mergeCell ref="BZ7:CC7"/>
    <mergeCell ref="CD7:CG7"/>
    <mergeCell ref="BR8:BU8"/>
    <mergeCell ref="BV8:BY8"/>
    <mergeCell ref="BZ8:CC8"/>
    <mergeCell ref="CD8:CG8"/>
    <mergeCell ref="BR10:BU10"/>
    <mergeCell ref="BV10:BY10"/>
    <mergeCell ref="BZ10:CC10"/>
    <mergeCell ref="CD10:CG10"/>
    <mergeCell ref="BR12:BU12"/>
    <mergeCell ref="BV12:BY12"/>
    <mergeCell ref="BZ12:CC12"/>
    <mergeCell ref="CD12:CG12"/>
    <mergeCell ref="BR14:BU14"/>
    <mergeCell ref="BV14:BY14"/>
    <mergeCell ref="BZ14:CC14"/>
    <mergeCell ref="CD14:CG14"/>
    <mergeCell ref="BR15:BU15"/>
    <mergeCell ref="BV15:BY15"/>
    <mergeCell ref="BZ15:CC15"/>
    <mergeCell ref="CD15:CG15"/>
    <mergeCell ref="BR16:BU16"/>
    <mergeCell ref="BV16:BY16"/>
    <mergeCell ref="BZ16:CC16"/>
    <mergeCell ref="CD16:CG16"/>
    <mergeCell ref="BR9:BU9"/>
    <mergeCell ref="BV9:BY9"/>
    <mergeCell ref="BZ9:CC9"/>
    <mergeCell ref="CD9:CG9"/>
    <mergeCell ref="BR11:BU11"/>
    <mergeCell ref="BV11:BY11"/>
    <mergeCell ref="BZ11:CC11"/>
    <mergeCell ref="CD11:CG11"/>
    <mergeCell ref="BR13:BU13"/>
    <mergeCell ref="BV13:BY13"/>
    <mergeCell ref="BZ13:CC13"/>
    <mergeCell ref="CD13:CG13"/>
    <mergeCell ref="CD17:CG17"/>
    <mergeCell ref="BT18:BU18"/>
    <mergeCell ref="BV18:BW18"/>
    <mergeCell ref="BX18:BY18"/>
    <mergeCell ref="BZ18:CA18"/>
    <mergeCell ref="CB18:CC18"/>
    <mergeCell ref="CF18:CG18"/>
    <mergeCell ref="CD19:CG19"/>
    <mergeCell ref="BR20:BU20"/>
    <mergeCell ref="BV20:BY20"/>
    <mergeCell ref="BZ20:CC20"/>
    <mergeCell ref="CD20:CG20"/>
    <mergeCell ref="CB35:CD35"/>
    <mergeCell ref="CE35:CG35"/>
    <mergeCell ref="CD22:CE22"/>
    <mergeCell ref="BP23:BR23"/>
    <mergeCell ref="BS23:BU23"/>
    <mergeCell ref="BV23:BX23"/>
    <mergeCell ref="BY23:CA23"/>
    <mergeCell ref="CB23:CD23"/>
    <mergeCell ref="CE23:CG23"/>
    <mergeCell ref="BS24:BU24"/>
    <mergeCell ref="BV24:BX24"/>
    <mergeCell ref="CB24:CD24"/>
    <mergeCell ref="BY24:CA24"/>
    <mergeCell ref="BP27:BR27"/>
    <mergeCell ref="BY25:CA25"/>
    <mergeCell ref="BY26:CA26"/>
    <mergeCell ref="BY27:CA27"/>
    <mergeCell ref="BS25:BU25"/>
    <mergeCell ref="BS26:BU26"/>
    <mergeCell ref="BS27:BU27"/>
    <mergeCell ref="CB25:CD25"/>
    <mergeCell ref="CB26:CD26"/>
    <mergeCell ref="CB27:CD27"/>
    <mergeCell ref="BY28:CA28"/>
    <mergeCell ref="CB28:CD28"/>
    <mergeCell ref="CE24:CG24"/>
    <mergeCell ref="CE25:CG25"/>
    <mergeCell ref="CE26:CG26"/>
    <mergeCell ref="CE27:CG27"/>
    <mergeCell ref="BV25:BX25"/>
    <mergeCell ref="BV26:BX26"/>
    <mergeCell ref="BV27:BX27"/>
    <mergeCell ref="BV28:BX28"/>
    <mergeCell ref="BY29:CA29"/>
    <mergeCell ref="BP29:BR29"/>
    <mergeCell ref="BS29:BU29"/>
    <mergeCell ref="CE28:CG28"/>
    <mergeCell ref="BP28:BR28"/>
    <mergeCell ref="CE29:CG29"/>
    <mergeCell ref="BV29:BX29"/>
    <mergeCell ref="BS28:BU28"/>
    <mergeCell ref="CB29:CD29"/>
    <mergeCell ref="BH32:BK33"/>
    <mergeCell ref="BL32:BO32"/>
    <mergeCell ref="BL33:BO33"/>
    <mergeCell ref="BF24:BG29"/>
    <mergeCell ref="BF30:BG33"/>
    <mergeCell ref="BH30:BK31"/>
    <mergeCell ref="BL30:BO30"/>
    <mergeCell ref="BL31:BO31"/>
    <mergeCell ref="BH26:BK27"/>
    <mergeCell ref="CD34:CE34"/>
    <mergeCell ref="CC33:CD33"/>
    <mergeCell ref="CF33:CG33"/>
    <mergeCell ref="BP30:BU30"/>
    <mergeCell ref="CB32:CG32"/>
    <mergeCell ref="BV32:CA32"/>
    <mergeCell ref="BV30:CA30"/>
    <mergeCell ref="CB30:CG30"/>
    <mergeCell ref="BQ31:BR31"/>
    <mergeCell ref="BT31:BU31"/>
    <mergeCell ref="BP36:BR36"/>
    <mergeCell ref="BS36:BU36"/>
    <mergeCell ref="BV36:BX36"/>
    <mergeCell ref="BV33:CA33"/>
    <mergeCell ref="BV35:BX35"/>
    <mergeCell ref="BY35:CA35"/>
    <mergeCell ref="BQ33:BR33"/>
    <mergeCell ref="BT33:BU33"/>
    <mergeCell ref="BR34:BS34"/>
    <mergeCell ref="BX34:BY34"/>
    <mergeCell ref="BP37:BR37"/>
    <mergeCell ref="BS37:BU37"/>
    <mergeCell ref="BV37:BX37"/>
    <mergeCell ref="BY37:CA37"/>
    <mergeCell ref="CB36:CD36"/>
    <mergeCell ref="BY36:CA36"/>
    <mergeCell ref="CB38:CD38"/>
    <mergeCell ref="CE36:CG36"/>
    <mergeCell ref="CB37:CD37"/>
    <mergeCell ref="CE37:CG37"/>
    <mergeCell ref="CE38:CG38"/>
    <mergeCell ref="BY38:CA38"/>
    <mergeCell ref="BV40:CA40"/>
    <mergeCell ref="CB40:CG40"/>
    <mergeCell ref="BV39:BX39"/>
    <mergeCell ref="BY39:CA39"/>
    <mergeCell ref="CB39:CD39"/>
    <mergeCell ref="CE39:CG39"/>
    <mergeCell ref="BP39:BR39"/>
    <mergeCell ref="BS39:BU39"/>
    <mergeCell ref="BP38:BR38"/>
    <mergeCell ref="BS38:BU38"/>
    <mergeCell ref="W53:Z54"/>
    <mergeCell ref="W55:Z56"/>
    <mergeCell ref="BP46:BU46"/>
    <mergeCell ref="BV46:CA46"/>
    <mergeCell ref="BP47:BU47"/>
    <mergeCell ref="BV47:CA47"/>
    <mergeCell ref="BF46:BI48"/>
    <mergeCell ref="AU55:AX55"/>
    <mergeCell ref="AY55:BB55"/>
    <mergeCell ref="AE56:AL56"/>
    <mergeCell ref="W57:Z59"/>
    <mergeCell ref="BP52:CA52"/>
    <mergeCell ref="CB52:CG52"/>
    <mergeCell ref="BP53:BU53"/>
    <mergeCell ref="BV53:CA53"/>
    <mergeCell ref="CB53:CG53"/>
    <mergeCell ref="BP54:BU54"/>
    <mergeCell ref="BV54:CA54"/>
    <mergeCell ref="CB54:CG54"/>
    <mergeCell ref="BP56:BU56"/>
    <mergeCell ref="CI24:CI30"/>
    <mergeCell ref="CI36:CI40"/>
    <mergeCell ref="CI46:CI48"/>
    <mergeCell ref="BP48:BU48"/>
    <mergeCell ref="BV48:CA48"/>
    <mergeCell ref="CB48:CG48"/>
    <mergeCell ref="BP44:CA44"/>
    <mergeCell ref="CB44:CG44"/>
    <mergeCell ref="CB46:CG46"/>
    <mergeCell ref="BP40:BU40"/>
    <mergeCell ref="CH52:CI52"/>
    <mergeCell ref="CB50:CG50"/>
    <mergeCell ref="CB55:CG55"/>
    <mergeCell ref="BP51:BQ51"/>
    <mergeCell ref="BR51:BT51"/>
    <mergeCell ref="BV51:BY51"/>
    <mergeCell ref="CF51:CG51"/>
    <mergeCell ref="CC51:CD51"/>
    <mergeCell ref="BP50:CA50"/>
    <mergeCell ref="BP55:BU55"/>
    <mergeCell ref="BI59:BO59"/>
    <mergeCell ref="BF57:BO57"/>
    <mergeCell ref="BF58:BH59"/>
    <mergeCell ref="CI54:CI56"/>
    <mergeCell ref="CB58:CG58"/>
    <mergeCell ref="BV56:CA56"/>
    <mergeCell ref="CB56:CG56"/>
    <mergeCell ref="BP58:CA58"/>
    <mergeCell ref="BJ54:BO54"/>
    <mergeCell ref="BJ55:BO55"/>
    <mergeCell ref="AJ10:AK10"/>
    <mergeCell ref="AT10:AU10"/>
    <mergeCell ref="BJ56:BO56"/>
    <mergeCell ref="BI58:BO58"/>
    <mergeCell ref="BF49:BO49"/>
    <mergeCell ref="BI50:BO50"/>
    <mergeCell ref="BI51:BO51"/>
    <mergeCell ref="BF54:BI56"/>
    <mergeCell ref="BJ46:BO46"/>
    <mergeCell ref="BJ47:BO47"/>
    <mergeCell ref="B23:J25"/>
    <mergeCell ref="L32:M32"/>
    <mergeCell ref="N32:P32"/>
    <mergeCell ref="R32:U32"/>
    <mergeCell ref="K24:X24"/>
    <mergeCell ref="K25:X25"/>
    <mergeCell ref="I52:J52"/>
    <mergeCell ref="L52:N52"/>
    <mergeCell ref="O52:P52"/>
    <mergeCell ref="H54:I54"/>
    <mergeCell ref="K54:M54"/>
    <mergeCell ref="N54:O54"/>
    <mergeCell ref="BW31:BX31"/>
    <mergeCell ref="BZ31:CA31"/>
    <mergeCell ref="CC31:CD31"/>
    <mergeCell ref="CF31:CG31"/>
    <mergeCell ref="CF41:CG41"/>
    <mergeCell ref="BP32:BU32"/>
    <mergeCell ref="BP49:BQ49"/>
    <mergeCell ref="BR49:BT49"/>
    <mergeCell ref="BV49:BY49"/>
    <mergeCell ref="CC49:CD49"/>
    <mergeCell ref="CF49:CG49"/>
    <mergeCell ref="CB47:CG47"/>
    <mergeCell ref="BP41:BU41"/>
    <mergeCell ref="BV38:BX38"/>
    <mergeCell ref="CF57:CG57"/>
    <mergeCell ref="BP59:BQ59"/>
    <mergeCell ref="BR59:BT59"/>
    <mergeCell ref="BV59:BY59"/>
    <mergeCell ref="BP57:BQ57"/>
    <mergeCell ref="BR57:BT57"/>
    <mergeCell ref="BV57:BY57"/>
    <mergeCell ref="CC57:CD57"/>
    <mergeCell ref="CC59:CD59"/>
    <mergeCell ref="CF59:CG59"/>
  </mergeCells>
  <conditionalFormatting sqref="K58:K59">
    <cfRule type="cellIs" priority="1" dxfId="0" operator="equal" stopIfTrue="1">
      <formula>"×"</formula>
    </cfRule>
    <cfRule type="cellIs" priority="2" dxfId="1" operator="equal" stopIfTrue="1">
      <formula>"△"</formula>
    </cfRule>
  </conditionalFormatting>
  <conditionalFormatting sqref="BC13:BC32 BC34:BC48 BD24 BD27 BD45 BD48 BC53:BC59 CH8:CH20 CI18 CH24:CH33 CI31 CI33 CH36:CH41 CI41 CH46:CH51 CH54:CH59 CI49 CI51 CI57 CI59">
    <cfRule type="cellIs" priority="3" dxfId="1" operator="equal" stopIfTrue="1">
      <formula>"△"</formula>
    </cfRule>
    <cfRule type="cellIs" priority="4" dxfId="0" operator="equal" stopIfTrue="1">
      <formula>"×"</formula>
    </cfRule>
  </conditionalFormatting>
  <printOptions/>
  <pageMargins left="0.7874015748031497" right="0.3937007874015748" top="0.7" bottom="0.53" header="0.48" footer="0.37"/>
  <pageSetup horizontalDpi="600" verticalDpi="600" orientation="landscape" paperSize="9" scale="65" r:id="rId2"/>
  <headerFooter alignWithMargins="0">
    <oddHeader>&amp;L&amp;"ＭＳ Ｐ明朝,標準"&amp;8H24-144</oddHeader>
  </headerFooter>
  <drawing r:id="rId1"/>
</worksheet>
</file>

<file path=xl/worksheets/sheet2.xml><?xml version="1.0" encoding="utf-8"?>
<worksheet xmlns="http://schemas.openxmlformats.org/spreadsheetml/2006/main" xmlns:r="http://schemas.openxmlformats.org/officeDocument/2006/relationships">
  <dimension ref="A1:AR62"/>
  <sheetViews>
    <sheetView showGridLines="0" view="pageBreakPreview" zoomScaleSheetLayoutView="100" workbookViewId="0" topLeftCell="A1">
      <selection activeCell="F5" sqref="F5:AO5"/>
    </sheetView>
  </sheetViews>
  <sheetFormatPr defaultColWidth="9.00390625" defaultRowHeight="13.5"/>
  <cols>
    <col min="1" max="1" width="2.125" style="0" customWidth="1"/>
    <col min="2" max="2" width="2.00390625" style="0" customWidth="1"/>
    <col min="3" max="10" width="2.25390625" style="0" customWidth="1"/>
    <col min="11" max="12" width="2.00390625" style="0" customWidth="1"/>
    <col min="13" max="17" width="2.25390625" style="0" customWidth="1"/>
    <col min="18" max="18" width="2.00390625" style="0" customWidth="1"/>
    <col min="19" max="35" width="2.25390625" style="0" customWidth="1"/>
    <col min="36" max="36" width="1.75390625" style="0" customWidth="1"/>
    <col min="37" max="37" width="2.00390625" style="0" customWidth="1"/>
    <col min="38" max="38" width="1.875" style="0" customWidth="1"/>
    <col min="39" max="39" width="2.625" style="0" customWidth="1"/>
    <col min="40" max="40" width="3.50390625" style="0" customWidth="1"/>
    <col min="41" max="41" width="2.50390625" style="0" customWidth="1"/>
  </cols>
  <sheetData>
    <row r="1" spans="1:42"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844"/>
      <c r="AN1" s="844"/>
      <c r="AO1" s="844"/>
      <c r="AP1" s="27"/>
    </row>
    <row r="2" spans="1:42" ht="13.5">
      <c r="A2" s="646"/>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8"/>
      <c r="AO2" s="658"/>
      <c r="AP2" s="27"/>
    </row>
    <row r="3" spans="1:42" ht="14.25">
      <c r="A3" s="848" t="s">
        <v>464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27"/>
    </row>
    <row r="4" spans="1:42" ht="15" thickBot="1">
      <c r="A4" s="849" t="s">
        <v>99</v>
      </c>
      <c r="B4" s="849"/>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27"/>
    </row>
    <row r="5" spans="1:42" ht="13.5">
      <c r="A5" s="783" t="s">
        <v>100</v>
      </c>
      <c r="B5" s="784"/>
      <c r="C5" s="784"/>
      <c r="D5" s="784"/>
      <c r="E5" s="779"/>
      <c r="F5" s="643" t="s">
        <v>571</v>
      </c>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1"/>
      <c r="AP5" s="74"/>
    </row>
    <row r="6" spans="1:42" ht="13.5">
      <c r="A6" s="748" t="s">
        <v>101</v>
      </c>
      <c r="B6" s="749"/>
      <c r="C6" s="815" t="s">
        <v>102</v>
      </c>
      <c r="D6" s="813"/>
      <c r="E6" s="813"/>
      <c r="F6" s="813"/>
      <c r="G6" s="813"/>
      <c r="H6" s="813"/>
      <c r="I6" s="813"/>
      <c r="J6" s="813"/>
      <c r="K6" s="813"/>
      <c r="L6" s="813"/>
      <c r="M6" s="813"/>
      <c r="N6" s="813"/>
      <c r="O6" s="813"/>
      <c r="P6" s="813"/>
      <c r="Q6" s="813"/>
      <c r="R6" s="813"/>
      <c r="S6" s="813"/>
      <c r="T6" s="814"/>
      <c r="U6" s="815" t="s">
        <v>103</v>
      </c>
      <c r="V6" s="813"/>
      <c r="W6" s="813"/>
      <c r="X6" s="813"/>
      <c r="Y6" s="813"/>
      <c r="Z6" s="813"/>
      <c r="AA6" s="813"/>
      <c r="AB6" s="814"/>
      <c r="AC6" s="815" t="s">
        <v>104</v>
      </c>
      <c r="AD6" s="813"/>
      <c r="AE6" s="813"/>
      <c r="AF6" s="813"/>
      <c r="AG6" s="813"/>
      <c r="AH6" s="813"/>
      <c r="AI6" s="813"/>
      <c r="AJ6" s="813"/>
      <c r="AK6" s="813"/>
      <c r="AL6" s="813"/>
      <c r="AM6" s="813"/>
      <c r="AN6" s="813"/>
      <c r="AO6" s="798"/>
      <c r="AP6" s="74"/>
    </row>
    <row r="7" spans="1:42" ht="13.5">
      <c r="A7" s="688"/>
      <c r="B7" s="689"/>
      <c r="C7" s="808"/>
      <c r="D7" s="809"/>
      <c r="E7" s="809"/>
      <c r="F7" s="809"/>
      <c r="G7" s="809"/>
      <c r="H7" s="809"/>
      <c r="I7" s="809"/>
      <c r="J7" s="809"/>
      <c r="K7" s="809"/>
      <c r="L7" s="809"/>
      <c r="M7" s="809"/>
      <c r="N7" s="809"/>
      <c r="O7" s="809"/>
      <c r="P7" s="809"/>
      <c r="Q7" s="809"/>
      <c r="R7" s="809"/>
      <c r="S7" s="809"/>
      <c r="T7" s="810"/>
      <c r="U7" s="808"/>
      <c r="V7" s="654"/>
      <c r="W7" s="654"/>
      <c r="X7" s="654"/>
      <c r="Y7" s="654"/>
      <c r="Z7" s="654"/>
      <c r="AA7" s="654"/>
      <c r="AB7" s="655"/>
      <c r="AC7" s="962" t="s">
        <v>574</v>
      </c>
      <c r="AD7" s="963"/>
      <c r="AE7" s="963"/>
      <c r="AF7" s="963"/>
      <c r="AG7" s="963"/>
      <c r="AH7" s="963"/>
      <c r="AI7" s="963"/>
      <c r="AJ7" s="963"/>
      <c r="AK7" s="963"/>
      <c r="AL7" s="963"/>
      <c r="AM7" s="963"/>
      <c r="AN7" s="963"/>
      <c r="AO7" s="964"/>
      <c r="AP7" s="74"/>
    </row>
    <row r="8" spans="1:42" ht="13.5">
      <c r="A8" s="649"/>
      <c r="B8" s="650"/>
      <c r="C8" s="651"/>
      <c r="D8" s="652"/>
      <c r="E8" s="652"/>
      <c r="F8" s="652"/>
      <c r="G8" s="652"/>
      <c r="H8" s="652"/>
      <c r="I8" s="652"/>
      <c r="J8" s="652"/>
      <c r="K8" s="652"/>
      <c r="L8" s="652"/>
      <c r="M8" s="652"/>
      <c r="N8" s="652"/>
      <c r="O8" s="652"/>
      <c r="P8" s="652"/>
      <c r="Q8" s="652"/>
      <c r="R8" s="652"/>
      <c r="S8" s="652"/>
      <c r="T8" s="653"/>
      <c r="U8" s="656"/>
      <c r="V8" s="657"/>
      <c r="W8" s="657"/>
      <c r="X8" s="657"/>
      <c r="Y8" s="657"/>
      <c r="Z8" s="657"/>
      <c r="AA8" s="657"/>
      <c r="AB8" s="642"/>
      <c r="AC8" s="790"/>
      <c r="AD8" s="791"/>
      <c r="AE8" s="791"/>
      <c r="AF8" s="791"/>
      <c r="AG8" s="791"/>
      <c r="AH8" s="791"/>
      <c r="AI8" s="791"/>
      <c r="AJ8" s="791"/>
      <c r="AK8" s="791"/>
      <c r="AL8" s="791"/>
      <c r="AM8" s="791"/>
      <c r="AN8" s="791"/>
      <c r="AO8" s="792"/>
      <c r="AP8" s="74"/>
    </row>
    <row r="9" spans="1:42" ht="13.5">
      <c r="A9" s="819" t="s">
        <v>105</v>
      </c>
      <c r="B9" s="813"/>
      <c r="C9" s="813"/>
      <c r="D9" s="813"/>
      <c r="E9" s="814"/>
      <c r="F9" s="815" t="s">
        <v>106</v>
      </c>
      <c r="G9" s="813"/>
      <c r="H9" s="813"/>
      <c r="I9" s="813"/>
      <c r="J9" s="813"/>
      <c r="K9" s="813"/>
      <c r="L9" s="813"/>
      <c r="M9" s="813"/>
      <c r="N9" s="813"/>
      <c r="O9" s="813"/>
      <c r="P9" s="813"/>
      <c r="Q9" s="813"/>
      <c r="R9" s="813"/>
      <c r="S9" s="813"/>
      <c r="T9" s="814"/>
      <c r="U9" s="815" t="s">
        <v>107</v>
      </c>
      <c r="V9" s="813"/>
      <c r="W9" s="813"/>
      <c r="X9" s="813"/>
      <c r="Y9" s="813"/>
      <c r="Z9" s="813"/>
      <c r="AA9" s="813"/>
      <c r="AB9" s="813"/>
      <c r="AC9" s="813"/>
      <c r="AD9" s="813"/>
      <c r="AE9" s="813"/>
      <c r="AF9" s="813"/>
      <c r="AG9" s="813"/>
      <c r="AH9" s="813"/>
      <c r="AI9" s="813"/>
      <c r="AJ9" s="813"/>
      <c r="AK9" s="813"/>
      <c r="AL9" s="813"/>
      <c r="AM9" s="813"/>
      <c r="AN9" s="813"/>
      <c r="AO9" s="798"/>
      <c r="AP9" s="74"/>
    </row>
    <row r="10" spans="1:42" ht="13.5">
      <c r="A10" s="816" t="s">
        <v>108</v>
      </c>
      <c r="B10" s="812"/>
      <c r="C10" s="812"/>
      <c r="D10" s="812"/>
      <c r="E10" s="811"/>
      <c r="F10" s="808"/>
      <c r="G10" s="809"/>
      <c r="H10" s="809"/>
      <c r="I10" s="809"/>
      <c r="J10" s="809"/>
      <c r="K10" s="809"/>
      <c r="L10" s="809"/>
      <c r="M10" s="809"/>
      <c r="N10" s="809"/>
      <c r="O10" s="809"/>
      <c r="P10" s="809"/>
      <c r="Q10" s="809"/>
      <c r="R10" s="809"/>
      <c r="S10" s="809"/>
      <c r="T10" s="810"/>
      <c r="U10" s="823" t="s">
        <v>109</v>
      </c>
      <c r="V10" s="817"/>
      <c r="W10" s="817"/>
      <c r="X10" s="817"/>
      <c r="Y10" s="817"/>
      <c r="Z10" s="817"/>
      <c r="AA10" s="817"/>
      <c r="AB10" s="817"/>
      <c r="AC10" s="817"/>
      <c r="AD10" s="817"/>
      <c r="AE10" s="817"/>
      <c r="AF10" s="817"/>
      <c r="AG10" s="817"/>
      <c r="AH10" s="817"/>
      <c r="AI10" s="817"/>
      <c r="AJ10" s="817"/>
      <c r="AK10" s="817"/>
      <c r="AL10" s="817"/>
      <c r="AM10" s="817"/>
      <c r="AN10" s="817"/>
      <c r="AO10" s="818"/>
      <c r="AP10" s="74"/>
    </row>
    <row r="11" spans="1:42" ht="13.5">
      <c r="A11" s="805"/>
      <c r="B11" s="806"/>
      <c r="C11" s="806"/>
      <c r="D11" s="806"/>
      <c r="E11" s="807"/>
      <c r="F11" s="802"/>
      <c r="G11" s="803"/>
      <c r="H11" s="803"/>
      <c r="I11" s="803"/>
      <c r="J11" s="803"/>
      <c r="K11" s="803"/>
      <c r="L11" s="803"/>
      <c r="M11" s="803"/>
      <c r="N11" s="803"/>
      <c r="O11" s="803"/>
      <c r="P11" s="803"/>
      <c r="Q11" s="803"/>
      <c r="R11" s="803"/>
      <c r="S11" s="803"/>
      <c r="T11" s="804"/>
      <c r="U11" s="823" t="s">
        <v>573</v>
      </c>
      <c r="V11" s="817"/>
      <c r="W11" s="817"/>
      <c r="X11" s="817"/>
      <c r="Y11" s="817"/>
      <c r="Z11" s="817"/>
      <c r="AA11" s="817"/>
      <c r="AB11" s="817"/>
      <c r="AC11" s="817"/>
      <c r="AD11" s="817"/>
      <c r="AE11" s="817"/>
      <c r="AF11" s="817"/>
      <c r="AG11" s="817"/>
      <c r="AH11" s="817"/>
      <c r="AI11" s="817"/>
      <c r="AJ11" s="817"/>
      <c r="AK11" s="817"/>
      <c r="AL11" s="817"/>
      <c r="AM11" s="817"/>
      <c r="AN11" s="817"/>
      <c r="AO11" s="818"/>
      <c r="AP11" s="74"/>
    </row>
    <row r="12" spans="1:42" ht="13.5">
      <c r="A12" s="805"/>
      <c r="B12" s="806"/>
      <c r="C12" s="806"/>
      <c r="D12" s="806"/>
      <c r="E12" s="807"/>
      <c r="F12" s="802"/>
      <c r="G12" s="803"/>
      <c r="H12" s="803"/>
      <c r="I12" s="803"/>
      <c r="J12" s="803"/>
      <c r="K12" s="803"/>
      <c r="L12" s="803"/>
      <c r="M12" s="803"/>
      <c r="N12" s="803"/>
      <c r="O12" s="803"/>
      <c r="P12" s="803"/>
      <c r="Q12" s="803"/>
      <c r="R12" s="803"/>
      <c r="S12" s="803"/>
      <c r="T12" s="804"/>
      <c r="U12" s="965" t="s">
        <v>110</v>
      </c>
      <c r="V12" s="966"/>
      <c r="W12" s="966"/>
      <c r="X12" s="966"/>
      <c r="Y12" s="966"/>
      <c r="Z12" s="966"/>
      <c r="AA12" s="966"/>
      <c r="AB12" s="966"/>
      <c r="AC12" s="966"/>
      <c r="AD12" s="966"/>
      <c r="AE12" s="966"/>
      <c r="AF12" s="966"/>
      <c r="AG12" s="966"/>
      <c r="AH12" s="966"/>
      <c r="AI12" s="966"/>
      <c r="AJ12" s="966"/>
      <c r="AK12" s="966"/>
      <c r="AL12" s="966"/>
      <c r="AM12" s="966"/>
      <c r="AN12" s="966"/>
      <c r="AO12" s="967"/>
      <c r="AP12" s="74"/>
    </row>
    <row r="13" spans="1:42" ht="13.5">
      <c r="A13" s="850" t="s">
        <v>162</v>
      </c>
      <c r="B13" s="851"/>
      <c r="C13" s="851"/>
      <c r="D13" s="851"/>
      <c r="E13" s="852"/>
      <c r="F13" s="859" t="s">
        <v>163</v>
      </c>
      <c r="G13" s="860"/>
      <c r="H13" s="860"/>
      <c r="I13" s="860"/>
      <c r="J13" s="860"/>
      <c r="K13" s="860"/>
      <c r="L13" s="860"/>
      <c r="M13" s="860"/>
      <c r="N13" s="860"/>
      <c r="O13" s="860"/>
      <c r="P13" s="860"/>
      <c r="Q13" s="860"/>
      <c r="R13" s="860"/>
      <c r="S13" s="860"/>
      <c r="T13" s="860"/>
      <c r="U13" s="860"/>
      <c r="V13" s="860"/>
      <c r="W13" s="860"/>
      <c r="X13" s="860"/>
      <c r="Y13" s="860"/>
      <c r="Z13" s="860"/>
      <c r="AA13" s="860"/>
      <c r="AB13" s="860"/>
      <c r="AC13" s="815" t="s">
        <v>164</v>
      </c>
      <c r="AD13" s="813"/>
      <c r="AE13" s="813"/>
      <c r="AF13" s="813"/>
      <c r="AG13" s="814"/>
      <c r="AH13" s="815" t="s">
        <v>165</v>
      </c>
      <c r="AI13" s="813"/>
      <c r="AJ13" s="813"/>
      <c r="AK13" s="813"/>
      <c r="AL13" s="813"/>
      <c r="AM13" s="813"/>
      <c r="AN13" s="813"/>
      <c r="AO13" s="798"/>
      <c r="AP13" s="74"/>
    </row>
    <row r="14" spans="1:42" ht="13.5">
      <c r="A14" s="853"/>
      <c r="B14" s="854"/>
      <c r="C14" s="854"/>
      <c r="D14" s="854"/>
      <c r="E14" s="855"/>
      <c r="F14" s="823"/>
      <c r="G14" s="817"/>
      <c r="H14" s="817"/>
      <c r="I14" s="817"/>
      <c r="J14" s="817"/>
      <c r="K14" s="817"/>
      <c r="L14" s="817"/>
      <c r="M14" s="817"/>
      <c r="N14" s="817"/>
      <c r="O14" s="817"/>
      <c r="P14" s="817"/>
      <c r="Q14" s="817"/>
      <c r="R14" s="817"/>
      <c r="S14" s="817"/>
      <c r="T14" s="817"/>
      <c r="U14" s="817"/>
      <c r="V14" s="817"/>
      <c r="W14" s="817"/>
      <c r="X14" s="817"/>
      <c r="Y14" s="817"/>
      <c r="Z14" s="817"/>
      <c r="AA14" s="817"/>
      <c r="AB14" s="817"/>
      <c r="AC14" s="823"/>
      <c r="AD14" s="817"/>
      <c r="AE14" s="817"/>
      <c r="AF14" s="817"/>
      <c r="AG14" s="799"/>
      <c r="AH14" s="823"/>
      <c r="AI14" s="817"/>
      <c r="AJ14" s="817"/>
      <c r="AK14" s="817"/>
      <c r="AL14" s="817"/>
      <c r="AM14" s="817"/>
      <c r="AN14" s="817"/>
      <c r="AO14" s="818"/>
      <c r="AP14" s="74"/>
    </row>
    <row r="15" spans="1:42" ht="13.5">
      <c r="A15" s="856"/>
      <c r="B15" s="857"/>
      <c r="C15" s="857"/>
      <c r="D15" s="857"/>
      <c r="E15" s="858"/>
      <c r="F15" s="790"/>
      <c r="G15" s="791"/>
      <c r="H15" s="791"/>
      <c r="I15" s="791"/>
      <c r="J15" s="791"/>
      <c r="K15" s="791"/>
      <c r="L15" s="791"/>
      <c r="M15" s="791"/>
      <c r="N15" s="791"/>
      <c r="O15" s="791"/>
      <c r="P15" s="791"/>
      <c r="Q15" s="791"/>
      <c r="R15" s="791"/>
      <c r="S15" s="791"/>
      <c r="T15" s="791"/>
      <c r="U15" s="791"/>
      <c r="V15" s="791"/>
      <c r="W15" s="791"/>
      <c r="X15" s="791"/>
      <c r="Y15" s="791"/>
      <c r="Z15" s="791"/>
      <c r="AA15" s="791"/>
      <c r="AB15" s="791"/>
      <c r="AC15" s="823"/>
      <c r="AD15" s="817"/>
      <c r="AE15" s="817"/>
      <c r="AF15" s="817"/>
      <c r="AG15" s="799"/>
      <c r="AH15" s="823"/>
      <c r="AI15" s="817"/>
      <c r="AJ15" s="817"/>
      <c r="AK15" s="817"/>
      <c r="AL15" s="817"/>
      <c r="AM15" s="817"/>
      <c r="AN15" s="817"/>
      <c r="AO15" s="818"/>
      <c r="AP15" s="74"/>
    </row>
    <row r="16" spans="1:42" ht="13.5" customHeight="1">
      <c r="A16" s="986" t="s">
        <v>111</v>
      </c>
      <c r="B16" s="987"/>
      <c r="C16" s="861" t="s">
        <v>170</v>
      </c>
      <c r="D16" s="861"/>
      <c r="E16" s="861"/>
      <c r="F16" s="861"/>
      <c r="G16" s="861"/>
      <c r="H16" s="861"/>
      <c r="I16" s="823"/>
      <c r="J16" s="817"/>
      <c r="K16" s="817"/>
      <c r="L16" s="817"/>
      <c r="M16" s="817"/>
      <c r="N16" s="817"/>
      <c r="O16" s="817"/>
      <c r="P16" s="817"/>
      <c r="Q16" s="817"/>
      <c r="R16" s="817"/>
      <c r="S16" s="817"/>
      <c r="T16" s="817"/>
      <c r="U16" s="817"/>
      <c r="V16" s="799"/>
      <c r="W16" s="793" t="s">
        <v>114</v>
      </c>
      <c r="X16" s="794"/>
      <c r="Y16" s="794"/>
      <c r="Z16" s="794"/>
      <c r="AA16" s="794"/>
      <c r="AB16" s="795"/>
      <c r="AC16" s="790" t="s">
        <v>575</v>
      </c>
      <c r="AD16" s="791"/>
      <c r="AE16" s="791"/>
      <c r="AF16" s="791"/>
      <c r="AG16" s="791"/>
      <c r="AH16" s="791"/>
      <c r="AI16" s="791"/>
      <c r="AJ16" s="791"/>
      <c r="AK16" s="791"/>
      <c r="AL16" s="791"/>
      <c r="AM16" s="791"/>
      <c r="AN16" s="791"/>
      <c r="AO16" s="792"/>
      <c r="AP16" s="74"/>
    </row>
    <row r="17" spans="1:42" ht="13.5">
      <c r="A17" s="988"/>
      <c r="B17" s="989"/>
      <c r="C17" s="865" t="s">
        <v>112</v>
      </c>
      <c r="D17" s="865"/>
      <c r="E17" s="865"/>
      <c r="F17" s="865"/>
      <c r="G17" s="865"/>
      <c r="H17" s="866"/>
      <c r="I17" s="823" t="s">
        <v>169</v>
      </c>
      <c r="J17" s="817"/>
      <c r="K17" s="817"/>
      <c r="L17" s="817"/>
      <c r="M17" s="817"/>
      <c r="N17" s="817"/>
      <c r="O17" s="817"/>
      <c r="P17" s="817"/>
      <c r="Q17" s="817"/>
      <c r="R17" s="817"/>
      <c r="S17" s="817"/>
      <c r="T17" s="817"/>
      <c r="U17" s="817"/>
      <c r="V17" s="799"/>
      <c r="W17" s="796" t="s">
        <v>115</v>
      </c>
      <c r="X17" s="797"/>
      <c r="Y17" s="785"/>
      <c r="Z17" s="815" t="s">
        <v>116</v>
      </c>
      <c r="AA17" s="813"/>
      <c r="AB17" s="814"/>
      <c r="AC17" s="823" t="s">
        <v>576</v>
      </c>
      <c r="AD17" s="817"/>
      <c r="AE17" s="817"/>
      <c r="AF17" s="817"/>
      <c r="AG17" s="817"/>
      <c r="AH17" s="817"/>
      <c r="AI17" s="817"/>
      <c r="AJ17" s="817"/>
      <c r="AK17" s="817"/>
      <c r="AL17" s="817"/>
      <c r="AM17" s="817"/>
      <c r="AN17" s="817"/>
      <c r="AO17" s="818"/>
      <c r="AP17" s="74"/>
    </row>
    <row r="18" spans="1:42" ht="13.5">
      <c r="A18" s="988"/>
      <c r="B18" s="989"/>
      <c r="C18" s="800" t="s">
        <v>113</v>
      </c>
      <c r="D18" s="800"/>
      <c r="E18" s="800"/>
      <c r="F18" s="800"/>
      <c r="G18" s="800"/>
      <c r="H18" s="801"/>
      <c r="I18" s="823" t="s">
        <v>113</v>
      </c>
      <c r="J18" s="817"/>
      <c r="K18" s="817"/>
      <c r="L18" s="817"/>
      <c r="M18" s="817"/>
      <c r="N18" s="817"/>
      <c r="O18" s="817"/>
      <c r="P18" s="817"/>
      <c r="Q18" s="817"/>
      <c r="R18" s="817"/>
      <c r="S18" s="817"/>
      <c r="T18" s="817"/>
      <c r="U18" s="817"/>
      <c r="V18" s="799"/>
      <c r="W18" s="786"/>
      <c r="X18" s="787"/>
      <c r="Y18" s="788"/>
      <c r="Z18" s="815" t="s">
        <v>117</v>
      </c>
      <c r="AA18" s="813"/>
      <c r="AB18" s="814"/>
      <c r="AC18" s="823" t="s">
        <v>577</v>
      </c>
      <c r="AD18" s="817"/>
      <c r="AE18" s="817"/>
      <c r="AF18" s="817"/>
      <c r="AG18" s="817"/>
      <c r="AH18" s="817"/>
      <c r="AI18" s="817"/>
      <c r="AJ18" s="817"/>
      <c r="AK18" s="817"/>
      <c r="AL18" s="817"/>
      <c r="AM18" s="817"/>
      <c r="AN18" s="817"/>
      <c r="AO18" s="818"/>
      <c r="AP18" s="74"/>
    </row>
    <row r="19" spans="1:42" ht="13.5" customHeight="1">
      <c r="A19" s="988"/>
      <c r="B19" s="989"/>
      <c r="C19" s="800" t="s">
        <v>476</v>
      </c>
      <c r="D19" s="800"/>
      <c r="E19" s="800"/>
      <c r="F19" s="800"/>
      <c r="G19" s="800"/>
      <c r="H19" s="801"/>
      <c r="I19" s="862">
        <v>0</v>
      </c>
      <c r="J19" s="863"/>
      <c r="K19" s="863"/>
      <c r="L19" s="863"/>
      <c r="M19" s="863"/>
      <c r="N19" s="863"/>
      <c r="O19" s="863"/>
      <c r="P19" s="863"/>
      <c r="Q19" s="863"/>
      <c r="R19" s="863"/>
      <c r="S19" s="863"/>
      <c r="T19" s="863"/>
      <c r="U19" s="863"/>
      <c r="V19" s="864"/>
      <c r="W19" s="873" t="s">
        <v>118</v>
      </c>
      <c r="X19" s="800"/>
      <c r="Y19" s="800"/>
      <c r="Z19" s="800"/>
      <c r="AA19" s="800"/>
      <c r="AB19" s="801"/>
      <c r="AC19" s="823"/>
      <c r="AD19" s="817"/>
      <c r="AE19" s="817"/>
      <c r="AF19" s="817"/>
      <c r="AG19" s="817"/>
      <c r="AH19" s="817"/>
      <c r="AI19" s="817"/>
      <c r="AJ19" s="817"/>
      <c r="AK19" s="817"/>
      <c r="AL19" s="817"/>
      <c r="AM19" s="817"/>
      <c r="AN19" s="817"/>
      <c r="AO19" s="818"/>
      <c r="AP19" s="74"/>
    </row>
    <row r="20" spans="1:42" ht="13.5">
      <c r="A20" s="988"/>
      <c r="B20" s="989"/>
      <c r="C20" s="800" t="s">
        <v>477</v>
      </c>
      <c r="D20" s="800"/>
      <c r="E20" s="800"/>
      <c r="F20" s="800"/>
      <c r="G20" s="800"/>
      <c r="H20" s="801"/>
      <c r="I20" s="862">
        <v>0</v>
      </c>
      <c r="J20" s="863"/>
      <c r="K20" s="863"/>
      <c r="L20" s="863"/>
      <c r="M20" s="863"/>
      <c r="N20" s="863"/>
      <c r="O20" s="863"/>
      <c r="P20" s="863"/>
      <c r="Q20" s="863"/>
      <c r="R20" s="863"/>
      <c r="S20" s="863"/>
      <c r="T20" s="863"/>
      <c r="U20" s="863"/>
      <c r="V20" s="864"/>
      <c r="W20" s="870" t="s">
        <v>122</v>
      </c>
      <c r="X20" s="871"/>
      <c r="Y20" s="871"/>
      <c r="Z20" s="871"/>
      <c r="AA20" s="871"/>
      <c r="AB20" s="872"/>
      <c r="AC20" s="823"/>
      <c r="AD20" s="817"/>
      <c r="AE20" s="817"/>
      <c r="AF20" s="817"/>
      <c r="AG20" s="817"/>
      <c r="AH20" s="817"/>
      <c r="AI20" s="817"/>
      <c r="AJ20" s="817"/>
      <c r="AK20" s="817"/>
      <c r="AL20" s="817"/>
      <c r="AM20" s="817"/>
      <c r="AN20" s="817"/>
      <c r="AO20" s="818"/>
      <c r="AP20" s="74"/>
    </row>
    <row r="21" spans="1:42" ht="13.5">
      <c r="A21" s="988"/>
      <c r="B21" s="989"/>
      <c r="C21" s="789" t="s">
        <v>478</v>
      </c>
      <c r="D21" s="789"/>
      <c r="E21" s="789"/>
      <c r="F21" s="789"/>
      <c r="G21" s="789"/>
      <c r="H21" s="782"/>
      <c r="I21" s="875">
        <v>0</v>
      </c>
      <c r="J21" s="876"/>
      <c r="K21" s="876"/>
      <c r="L21" s="876"/>
      <c r="M21" s="876"/>
      <c r="N21" s="876"/>
      <c r="O21" s="876"/>
      <c r="P21" s="876"/>
      <c r="Q21" s="876"/>
      <c r="R21" s="876"/>
      <c r="S21" s="876"/>
      <c r="T21" s="876"/>
      <c r="U21" s="876"/>
      <c r="V21" s="877"/>
      <c r="W21" s="873" t="s">
        <v>572</v>
      </c>
      <c r="X21" s="800"/>
      <c r="Y21" s="800"/>
      <c r="Z21" s="800"/>
      <c r="AA21" s="800"/>
      <c r="AB21" s="801"/>
      <c r="AC21" s="823"/>
      <c r="AD21" s="817"/>
      <c r="AE21" s="817"/>
      <c r="AF21" s="817"/>
      <c r="AG21" s="817"/>
      <c r="AH21" s="817"/>
      <c r="AI21" s="817"/>
      <c r="AJ21" s="817"/>
      <c r="AK21" s="817"/>
      <c r="AL21" s="817"/>
      <c r="AM21" s="817"/>
      <c r="AN21" s="817"/>
      <c r="AO21" s="818"/>
      <c r="AP21" s="74"/>
    </row>
    <row r="22" spans="1:42" ht="13.5">
      <c r="A22" s="988"/>
      <c r="B22" s="989"/>
      <c r="C22" s="800" t="s">
        <v>479</v>
      </c>
      <c r="D22" s="800"/>
      <c r="E22" s="800"/>
      <c r="F22" s="800"/>
      <c r="G22" s="800"/>
      <c r="H22" s="801"/>
      <c r="I22" s="862">
        <v>0</v>
      </c>
      <c r="J22" s="863"/>
      <c r="K22" s="863"/>
      <c r="L22" s="863"/>
      <c r="M22" s="863"/>
      <c r="N22" s="863"/>
      <c r="O22" s="863"/>
      <c r="P22" s="863"/>
      <c r="Q22" s="863"/>
      <c r="R22" s="863"/>
      <c r="S22" s="863"/>
      <c r="T22" s="863"/>
      <c r="U22" s="863"/>
      <c r="V22" s="864"/>
      <c r="W22" s="870" t="s">
        <v>161</v>
      </c>
      <c r="X22" s="871"/>
      <c r="Y22" s="871"/>
      <c r="Z22" s="871"/>
      <c r="AA22" s="871"/>
      <c r="AB22" s="872"/>
      <c r="AC22" s="823"/>
      <c r="AD22" s="817"/>
      <c r="AE22" s="817"/>
      <c r="AF22" s="817"/>
      <c r="AG22" s="817"/>
      <c r="AH22" s="817"/>
      <c r="AI22" s="817"/>
      <c r="AJ22" s="817"/>
      <c r="AK22" s="817"/>
      <c r="AL22" s="817"/>
      <c r="AM22" s="817"/>
      <c r="AN22" s="817"/>
      <c r="AO22" s="818"/>
      <c r="AP22" s="74"/>
    </row>
    <row r="23" spans="1:42" ht="13.5">
      <c r="A23" s="988"/>
      <c r="B23" s="989"/>
      <c r="C23" s="800" t="s">
        <v>480</v>
      </c>
      <c r="D23" s="800"/>
      <c r="E23" s="800"/>
      <c r="F23" s="800"/>
      <c r="G23" s="800"/>
      <c r="H23" s="801"/>
      <c r="I23" s="823"/>
      <c r="J23" s="817"/>
      <c r="K23" s="817"/>
      <c r="L23" s="817"/>
      <c r="M23" s="817"/>
      <c r="N23" s="817"/>
      <c r="O23" s="817"/>
      <c r="P23" s="817"/>
      <c r="Q23" s="817"/>
      <c r="R23" s="817"/>
      <c r="S23" s="817"/>
      <c r="T23" s="817"/>
      <c r="U23" s="817"/>
      <c r="V23" s="799"/>
      <c r="W23" s="873" t="s">
        <v>150</v>
      </c>
      <c r="X23" s="800"/>
      <c r="Y23" s="800"/>
      <c r="Z23" s="800"/>
      <c r="AA23" s="800"/>
      <c r="AB23" s="801"/>
      <c r="AC23" s="823"/>
      <c r="AD23" s="817"/>
      <c r="AE23" s="817"/>
      <c r="AF23" s="817"/>
      <c r="AG23" s="817"/>
      <c r="AH23" s="817"/>
      <c r="AI23" s="817"/>
      <c r="AJ23" s="817"/>
      <c r="AK23" s="817"/>
      <c r="AL23" s="817"/>
      <c r="AM23" s="817"/>
      <c r="AN23" s="817"/>
      <c r="AO23" s="818"/>
      <c r="AP23" s="74"/>
    </row>
    <row r="24" spans="1:42" ht="13.5">
      <c r="A24" s="990"/>
      <c r="B24" s="991"/>
      <c r="C24" s="800" t="s">
        <v>481</v>
      </c>
      <c r="D24" s="800"/>
      <c r="E24" s="800"/>
      <c r="F24" s="800"/>
      <c r="G24" s="800"/>
      <c r="H24" s="801"/>
      <c r="I24" s="874"/>
      <c r="J24" s="817"/>
      <c r="K24" s="817"/>
      <c r="L24" s="817"/>
      <c r="M24" s="817"/>
      <c r="N24" s="817"/>
      <c r="O24" s="817"/>
      <c r="P24" s="817"/>
      <c r="Q24" s="817"/>
      <c r="R24" s="817"/>
      <c r="S24" s="817"/>
      <c r="T24" s="817"/>
      <c r="U24" s="817"/>
      <c r="V24" s="799"/>
      <c r="W24" s="661"/>
      <c r="X24" s="662"/>
      <c r="Y24" s="662"/>
      <c r="Z24" s="662"/>
      <c r="AA24" s="662"/>
      <c r="AB24" s="662"/>
      <c r="AC24" s="662"/>
      <c r="AD24" s="662"/>
      <c r="AE24" s="662"/>
      <c r="AF24" s="662"/>
      <c r="AG24" s="662"/>
      <c r="AH24" s="662"/>
      <c r="AI24" s="662"/>
      <c r="AJ24" s="662"/>
      <c r="AK24" s="662"/>
      <c r="AL24" s="662"/>
      <c r="AM24" s="662"/>
      <c r="AN24" s="662"/>
      <c r="AO24" s="663"/>
      <c r="AP24" s="74"/>
    </row>
    <row r="25" spans="1:42" ht="13.5">
      <c r="A25" s="664"/>
      <c r="B25" s="665"/>
      <c r="C25" s="62"/>
      <c r="D25" s="62"/>
      <c r="E25" s="62"/>
      <c r="F25" s="62"/>
      <c r="G25" s="62"/>
      <c r="H25" s="62"/>
      <c r="I25" s="62"/>
      <c r="J25" s="62"/>
      <c r="K25" s="62"/>
      <c r="L25" s="62"/>
      <c r="M25" s="62"/>
      <c r="N25" s="62"/>
      <c r="O25" s="62"/>
      <c r="P25" s="62"/>
      <c r="Q25" s="62"/>
      <c r="R25" s="62"/>
      <c r="S25" s="62"/>
      <c r="T25" s="62"/>
      <c r="U25" s="26" t="s">
        <v>569</v>
      </c>
      <c r="V25" s="62"/>
      <c r="W25" s="360"/>
      <c r="X25" s="360"/>
      <c r="Y25" s="360"/>
      <c r="Z25" s="360"/>
      <c r="AA25" s="360"/>
      <c r="AB25" s="360"/>
      <c r="AC25" s="62"/>
      <c r="AD25" s="62"/>
      <c r="AE25" s="62"/>
      <c r="AF25" s="62"/>
      <c r="AG25" s="62"/>
      <c r="AH25" s="62"/>
      <c r="AI25" s="62"/>
      <c r="AJ25" s="62"/>
      <c r="AK25" s="62"/>
      <c r="AL25" s="62"/>
      <c r="AM25" s="34"/>
      <c r="AN25" s="34"/>
      <c r="AO25" s="61"/>
      <c r="AP25" s="74"/>
    </row>
    <row r="26" spans="1:42" ht="14.25">
      <c r="A26" s="41"/>
      <c r="B26" s="155"/>
      <c r="C26" s="869" t="s">
        <v>578</v>
      </c>
      <c r="D26" s="869"/>
      <c r="E26" s="869"/>
      <c r="F26" s="869"/>
      <c r="G26" s="869"/>
      <c r="H26" s="869"/>
      <c r="I26" s="869"/>
      <c r="J26" s="869"/>
      <c r="K26" s="869"/>
      <c r="L26" s="869"/>
      <c r="M26" s="869"/>
      <c r="N26" s="869"/>
      <c r="O26" s="869"/>
      <c r="P26" s="68" t="s">
        <v>579</v>
      </c>
      <c r="Q26" s="68"/>
      <c r="R26" s="68"/>
      <c r="S26" s="68"/>
      <c r="T26" s="666"/>
      <c r="U26" s="869" t="s">
        <v>460</v>
      </c>
      <c r="V26" s="869"/>
      <c r="W26" s="869"/>
      <c r="X26" s="869"/>
      <c r="Y26" s="869"/>
      <c r="Z26" s="869"/>
      <c r="AA26" s="869"/>
      <c r="AB26" s="869"/>
      <c r="AC26" s="869"/>
      <c r="AD26" s="869"/>
      <c r="AE26" s="869"/>
      <c r="AF26" s="869"/>
      <c r="AG26" s="869"/>
      <c r="AH26" s="869"/>
      <c r="AI26" s="68" t="s">
        <v>580</v>
      </c>
      <c r="AJ26" s="34"/>
      <c r="AK26" s="667"/>
      <c r="AL26" s="668"/>
      <c r="AM26" s="867" t="s">
        <v>149</v>
      </c>
      <c r="AN26" s="867"/>
      <c r="AO26" s="868"/>
      <c r="AP26" s="74"/>
    </row>
    <row r="27" spans="1:42" ht="13.5">
      <c r="A27" s="41"/>
      <c r="B27" s="155"/>
      <c r="C27" s="44" t="s">
        <v>125</v>
      </c>
      <c r="D27" s="44"/>
      <c r="E27" s="44"/>
      <c r="F27" s="44"/>
      <c r="G27" s="44"/>
      <c r="H27" s="44"/>
      <c r="I27" s="44"/>
      <c r="J27" s="44"/>
      <c r="K27" s="44"/>
      <c r="L27" s="44"/>
      <c r="M27" s="44"/>
      <c r="N27" s="44"/>
      <c r="O27" s="45"/>
      <c r="P27" s="893">
        <v>36</v>
      </c>
      <c r="Q27" s="894"/>
      <c r="R27" s="894"/>
      <c r="S27" s="894"/>
      <c r="T27" s="895"/>
      <c r="U27" s="69"/>
      <c r="V27" s="69"/>
      <c r="W27" s="69"/>
      <c r="X27" s="69"/>
      <c r="Y27" s="68"/>
      <c r="Z27" s="34"/>
      <c r="AA27" s="34"/>
      <c r="AB27" s="34"/>
      <c r="AC27" s="878" t="s">
        <v>172</v>
      </c>
      <c r="AD27" s="867"/>
      <c r="AE27" s="867"/>
      <c r="AF27" s="867"/>
      <c r="AG27" s="879"/>
      <c r="AH27" s="878" t="s">
        <v>173</v>
      </c>
      <c r="AI27" s="867"/>
      <c r="AJ27" s="867"/>
      <c r="AK27" s="867"/>
      <c r="AL27" s="879"/>
      <c r="AM27" s="264" t="s">
        <v>166</v>
      </c>
      <c r="AN27" s="42" t="s">
        <v>220</v>
      </c>
      <c r="AO27" s="43" t="s">
        <v>167</v>
      </c>
      <c r="AP27" s="74"/>
    </row>
    <row r="28" spans="1:42" ht="13.5" customHeight="1">
      <c r="A28" s="41"/>
      <c r="B28" s="155"/>
      <c r="C28" s="928" t="s">
        <v>160</v>
      </c>
      <c r="D28" s="929"/>
      <c r="E28" s="929"/>
      <c r="F28" s="930"/>
      <c r="G28" s="46" t="s">
        <v>123</v>
      </c>
      <c r="H28" s="44"/>
      <c r="I28" s="44"/>
      <c r="J28" s="44"/>
      <c r="K28" s="44"/>
      <c r="L28" s="44"/>
      <c r="M28" s="44"/>
      <c r="N28" s="44"/>
      <c r="O28" s="45"/>
      <c r="P28" s="893">
        <v>16.4</v>
      </c>
      <c r="Q28" s="894"/>
      <c r="R28" s="894"/>
      <c r="S28" s="894"/>
      <c r="T28" s="895"/>
      <c r="U28" s="880" t="s">
        <v>135</v>
      </c>
      <c r="V28" s="880"/>
      <c r="W28" s="880"/>
      <c r="X28" s="880"/>
      <c r="Y28" s="880"/>
      <c r="Z28" s="880"/>
      <c r="AA28" s="880"/>
      <c r="AB28" s="881"/>
      <c r="AC28" s="884" t="s">
        <v>581</v>
      </c>
      <c r="AD28" s="885"/>
      <c r="AE28" s="885"/>
      <c r="AF28" s="885"/>
      <c r="AG28" s="886"/>
      <c r="AH28" s="884" t="s">
        <v>582</v>
      </c>
      <c r="AI28" s="885"/>
      <c r="AJ28" s="885"/>
      <c r="AK28" s="885"/>
      <c r="AL28" s="886"/>
      <c r="AM28" s="923"/>
      <c r="AN28" s="925"/>
      <c r="AO28" s="978" t="s">
        <v>517</v>
      </c>
      <c r="AP28" s="74"/>
    </row>
    <row r="29" spans="1:42" ht="13.5" customHeight="1">
      <c r="A29" s="984" t="s">
        <v>463</v>
      </c>
      <c r="B29" s="985"/>
      <c r="C29" s="931"/>
      <c r="D29" s="931"/>
      <c r="E29" s="931"/>
      <c r="F29" s="932"/>
      <c r="G29" s="47" t="s">
        <v>126</v>
      </c>
      <c r="H29" s="47"/>
      <c r="I29" s="47"/>
      <c r="J29" s="47"/>
      <c r="K29" s="47"/>
      <c r="L29" s="47"/>
      <c r="M29" s="47"/>
      <c r="N29" s="47"/>
      <c r="O29" s="48"/>
      <c r="P29" s="893">
        <v>12.8</v>
      </c>
      <c r="Q29" s="894"/>
      <c r="R29" s="894"/>
      <c r="S29" s="894"/>
      <c r="T29" s="895"/>
      <c r="U29" s="882"/>
      <c r="V29" s="882"/>
      <c r="W29" s="882"/>
      <c r="X29" s="882"/>
      <c r="Y29" s="882"/>
      <c r="Z29" s="882"/>
      <c r="AA29" s="882"/>
      <c r="AB29" s="883"/>
      <c r="AC29" s="887"/>
      <c r="AD29" s="888"/>
      <c r="AE29" s="888"/>
      <c r="AF29" s="888"/>
      <c r="AG29" s="889"/>
      <c r="AH29" s="920"/>
      <c r="AI29" s="921"/>
      <c r="AJ29" s="921"/>
      <c r="AK29" s="921"/>
      <c r="AL29" s="922"/>
      <c r="AM29" s="924"/>
      <c r="AN29" s="926"/>
      <c r="AO29" s="979"/>
      <c r="AP29" s="74"/>
    </row>
    <row r="30" spans="1:42" ht="13.5" customHeight="1">
      <c r="A30" s="984"/>
      <c r="B30" s="985"/>
      <c r="C30" s="899" t="s">
        <v>159</v>
      </c>
      <c r="D30" s="899"/>
      <c r="E30" s="899"/>
      <c r="F30" s="900"/>
      <c r="G30" s="839" t="s">
        <v>123</v>
      </c>
      <c r="H30" s="840"/>
      <c r="I30" s="840"/>
      <c r="J30" s="840"/>
      <c r="K30" s="840"/>
      <c r="L30" s="840"/>
      <c r="M30" s="840"/>
      <c r="N30" s="840"/>
      <c r="O30" s="837"/>
      <c r="P30" s="896">
        <v>1.38</v>
      </c>
      <c r="Q30" s="897"/>
      <c r="R30" s="897"/>
      <c r="S30" s="897"/>
      <c r="T30" s="898"/>
      <c r="U30" s="840" t="s">
        <v>136</v>
      </c>
      <c r="V30" s="840"/>
      <c r="W30" s="840"/>
      <c r="X30" s="840"/>
      <c r="Y30" s="840"/>
      <c r="Z30" s="840"/>
      <c r="AA30" s="840"/>
      <c r="AB30" s="837"/>
      <c r="AC30" s="890">
        <v>1850</v>
      </c>
      <c r="AD30" s="891"/>
      <c r="AE30" s="891"/>
      <c r="AF30" s="891"/>
      <c r="AG30" s="892"/>
      <c r="AH30" s="823">
        <v>1080</v>
      </c>
      <c r="AI30" s="817"/>
      <c r="AJ30" s="817"/>
      <c r="AK30" s="817"/>
      <c r="AL30" s="799"/>
      <c r="AM30" s="489"/>
      <c r="AN30" s="926"/>
      <c r="AO30" s="979"/>
      <c r="AP30" s="74"/>
    </row>
    <row r="31" spans="1:42" ht="13.5">
      <c r="A31" s="984"/>
      <c r="B31" s="985"/>
      <c r="C31" s="901"/>
      <c r="D31" s="901"/>
      <c r="E31" s="901"/>
      <c r="F31" s="902"/>
      <c r="G31" s="831" t="s">
        <v>143</v>
      </c>
      <c r="H31" s="865"/>
      <c r="I31" s="865"/>
      <c r="J31" s="865"/>
      <c r="K31" s="865"/>
      <c r="L31" s="865"/>
      <c r="M31" s="865"/>
      <c r="N31" s="865"/>
      <c r="O31" s="866"/>
      <c r="P31" s="896">
        <v>0</v>
      </c>
      <c r="Q31" s="897"/>
      <c r="R31" s="897"/>
      <c r="S31" s="897"/>
      <c r="T31" s="898"/>
      <c r="U31" s="840" t="s">
        <v>137</v>
      </c>
      <c r="V31" s="840"/>
      <c r="W31" s="840"/>
      <c r="X31" s="840"/>
      <c r="Y31" s="840"/>
      <c r="Z31" s="840"/>
      <c r="AA31" s="840"/>
      <c r="AB31" s="837"/>
      <c r="AC31" s="890">
        <v>1600</v>
      </c>
      <c r="AD31" s="891"/>
      <c r="AE31" s="891"/>
      <c r="AF31" s="891"/>
      <c r="AG31" s="892"/>
      <c r="AH31" s="823">
        <v>930</v>
      </c>
      <c r="AI31" s="817"/>
      <c r="AJ31" s="817"/>
      <c r="AK31" s="817"/>
      <c r="AL31" s="799"/>
      <c r="AM31" s="489"/>
      <c r="AN31" s="926"/>
      <c r="AO31" s="979"/>
      <c r="AP31" s="74"/>
    </row>
    <row r="32" spans="1:42" ht="13.5" customHeight="1">
      <c r="A32" s="984"/>
      <c r="B32" s="985"/>
      <c r="C32" s="903"/>
      <c r="D32" s="903"/>
      <c r="E32" s="903"/>
      <c r="F32" s="904"/>
      <c r="G32" s="839" t="s">
        <v>131</v>
      </c>
      <c r="H32" s="840"/>
      <c r="I32" s="840"/>
      <c r="J32" s="840"/>
      <c r="K32" s="840"/>
      <c r="L32" s="840"/>
      <c r="M32" s="840"/>
      <c r="N32" s="840"/>
      <c r="O32" s="837"/>
      <c r="P32" s="896">
        <v>-1.38</v>
      </c>
      <c r="Q32" s="897"/>
      <c r="R32" s="897"/>
      <c r="S32" s="897"/>
      <c r="T32" s="898"/>
      <c r="U32" s="899" t="s">
        <v>171</v>
      </c>
      <c r="V32" s="899"/>
      <c r="W32" s="899"/>
      <c r="X32" s="900"/>
      <c r="Y32" s="831" t="s">
        <v>138</v>
      </c>
      <c r="Z32" s="912"/>
      <c r="AA32" s="912"/>
      <c r="AB32" s="913"/>
      <c r="AC32" s="890">
        <v>1440</v>
      </c>
      <c r="AD32" s="891"/>
      <c r="AE32" s="891"/>
      <c r="AF32" s="891"/>
      <c r="AG32" s="892"/>
      <c r="AH32" s="823">
        <v>837</v>
      </c>
      <c r="AI32" s="817"/>
      <c r="AJ32" s="817"/>
      <c r="AK32" s="817"/>
      <c r="AL32" s="799"/>
      <c r="AM32" s="489"/>
      <c r="AN32" s="926"/>
      <c r="AO32" s="979"/>
      <c r="AP32" s="74"/>
    </row>
    <row r="33" spans="1:42" ht="13.5">
      <c r="A33" s="984"/>
      <c r="B33" s="985"/>
      <c r="C33" s="826" t="s">
        <v>127</v>
      </c>
      <c r="D33" s="912"/>
      <c r="E33" s="912"/>
      <c r="F33" s="912"/>
      <c r="G33" s="912"/>
      <c r="H33" s="912"/>
      <c r="I33" s="912"/>
      <c r="J33" s="912"/>
      <c r="K33" s="912"/>
      <c r="L33" s="912"/>
      <c r="M33" s="912"/>
      <c r="N33" s="912"/>
      <c r="O33" s="913"/>
      <c r="P33" s="896">
        <v>0.51</v>
      </c>
      <c r="Q33" s="897"/>
      <c r="R33" s="897"/>
      <c r="S33" s="897"/>
      <c r="T33" s="898"/>
      <c r="U33" s="901"/>
      <c r="V33" s="901"/>
      <c r="W33" s="901"/>
      <c r="X33" s="902"/>
      <c r="Y33" s="914" t="s">
        <v>124</v>
      </c>
      <c r="Z33" s="915"/>
      <c r="AA33" s="915"/>
      <c r="AB33" s="916"/>
      <c r="AC33" s="890">
        <v>1295</v>
      </c>
      <c r="AD33" s="891"/>
      <c r="AE33" s="891"/>
      <c r="AF33" s="891"/>
      <c r="AG33" s="892"/>
      <c r="AH33" s="823">
        <v>756</v>
      </c>
      <c r="AI33" s="817"/>
      <c r="AJ33" s="817"/>
      <c r="AK33" s="817"/>
      <c r="AL33" s="799"/>
      <c r="AM33" s="489"/>
      <c r="AN33" s="926"/>
      <c r="AO33" s="979"/>
      <c r="AP33" s="74"/>
    </row>
    <row r="34" spans="1:42" ht="13.5">
      <c r="A34" s="984"/>
      <c r="B34" s="985"/>
      <c r="C34" s="899" t="s">
        <v>462</v>
      </c>
      <c r="D34" s="899"/>
      <c r="E34" s="899"/>
      <c r="F34" s="899"/>
      <c r="G34" s="899"/>
      <c r="H34" s="899"/>
      <c r="I34" s="899"/>
      <c r="J34" s="831" t="s">
        <v>128</v>
      </c>
      <c r="K34" s="826"/>
      <c r="L34" s="826"/>
      <c r="M34" s="826"/>
      <c r="N34" s="826"/>
      <c r="O34" s="827"/>
      <c r="P34" s="896">
        <v>4.78</v>
      </c>
      <c r="Q34" s="897"/>
      <c r="R34" s="897"/>
      <c r="S34" s="897"/>
      <c r="T34" s="898"/>
      <c r="U34" s="903"/>
      <c r="V34" s="903"/>
      <c r="W34" s="903"/>
      <c r="X34" s="904"/>
      <c r="Y34" s="831" t="s">
        <v>131</v>
      </c>
      <c r="Z34" s="912"/>
      <c r="AA34" s="912"/>
      <c r="AB34" s="913"/>
      <c r="AC34" s="890">
        <v>1110</v>
      </c>
      <c r="AD34" s="891"/>
      <c r="AE34" s="891"/>
      <c r="AF34" s="891"/>
      <c r="AG34" s="892"/>
      <c r="AH34" s="823">
        <v>648</v>
      </c>
      <c r="AI34" s="817"/>
      <c r="AJ34" s="817"/>
      <c r="AK34" s="817"/>
      <c r="AL34" s="799"/>
      <c r="AM34" s="489"/>
      <c r="AN34" s="927"/>
      <c r="AO34" s="980"/>
      <c r="AP34" s="74"/>
    </row>
    <row r="35" spans="1:42" ht="13.5" customHeight="1">
      <c r="A35" s="984"/>
      <c r="B35" s="985"/>
      <c r="C35" s="901"/>
      <c r="D35" s="901"/>
      <c r="E35" s="901"/>
      <c r="F35" s="901"/>
      <c r="G35" s="901"/>
      <c r="H35" s="901"/>
      <c r="I35" s="901"/>
      <c r="J35" s="936" t="s">
        <v>129</v>
      </c>
      <c r="K35" s="840"/>
      <c r="L35" s="840"/>
      <c r="M35" s="840"/>
      <c r="N35" s="840"/>
      <c r="O35" s="837"/>
      <c r="P35" s="896">
        <v>5.58</v>
      </c>
      <c r="Q35" s="897"/>
      <c r="R35" s="897"/>
      <c r="S35" s="897"/>
      <c r="T35" s="898"/>
      <c r="U35" s="910" t="s">
        <v>130</v>
      </c>
      <c r="V35" s="910"/>
      <c r="W35" s="910"/>
      <c r="X35" s="910"/>
      <c r="Y35" s="911"/>
      <c r="Z35" s="977" t="s">
        <v>583</v>
      </c>
      <c r="AA35" s="910"/>
      <c r="AB35" s="911"/>
      <c r="AC35" s="917" t="s">
        <v>584</v>
      </c>
      <c r="AD35" s="918"/>
      <c r="AE35" s="918"/>
      <c r="AF35" s="918"/>
      <c r="AG35" s="919"/>
      <c r="AH35" s="917" t="s">
        <v>584</v>
      </c>
      <c r="AI35" s="918"/>
      <c r="AJ35" s="918"/>
      <c r="AK35" s="918"/>
      <c r="AL35" s="919"/>
      <c r="AM35" s="490"/>
      <c r="AN35" s="578"/>
      <c r="AO35" s="493"/>
      <c r="AP35" s="74"/>
    </row>
    <row r="36" spans="1:42" ht="13.5" customHeight="1">
      <c r="A36" s="984"/>
      <c r="B36" s="985"/>
      <c r="C36" s="933" t="s">
        <v>147</v>
      </c>
      <c r="D36" s="899"/>
      <c r="E36" s="900"/>
      <c r="F36" s="834" t="s">
        <v>143</v>
      </c>
      <c r="G36" s="835"/>
      <c r="H36" s="835"/>
      <c r="I36" s="836"/>
      <c r="J36" s="831" t="s">
        <v>128</v>
      </c>
      <c r="K36" s="826"/>
      <c r="L36" s="826"/>
      <c r="M36" s="826"/>
      <c r="N36" s="826"/>
      <c r="O36" s="827"/>
      <c r="P36" s="896">
        <v>0.92</v>
      </c>
      <c r="Q36" s="897"/>
      <c r="R36" s="897"/>
      <c r="S36" s="897"/>
      <c r="T36" s="898"/>
      <c r="U36" s="906" t="s">
        <v>139</v>
      </c>
      <c r="V36" s="906"/>
      <c r="W36" s="906"/>
      <c r="X36" s="906"/>
      <c r="Y36" s="907"/>
      <c r="Z36" s="905" t="s">
        <v>585</v>
      </c>
      <c r="AA36" s="906"/>
      <c r="AB36" s="907"/>
      <c r="AC36" s="947">
        <v>9</v>
      </c>
      <c r="AD36" s="948"/>
      <c r="AE36" s="948"/>
      <c r="AF36" s="948"/>
      <c r="AG36" s="949"/>
      <c r="AH36" s="823">
        <v>0</v>
      </c>
      <c r="AI36" s="817"/>
      <c r="AJ36" s="817"/>
      <c r="AK36" s="817"/>
      <c r="AL36" s="799"/>
      <c r="AM36" s="489"/>
      <c r="AN36" s="828"/>
      <c r="AO36" s="843" t="s">
        <v>586</v>
      </c>
      <c r="AP36" s="74"/>
    </row>
    <row r="37" spans="1:42" ht="13.5" customHeight="1">
      <c r="A37" s="984"/>
      <c r="B37" s="985"/>
      <c r="C37" s="934"/>
      <c r="D37" s="901"/>
      <c r="E37" s="902"/>
      <c r="F37" s="832" t="s">
        <v>131</v>
      </c>
      <c r="G37" s="832"/>
      <c r="H37" s="832"/>
      <c r="I37" s="833"/>
      <c r="J37" s="831" t="s">
        <v>128</v>
      </c>
      <c r="K37" s="826"/>
      <c r="L37" s="826"/>
      <c r="M37" s="826"/>
      <c r="N37" s="826"/>
      <c r="O37" s="827"/>
      <c r="P37" s="896">
        <v>-1.88</v>
      </c>
      <c r="Q37" s="950"/>
      <c r="R37" s="950"/>
      <c r="S37" s="950"/>
      <c r="T37" s="951"/>
      <c r="U37" s="906" t="s">
        <v>587</v>
      </c>
      <c r="V37" s="906"/>
      <c r="W37" s="906"/>
      <c r="X37" s="906"/>
      <c r="Y37" s="907"/>
      <c r="Z37" s="905" t="s">
        <v>588</v>
      </c>
      <c r="AA37" s="906"/>
      <c r="AB37" s="907"/>
      <c r="AC37" s="890">
        <v>1.5</v>
      </c>
      <c r="AD37" s="891"/>
      <c r="AE37" s="891"/>
      <c r="AF37" s="891"/>
      <c r="AG37" s="892"/>
      <c r="AH37" s="938">
        <v>3</v>
      </c>
      <c r="AI37" s="939"/>
      <c r="AJ37" s="939"/>
      <c r="AK37" s="939"/>
      <c r="AL37" s="940"/>
      <c r="AM37" s="489"/>
      <c r="AN37" s="824"/>
      <c r="AO37" s="841"/>
      <c r="AP37" s="74"/>
    </row>
    <row r="38" spans="1:42" ht="14.25">
      <c r="A38" s="984"/>
      <c r="B38" s="985"/>
      <c r="C38" s="935"/>
      <c r="D38" s="903"/>
      <c r="E38" s="904"/>
      <c r="F38" s="829"/>
      <c r="G38" s="829"/>
      <c r="H38" s="829"/>
      <c r="I38" s="830"/>
      <c r="J38" s="831" t="s">
        <v>129</v>
      </c>
      <c r="K38" s="826"/>
      <c r="L38" s="826"/>
      <c r="M38" s="826"/>
      <c r="N38" s="826"/>
      <c r="O38" s="827"/>
      <c r="P38" s="896">
        <v>2.38</v>
      </c>
      <c r="Q38" s="897"/>
      <c r="R38" s="897"/>
      <c r="S38" s="897"/>
      <c r="T38" s="898"/>
      <c r="U38" s="908" t="s">
        <v>174</v>
      </c>
      <c r="V38" s="908"/>
      <c r="W38" s="908"/>
      <c r="X38" s="908"/>
      <c r="Y38" s="909"/>
      <c r="Z38" s="937" t="s">
        <v>589</v>
      </c>
      <c r="AA38" s="908"/>
      <c r="AB38" s="909"/>
      <c r="AC38" s="947">
        <v>1184.5</v>
      </c>
      <c r="AD38" s="948"/>
      <c r="AE38" s="948"/>
      <c r="AF38" s="948"/>
      <c r="AG38" s="949"/>
      <c r="AH38" s="823">
        <v>804.2</v>
      </c>
      <c r="AI38" s="817"/>
      <c r="AJ38" s="817"/>
      <c r="AK38" s="817"/>
      <c r="AL38" s="799"/>
      <c r="AM38" s="489"/>
      <c r="AN38" s="824"/>
      <c r="AO38" s="841"/>
      <c r="AP38" s="74"/>
    </row>
    <row r="39" spans="1:42" ht="13.5" customHeight="1">
      <c r="A39" s="984"/>
      <c r="B39" s="985"/>
      <c r="C39" s="899" t="s">
        <v>434</v>
      </c>
      <c r="D39" s="899"/>
      <c r="E39" s="899"/>
      <c r="F39" s="899"/>
      <c r="G39" s="900"/>
      <c r="H39" s="914" t="s">
        <v>131</v>
      </c>
      <c r="I39" s="941"/>
      <c r="J39" s="941"/>
      <c r="K39" s="941"/>
      <c r="L39" s="941"/>
      <c r="M39" s="941"/>
      <c r="N39" s="941"/>
      <c r="O39" s="942"/>
      <c r="P39" s="890" t="s">
        <v>590</v>
      </c>
      <c r="Q39" s="943"/>
      <c r="R39" s="943"/>
      <c r="S39" s="943"/>
      <c r="T39" s="944"/>
      <c r="U39" s="905" t="s">
        <v>168</v>
      </c>
      <c r="V39" s="906"/>
      <c r="W39" s="906"/>
      <c r="X39" s="906"/>
      <c r="Y39" s="907"/>
      <c r="Z39" s="974" t="s">
        <v>591</v>
      </c>
      <c r="AA39" s="975"/>
      <c r="AB39" s="976"/>
      <c r="AC39" s="890">
        <v>65</v>
      </c>
      <c r="AD39" s="891"/>
      <c r="AE39" s="891"/>
      <c r="AF39" s="891"/>
      <c r="AG39" s="892"/>
      <c r="AH39" s="823">
        <v>40</v>
      </c>
      <c r="AI39" s="817"/>
      <c r="AJ39" s="817"/>
      <c r="AK39" s="817"/>
      <c r="AL39" s="799"/>
      <c r="AM39" s="489"/>
      <c r="AN39" s="825"/>
      <c r="AO39" s="838"/>
      <c r="AP39" s="74"/>
    </row>
    <row r="40" spans="1:42" ht="14.25">
      <c r="A40" s="984"/>
      <c r="B40" s="985"/>
      <c r="C40" s="901"/>
      <c r="D40" s="901"/>
      <c r="E40" s="901"/>
      <c r="F40" s="901"/>
      <c r="G40" s="902"/>
      <c r="H40" s="914" t="s">
        <v>123</v>
      </c>
      <c r="I40" s="941"/>
      <c r="J40" s="941"/>
      <c r="K40" s="941"/>
      <c r="L40" s="941"/>
      <c r="M40" s="941"/>
      <c r="N40" s="941"/>
      <c r="O40" s="942"/>
      <c r="P40" s="890" t="s">
        <v>592</v>
      </c>
      <c r="Q40" s="943"/>
      <c r="R40" s="943"/>
      <c r="S40" s="943"/>
      <c r="T40" s="944"/>
      <c r="U40" s="364"/>
      <c r="V40" s="365"/>
      <c r="W40" s="30"/>
      <c r="X40" s="30"/>
      <c r="Y40" s="30"/>
      <c r="Z40" s="30"/>
      <c r="AA40" s="30"/>
      <c r="AB40" s="30"/>
      <c r="AC40" s="30"/>
      <c r="AD40" s="30"/>
      <c r="AE40" s="30"/>
      <c r="AF40" s="30"/>
      <c r="AG40" s="30"/>
      <c r="AH40" s="30"/>
      <c r="AI40" s="30"/>
      <c r="AJ40" s="30"/>
      <c r="AK40" s="30"/>
      <c r="AL40" s="30"/>
      <c r="AM40" s="358"/>
      <c r="AN40" s="57"/>
      <c r="AO40" s="25"/>
      <c r="AP40" s="74"/>
    </row>
    <row r="41" spans="1:42" ht="14.25">
      <c r="A41" s="984"/>
      <c r="B41" s="985"/>
      <c r="C41" s="880" t="s">
        <v>175</v>
      </c>
      <c r="D41" s="880"/>
      <c r="E41" s="880"/>
      <c r="F41" s="880"/>
      <c r="G41" s="881"/>
      <c r="H41" s="914" t="s">
        <v>132</v>
      </c>
      <c r="I41" s="941"/>
      <c r="J41" s="941"/>
      <c r="K41" s="941"/>
      <c r="L41" s="941"/>
      <c r="M41" s="941"/>
      <c r="N41" s="941"/>
      <c r="O41" s="942"/>
      <c r="P41" s="890">
        <v>2.6</v>
      </c>
      <c r="Q41" s="943"/>
      <c r="R41" s="943"/>
      <c r="S41" s="943"/>
      <c r="T41" s="944"/>
      <c r="U41" s="669" t="s">
        <v>461</v>
      </c>
      <c r="V41" s="667"/>
      <c r="W41" s="667"/>
      <c r="X41" s="667"/>
      <c r="Y41" s="667"/>
      <c r="Z41" s="667"/>
      <c r="AA41" s="667"/>
      <c r="AB41" s="667"/>
      <c r="AC41" s="667"/>
      <c r="AD41" s="667"/>
      <c r="AE41" s="667"/>
      <c r="AF41" s="667"/>
      <c r="AG41" s="667"/>
      <c r="AH41" s="667"/>
      <c r="AI41" s="68" t="s">
        <v>593</v>
      </c>
      <c r="AJ41" s="667"/>
      <c r="AK41" s="667"/>
      <c r="AL41" s="667"/>
      <c r="AM41" s="42" t="s">
        <v>166</v>
      </c>
      <c r="AN41" s="42" t="s">
        <v>220</v>
      </c>
      <c r="AO41" s="43" t="s">
        <v>167</v>
      </c>
      <c r="AP41" s="74"/>
    </row>
    <row r="42" spans="1:42" ht="13.5">
      <c r="A42" s="984"/>
      <c r="B42" s="985"/>
      <c r="C42" s="882"/>
      <c r="D42" s="882"/>
      <c r="E42" s="882"/>
      <c r="F42" s="882"/>
      <c r="G42" s="883"/>
      <c r="H42" s="914" t="s">
        <v>148</v>
      </c>
      <c r="I42" s="941"/>
      <c r="J42" s="941"/>
      <c r="K42" s="941"/>
      <c r="L42" s="941"/>
      <c r="M42" s="941"/>
      <c r="N42" s="941"/>
      <c r="O42" s="942"/>
      <c r="P42" s="890"/>
      <c r="Q42" s="943"/>
      <c r="R42" s="943"/>
      <c r="S42" s="943"/>
      <c r="T42" s="944"/>
      <c r="U42" s="945" t="s">
        <v>140</v>
      </c>
      <c r="V42" s="945"/>
      <c r="W42" s="945"/>
      <c r="X42" s="945"/>
      <c r="Y42" s="945"/>
      <c r="Z42" s="945"/>
      <c r="AA42" s="945"/>
      <c r="AB42" s="945"/>
      <c r="AC42" s="945"/>
      <c r="AD42" s="945"/>
      <c r="AE42" s="945"/>
      <c r="AF42" s="945"/>
      <c r="AG42" s="946"/>
      <c r="AH42" s="952" t="s">
        <v>594</v>
      </c>
      <c r="AI42" s="953"/>
      <c r="AJ42" s="953"/>
      <c r="AK42" s="953"/>
      <c r="AL42" s="954"/>
      <c r="AM42" s="494"/>
      <c r="AN42" s="582"/>
      <c r="AO42" s="496"/>
      <c r="AP42" s="74"/>
    </row>
    <row r="43" spans="1:42" ht="15.75" customHeight="1">
      <c r="A43" s="984"/>
      <c r="B43" s="985"/>
      <c r="C43" s="64"/>
      <c r="D43" s="64"/>
      <c r="E43" s="64"/>
      <c r="F43" s="64"/>
      <c r="G43" s="64"/>
      <c r="H43" s="64"/>
      <c r="I43" s="64"/>
      <c r="J43" s="64"/>
      <c r="K43" s="64"/>
      <c r="L43" s="64"/>
      <c r="M43" s="64"/>
      <c r="N43" s="64"/>
      <c r="O43" s="64"/>
      <c r="P43" s="64"/>
      <c r="Q43" s="670"/>
      <c r="R43" s="670"/>
      <c r="S43" s="670"/>
      <c r="T43" s="671"/>
      <c r="U43" s="968" t="s">
        <v>144</v>
      </c>
      <c r="V43" s="968"/>
      <c r="W43" s="969"/>
      <c r="X43" s="955" t="s">
        <v>141</v>
      </c>
      <c r="Y43" s="956"/>
      <c r="Z43" s="956"/>
      <c r="AA43" s="956"/>
      <c r="AB43" s="957"/>
      <c r="AC43" s="937" t="s">
        <v>143</v>
      </c>
      <c r="AD43" s="908"/>
      <c r="AE43" s="908"/>
      <c r="AF43" s="908"/>
      <c r="AG43" s="909"/>
      <c r="AH43" s="890">
        <v>100</v>
      </c>
      <c r="AI43" s="891"/>
      <c r="AJ43" s="891"/>
      <c r="AK43" s="891"/>
      <c r="AL43" s="892"/>
      <c r="AM43" s="495"/>
      <c r="AN43" s="925"/>
      <c r="AO43" s="843" t="s">
        <v>595</v>
      </c>
      <c r="AP43" s="74"/>
    </row>
    <row r="44" spans="1:44" ht="14.25">
      <c r="A44" s="984"/>
      <c r="B44" s="985"/>
      <c r="C44" s="880" t="s">
        <v>176</v>
      </c>
      <c r="D44" s="880"/>
      <c r="E44" s="880"/>
      <c r="F44" s="880"/>
      <c r="G44" s="881"/>
      <c r="H44" s="914" t="s">
        <v>133</v>
      </c>
      <c r="I44" s="941"/>
      <c r="J44" s="941"/>
      <c r="K44" s="941"/>
      <c r="L44" s="941"/>
      <c r="M44" s="941"/>
      <c r="N44" s="941"/>
      <c r="O44" s="942"/>
      <c r="P44" s="890" t="s">
        <v>596</v>
      </c>
      <c r="Q44" s="943"/>
      <c r="R44" s="943"/>
      <c r="S44" s="943"/>
      <c r="T44" s="944"/>
      <c r="U44" s="970"/>
      <c r="V44" s="970"/>
      <c r="W44" s="971"/>
      <c r="X44" s="958"/>
      <c r="Y44" s="959"/>
      <c r="Z44" s="959"/>
      <c r="AA44" s="959"/>
      <c r="AB44" s="960"/>
      <c r="AC44" s="937" t="s">
        <v>131</v>
      </c>
      <c r="AD44" s="908"/>
      <c r="AE44" s="908"/>
      <c r="AF44" s="908"/>
      <c r="AG44" s="909"/>
      <c r="AH44" s="890">
        <v>180</v>
      </c>
      <c r="AI44" s="891"/>
      <c r="AJ44" s="891"/>
      <c r="AK44" s="891"/>
      <c r="AL44" s="892"/>
      <c r="AM44" s="672"/>
      <c r="AN44" s="926"/>
      <c r="AO44" s="841"/>
      <c r="AP44" s="74"/>
      <c r="AR44" s="27"/>
    </row>
    <row r="45" spans="1:42" ht="14.25">
      <c r="A45" s="984"/>
      <c r="B45" s="985"/>
      <c r="C45" s="882"/>
      <c r="D45" s="882"/>
      <c r="E45" s="882"/>
      <c r="F45" s="882"/>
      <c r="G45" s="883"/>
      <c r="H45" s="914" t="s">
        <v>134</v>
      </c>
      <c r="I45" s="941"/>
      <c r="J45" s="941"/>
      <c r="K45" s="941"/>
      <c r="L45" s="941"/>
      <c r="M45" s="941"/>
      <c r="N45" s="941"/>
      <c r="O45" s="942"/>
      <c r="P45" s="890" t="s">
        <v>597</v>
      </c>
      <c r="Q45" s="943"/>
      <c r="R45" s="943"/>
      <c r="S45" s="943"/>
      <c r="T45" s="944"/>
      <c r="U45" s="970"/>
      <c r="V45" s="970"/>
      <c r="W45" s="971"/>
      <c r="X45" s="961" t="s">
        <v>142</v>
      </c>
      <c r="Y45" s="945"/>
      <c r="Z45" s="945"/>
      <c r="AA45" s="945"/>
      <c r="AB45" s="946"/>
      <c r="AC45" s="937" t="s">
        <v>143</v>
      </c>
      <c r="AD45" s="908"/>
      <c r="AE45" s="908"/>
      <c r="AF45" s="908"/>
      <c r="AG45" s="909"/>
      <c r="AH45" s="890">
        <v>100</v>
      </c>
      <c r="AI45" s="891"/>
      <c r="AJ45" s="891"/>
      <c r="AK45" s="891"/>
      <c r="AL45" s="892"/>
      <c r="AM45" s="489"/>
      <c r="AN45" s="926"/>
      <c r="AO45" s="841"/>
      <c r="AP45" s="74"/>
    </row>
    <row r="46" spans="1:42" ht="13.5" customHeight="1">
      <c r="A46" s="984"/>
      <c r="B46" s="985"/>
      <c r="C46" s="820" t="s">
        <v>482</v>
      </c>
      <c r="D46" s="821"/>
      <c r="E46" s="821"/>
      <c r="F46" s="821"/>
      <c r="G46" s="821"/>
      <c r="H46" s="821"/>
      <c r="I46" s="821"/>
      <c r="J46" s="821"/>
      <c r="K46" s="821"/>
      <c r="L46" s="821"/>
      <c r="M46" s="821"/>
      <c r="N46" s="821"/>
      <c r="O46" s="821"/>
      <c r="P46" s="821"/>
      <c r="Q46" s="821"/>
      <c r="R46" s="821"/>
      <c r="S46" s="821"/>
      <c r="T46" s="822"/>
      <c r="U46" s="970"/>
      <c r="V46" s="970"/>
      <c r="W46" s="971"/>
      <c r="X46" s="958"/>
      <c r="Y46" s="959"/>
      <c r="Z46" s="959"/>
      <c r="AA46" s="959"/>
      <c r="AB46" s="960"/>
      <c r="AC46" s="937" t="s">
        <v>131</v>
      </c>
      <c r="AD46" s="908"/>
      <c r="AE46" s="908"/>
      <c r="AF46" s="908"/>
      <c r="AG46" s="909"/>
      <c r="AH46" s="890">
        <v>140</v>
      </c>
      <c r="AI46" s="891"/>
      <c r="AJ46" s="891"/>
      <c r="AK46" s="891"/>
      <c r="AL46" s="892"/>
      <c r="AM46" s="489"/>
      <c r="AN46" s="926"/>
      <c r="AO46" s="841"/>
      <c r="AP46" s="74"/>
    </row>
    <row r="47" spans="1:42" ht="14.25">
      <c r="A47" s="984"/>
      <c r="B47" s="985"/>
      <c r="C47" s="648"/>
      <c r="D47" s="648"/>
      <c r="E47" s="648"/>
      <c r="F47" s="648"/>
      <c r="G47" s="648"/>
      <c r="H47" s="648"/>
      <c r="I47" s="648"/>
      <c r="J47" s="648"/>
      <c r="K47" s="648"/>
      <c r="L47" s="648"/>
      <c r="M47" s="648"/>
      <c r="N47" s="648"/>
      <c r="O47" s="648"/>
      <c r="P47" s="119" t="s">
        <v>598</v>
      </c>
      <c r="Q47" s="648"/>
      <c r="R47" s="648"/>
      <c r="S47" s="648"/>
      <c r="T47" s="668"/>
      <c r="U47" s="972"/>
      <c r="V47" s="972"/>
      <c r="W47" s="973"/>
      <c r="X47" s="937" t="s">
        <v>146</v>
      </c>
      <c r="Y47" s="908"/>
      <c r="Z47" s="908"/>
      <c r="AA47" s="908"/>
      <c r="AB47" s="908"/>
      <c r="AC47" s="908"/>
      <c r="AD47" s="908"/>
      <c r="AE47" s="908"/>
      <c r="AF47" s="908"/>
      <c r="AG47" s="909"/>
      <c r="AH47" s="890">
        <v>200</v>
      </c>
      <c r="AI47" s="891"/>
      <c r="AJ47" s="891"/>
      <c r="AK47" s="891"/>
      <c r="AL47" s="892"/>
      <c r="AM47" s="489"/>
      <c r="AN47" s="926"/>
      <c r="AO47" s="841"/>
      <c r="AP47" s="74"/>
    </row>
    <row r="48" spans="1:42" ht="13.5">
      <c r="A48" s="673"/>
      <c r="B48" s="674"/>
      <c r="C48" s="44" t="s">
        <v>125</v>
      </c>
      <c r="D48" s="675"/>
      <c r="E48" s="675"/>
      <c r="F48" s="675"/>
      <c r="G48" s="675"/>
      <c r="H48" s="675"/>
      <c r="I48" s="675"/>
      <c r="J48" s="675"/>
      <c r="K48" s="675"/>
      <c r="L48" s="675"/>
      <c r="M48" s="675"/>
      <c r="N48" s="675"/>
      <c r="O48" s="676"/>
      <c r="P48" s="893">
        <v>36</v>
      </c>
      <c r="Q48" s="894"/>
      <c r="R48" s="894"/>
      <c r="S48" s="894"/>
      <c r="T48" s="895"/>
      <c r="U48" s="908" t="s">
        <v>145</v>
      </c>
      <c r="V48" s="908"/>
      <c r="W48" s="908"/>
      <c r="X48" s="908"/>
      <c r="Y48" s="908"/>
      <c r="Z48" s="908"/>
      <c r="AA48" s="908"/>
      <c r="AB48" s="908"/>
      <c r="AC48" s="908"/>
      <c r="AD48" s="908"/>
      <c r="AE48" s="908"/>
      <c r="AF48" s="908"/>
      <c r="AG48" s="909"/>
      <c r="AH48" s="890">
        <v>200</v>
      </c>
      <c r="AI48" s="891"/>
      <c r="AJ48" s="891"/>
      <c r="AK48" s="891"/>
      <c r="AL48" s="892"/>
      <c r="AM48" s="489"/>
      <c r="AN48" s="926"/>
      <c r="AO48" s="841"/>
      <c r="AP48" s="74"/>
    </row>
    <row r="49" spans="1:42" ht="13.5">
      <c r="A49" s="677"/>
      <c r="B49" s="678"/>
      <c r="C49" s="52" t="s">
        <v>177</v>
      </c>
      <c r="D49" s="675"/>
      <c r="E49" s="675"/>
      <c r="F49" s="675"/>
      <c r="G49" s="675"/>
      <c r="H49" s="675"/>
      <c r="I49" s="675"/>
      <c r="J49" s="675"/>
      <c r="K49" s="662"/>
      <c r="L49" s="662"/>
      <c r="M49" s="662"/>
      <c r="N49" s="662"/>
      <c r="O49" s="662"/>
      <c r="P49" s="938">
        <v>12</v>
      </c>
      <c r="Q49" s="939"/>
      <c r="R49" s="939"/>
      <c r="S49" s="939"/>
      <c r="T49" s="940"/>
      <c r="U49" s="908" t="s">
        <v>137</v>
      </c>
      <c r="V49" s="908"/>
      <c r="W49" s="908"/>
      <c r="X49" s="908"/>
      <c r="Y49" s="908"/>
      <c r="Z49" s="908"/>
      <c r="AA49" s="908"/>
      <c r="AB49" s="908"/>
      <c r="AC49" s="908"/>
      <c r="AD49" s="908"/>
      <c r="AE49" s="908"/>
      <c r="AF49" s="908"/>
      <c r="AG49" s="909"/>
      <c r="AH49" s="890">
        <v>345</v>
      </c>
      <c r="AI49" s="891"/>
      <c r="AJ49" s="891"/>
      <c r="AK49" s="891"/>
      <c r="AL49" s="892"/>
      <c r="AM49" s="489"/>
      <c r="AN49" s="927"/>
      <c r="AO49" s="838"/>
      <c r="AP49" s="74"/>
    </row>
    <row r="50" spans="1:41" ht="13.5">
      <c r="A50" s="673"/>
      <c r="B50" s="679"/>
      <c r="C50" s="648"/>
      <c r="D50" s="981" t="s">
        <v>483</v>
      </c>
      <c r="E50" s="982"/>
      <c r="F50" s="982"/>
      <c r="G50" s="982"/>
      <c r="H50" s="982"/>
      <c r="I50" s="982"/>
      <c r="J50" s="982"/>
      <c r="K50" s="982"/>
      <c r="L50" s="982"/>
      <c r="M50" s="982"/>
      <c r="N50" s="982"/>
      <c r="O50" s="982"/>
      <c r="P50" s="982"/>
      <c r="Q50" s="982"/>
      <c r="R50" s="982"/>
      <c r="S50" s="982"/>
      <c r="T50" s="982"/>
      <c r="U50" s="982"/>
      <c r="V50" s="982"/>
      <c r="W50" s="982"/>
      <c r="X50" s="982"/>
      <c r="Y50" s="982"/>
      <c r="Z50" s="982"/>
      <c r="AA50" s="982"/>
      <c r="AB50" s="982"/>
      <c r="AC50" s="982"/>
      <c r="AD50" s="982"/>
      <c r="AE50" s="982"/>
      <c r="AF50" s="982"/>
      <c r="AG50" s="982"/>
      <c r="AH50" s="982"/>
      <c r="AI50" s="982"/>
      <c r="AJ50" s="982"/>
      <c r="AK50" s="982"/>
      <c r="AL50" s="982"/>
      <c r="AM50" s="982"/>
      <c r="AN50" s="26"/>
      <c r="AO50" s="25"/>
    </row>
    <row r="51" spans="1:41" ht="13.5">
      <c r="A51" s="673"/>
      <c r="B51" s="679"/>
      <c r="C51" s="648"/>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26"/>
      <c r="AO51" s="25"/>
    </row>
    <row r="52" spans="1:41" ht="13.5">
      <c r="A52" s="673"/>
      <c r="B52" s="679"/>
      <c r="C52" s="648"/>
      <c r="D52" s="120" t="s">
        <v>484</v>
      </c>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17"/>
      <c r="AF52" s="117"/>
      <c r="AG52" s="117"/>
      <c r="AH52" s="117"/>
      <c r="AI52" s="117"/>
      <c r="AJ52" s="117"/>
      <c r="AK52" s="117"/>
      <c r="AL52" s="117"/>
      <c r="AM52" s="373"/>
      <c r="AN52" s="26"/>
      <c r="AO52" s="25"/>
    </row>
    <row r="53" spans="1:41" ht="13.5">
      <c r="A53" s="673"/>
      <c r="B53" s="679"/>
      <c r="C53" s="648"/>
      <c r="D53" s="26" t="s">
        <v>485</v>
      </c>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17"/>
      <c r="AF53" s="117"/>
      <c r="AG53" s="117"/>
      <c r="AH53" s="117"/>
      <c r="AI53" s="117"/>
      <c r="AJ53" s="117"/>
      <c r="AK53" s="117"/>
      <c r="AL53" s="117"/>
      <c r="AM53" s="373"/>
      <c r="AN53" s="26"/>
      <c r="AO53" s="25"/>
    </row>
    <row r="54" spans="1:41" ht="13.5">
      <c r="A54" s="673"/>
      <c r="B54" s="679"/>
      <c r="C54" s="679"/>
      <c r="D54" s="679"/>
      <c r="E54" s="679"/>
      <c r="F54" s="679"/>
      <c r="G54" s="679"/>
      <c r="H54" s="679"/>
      <c r="I54" s="679"/>
      <c r="J54" s="679"/>
      <c r="K54" s="679"/>
      <c r="L54" s="679"/>
      <c r="M54" s="679"/>
      <c r="N54" s="679"/>
      <c r="O54" s="648"/>
      <c r="P54" s="120"/>
      <c r="Q54" s="120"/>
      <c r="R54" s="120"/>
      <c r="S54" s="120"/>
      <c r="T54" s="120"/>
      <c r="U54" s="120"/>
      <c r="V54" s="120"/>
      <c r="W54" s="120"/>
      <c r="X54" s="120"/>
      <c r="Y54" s="120"/>
      <c r="Z54" s="120"/>
      <c r="AA54" s="120"/>
      <c r="AB54" s="120"/>
      <c r="AC54" s="120"/>
      <c r="AD54" s="120"/>
      <c r="AE54" s="117"/>
      <c r="AF54" s="117"/>
      <c r="AG54" s="117"/>
      <c r="AH54" s="117"/>
      <c r="AI54" s="117"/>
      <c r="AJ54" s="117"/>
      <c r="AK54" s="117"/>
      <c r="AL54" s="117"/>
      <c r="AM54" s="373"/>
      <c r="AN54" s="26"/>
      <c r="AO54" s="25"/>
    </row>
    <row r="55" spans="1:41" ht="13.5">
      <c r="A55" s="673"/>
      <c r="B55" s="679"/>
      <c r="C55" s="679"/>
      <c r="D55" s="679"/>
      <c r="E55" s="679"/>
      <c r="F55" s="679"/>
      <c r="G55" s="679"/>
      <c r="H55" s="679"/>
      <c r="I55" s="679"/>
      <c r="J55" s="679"/>
      <c r="K55" s="679"/>
      <c r="L55" s="679"/>
      <c r="M55" s="679"/>
      <c r="N55" s="679"/>
      <c r="O55" s="119"/>
      <c r="P55" s="120"/>
      <c r="Q55" s="120"/>
      <c r="R55" s="120"/>
      <c r="S55" s="120"/>
      <c r="T55" s="120"/>
      <c r="U55" s="120"/>
      <c r="V55" s="120"/>
      <c r="W55" s="120"/>
      <c r="X55" s="120"/>
      <c r="Y55" s="120"/>
      <c r="Z55" s="120"/>
      <c r="AA55" s="120"/>
      <c r="AB55" s="120"/>
      <c r="AC55" s="120"/>
      <c r="AD55" s="120"/>
      <c r="AE55" s="117"/>
      <c r="AF55" s="117"/>
      <c r="AG55" s="117"/>
      <c r="AH55" s="117"/>
      <c r="AI55" s="117"/>
      <c r="AJ55" s="117"/>
      <c r="AK55" s="117"/>
      <c r="AL55" s="117"/>
      <c r="AM55" s="373"/>
      <c r="AN55" s="26"/>
      <c r="AO55" s="25"/>
    </row>
    <row r="56" spans="1:41" ht="13.5">
      <c r="A56" s="55"/>
      <c r="B56" s="57"/>
      <c r="C56" s="57"/>
      <c r="D56" s="57"/>
      <c r="E56" s="57"/>
      <c r="F56" s="57"/>
      <c r="G56" s="57"/>
      <c r="H56" s="57"/>
      <c r="I56" s="57"/>
      <c r="J56" s="57"/>
      <c r="K56" s="57"/>
      <c r="L56" s="57"/>
      <c r="M56" s="57"/>
      <c r="N56" s="57"/>
      <c r="O56" s="120"/>
      <c r="P56" s="120"/>
      <c r="Q56" s="120"/>
      <c r="R56" s="120"/>
      <c r="S56" s="120"/>
      <c r="T56" s="120"/>
      <c r="U56" s="120"/>
      <c r="V56" s="120"/>
      <c r="W56" s="120"/>
      <c r="X56" s="120"/>
      <c r="Y56" s="120"/>
      <c r="Z56" s="120"/>
      <c r="AA56" s="120"/>
      <c r="AB56" s="120"/>
      <c r="AC56" s="120"/>
      <c r="AD56" s="120"/>
      <c r="AE56" s="117"/>
      <c r="AF56" s="117"/>
      <c r="AG56" s="117"/>
      <c r="AH56" s="117"/>
      <c r="AI56" s="117"/>
      <c r="AJ56" s="117"/>
      <c r="AK56" s="117"/>
      <c r="AL56" s="117"/>
      <c r="AM56" s="373"/>
      <c r="AN56" s="39"/>
      <c r="AO56" s="362"/>
    </row>
    <row r="57" spans="1:41" ht="13.5">
      <c r="A57" s="55"/>
      <c r="B57" s="57"/>
      <c r="C57" s="57"/>
      <c r="D57" s="57"/>
      <c r="E57" s="57"/>
      <c r="F57" s="57"/>
      <c r="G57" s="57"/>
      <c r="H57" s="57"/>
      <c r="I57" s="57"/>
      <c r="J57" s="57"/>
      <c r="K57" s="57"/>
      <c r="L57" s="57"/>
      <c r="M57" s="57"/>
      <c r="N57" s="57"/>
      <c r="O57" s="120"/>
      <c r="P57" s="120"/>
      <c r="Q57" s="120"/>
      <c r="R57" s="120"/>
      <c r="S57" s="120"/>
      <c r="T57" s="120"/>
      <c r="U57" s="120"/>
      <c r="V57" s="120"/>
      <c r="W57" s="120"/>
      <c r="X57" s="120"/>
      <c r="Y57" s="120"/>
      <c r="Z57" s="120"/>
      <c r="AA57" s="120"/>
      <c r="AB57" s="120"/>
      <c r="AC57" s="120"/>
      <c r="AD57" s="120"/>
      <c r="AE57" s="117"/>
      <c r="AF57" s="117"/>
      <c r="AG57" s="117"/>
      <c r="AH57" s="117"/>
      <c r="AI57" s="117"/>
      <c r="AJ57" s="117"/>
      <c r="AK57" s="117"/>
      <c r="AL57" s="117"/>
      <c r="AM57" s="373"/>
      <c r="AN57" s="117"/>
      <c r="AO57" s="361"/>
    </row>
    <row r="58" spans="1:41" ht="13.5">
      <c r="A58" s="55"/>
      <c r="B58" s="57"/>
      <c r="C58" s="57"/>
      <c r="D58" s="141" t="s">
        <v>226</v>
      </c>
      <c r="E58" s="141"/>
      <c r="F58" s="141"/>
      <c r="G58" s="141"/>
      <c r="H58" s="141"/>
      <c r="I58" s="141"/>
      <c r="J58" s="141"/>
      <c r="K58" s="141"/>
      <c r="L58" s="141"/>
      <c r="M58" s="141"/>
      <c r="N58" s="57"/>
      <c r="O58" s="57"/>
      <c r="P58" s="57"/>
      <c r="Q58" s="681"/>
      <c r="R58" s="681"/>
      <c r="S58" s="681"/>
      <c r="T58" s="681"/>
      <c r="U58" s="57"/>
      <c r="V58" s="57"/>
      <c r="W58" s="57"/>
      <c r="X58" s="57"/>
      <c r="Y58" s="57"/>
      <c r="Z58" s="57"/>
      <c r="AA58" s="57"/>
      <c r="AB58" s="120"/>
      <c r="AC58" s="120"/>
      <c r="AD58" s="120"/>
      <c r="AE58" s="117"/>
      <c r="AF58" s="118"/>
      <c r="AG58" s="118"/>
      <c r="AH58" s="118"/>
      <c r="AI58" s="117"/>
      <c r="AJ58" s="117"/>
      <c r="AK58" s="117"/>
      <c r="AL58" s="117"/>
      <c r="AM58" s="373"/>
      <c r="AN58" s="73"/>
      <c r="AO58" s="71"/>
    </row>
    <row r="59" spans="1:41" ht="13.5">
      <c r="A59" s="583"/>
      <c r="B59" s="584"/>
      <c r="C59" s="682"/>
      <c r="D59" s="682"/>
      <c r="E59" s="585" t="s">
        <v>599</v>
      </c>
      <c r="F59" s="585"/>
      <c r="G59" s="585"/>
      <c r="H59" s="585"/>
      <c r="I59" s="585"/>
      <c r="J59" s="585"/>
      <c r="K59" s="585"/>
      <c r="L59" s="585"/>
      <c r="M59" s="585"/>
      <c r="N59" s="585"/>
      <c r="O59" s="585"/>
      <c r="P59" s="585"/>
      <c r="Q59" s="585"/>
      <c r="R59" s="585"/>
      <c r="S59" s="585"/>
      <c r="T59" s="585"/>
      <c r="U59" s="584"/>
      <c r="V59" s="584"/>
      <c r="W59" s="584"/>
      <c r="X59" s="584"/>
      <c r="Y59" s="584"/>
      <c r="Z59" s="584"/>
      <c r="AA59" s="584"/>
      <c r="AB59" s="584"/>
      <c r="AC59" s="584"/>
      <c r="AD59" s="584"/>
      <c r="AE59" s="584"/>
      <c r="AF59" s="584"/>
      <c r="AG59" s="584"/>
      <c r="AH59" s="575"/>
      <c r="AI59" s="584"/>
      <c r="AJ59" s="584"/>
      <c r="AK59" s="585"/>
      <c r="AL59" s="585"/>
      <c r="AM59" s="573"/>
      <c r="AN59" s="586"/>
      <c r="AO59" s="587"/>
    </row>
    <row r="60" spans="1:42" ht="16.5" customHeight="1" thickBot="1">
      <c r="A60" s="683"/>
      <c r="B60" s="684"/>
      <c r="C60" s="588"/>
      <c r="D60" s="588"/>
      <c r="E60" s="588" t="s">
        <v>600</v>
      </c>
      <c r="F60" s="588"/>
      <c r="G60" s="588"/>
      <c r="H60" s="588"/>
      <c r="I60" s="588"/>
      <c r="J60" s="588"/>
      <c r="K60" s="588"/>
      <c r="L60" s="588"/>
      <c r="M60" s="588"/>
      <c r="N60" s="588"/>
      <c r="O60" s="588"/>
      <c r="P60" s="588"/>
      <c r="Q60" s="588"/>
      <c r="R60" s="588"/>
      <c r="S60" s="588"/>
      <c r="T60" s="589"/>
      <c r="U60" s="588"/>
      <c r="V60" s="588"/>
      <c r="W60" s="588"/>
      <c r="X60" s="588"/>
      <c r="Y60" s="588"/>
      <c r="Z60" s="588"/>
      <c r="AA60" s="588"/>
      <c r="AB60" s="588"/>
      <c r="AC60" s="588"/>
      <c r="AD60" s="588"/>
      <c r="AE60" s="588"/>
      <c r="AF60" s="588"/>
      <c r="AG60" s="588"/>
      <c r="AH60" s="590"/>
      <c r="AI60" s="588"/>
      <c r="AJ60" s="588"/>
      <c r="AK60" s="588"/>
      <c r="AL60" s="588"/>
      <c r="AM60" s="588"/>
      <c r="AN60" s="591"/>
      <c r="AO60" s="685"/>
      <c r="AP60" s="74"/>
    </row>
    <row r="61" spans="1:41" ht="13.5">
      <c r="A61" s="686"/>
      <c r="B61" s="648"/>
      <c r="C61" s="648"/>
      <c r="D61" s="648"/>
      <c r="E61" s="648"/>
      <c r="F61" s="648"/>
      <c r="G61" s="648"/>
      <c r="H61" s="648"/>
      <c r="I61" s="648"/>
      <c r="J61" s="648"/>
      <c r="K61" s="648"/>
      <c r="L61" s="648"/>
      <c r="M61" s="648"/>
      <c r="N61" s="648"/>
      <c r="O61" s="648"/>
      <c r="P61" s="648"/>
      <c r="Q61" s="648"/>
      <c r="R61" s="648"/>
      <c r="S61" s="648"/>
      <c r="T61" s="658"/>
      <c r="U61" s="648"/>
      <c r="V61" s="648"/>
      <c r="W61" s="648"/>
      <c r="X61" s="648"/>
      <c r="Y61" s="648"/>
      <c r="Z61" s="648"/>
      <c r="AA61" s="648"/>
      <c r="AB61" s="648"/>
      <c r="AC61" s="648"/>
      <c r="AD61" s="648"/>
      <c r="AE61" s="648"/>
      <c r="AF61" s="648"/>
      <c r="AG61" s="648"/>
      <c r="AH61" s="648"/>
      <c r="AI61" s="648"/>
      <c r="AJ61" s="648"/>
      <c r="AK61" s="648"/>
      <c r="AL61" s="648"/>
      <c r="AM61" s="648"/>
      <c r="AN61" s="658"/>
      <c r="AO61" s="648"/>
    </row>
    <row r="62" ht="13.5">
      <c r="A62" s="27"/>
    </row>
  </sheetData>
  <sheetProtection password="9350" sheet="1" objects="1" scenarios="1" formatCells="0" selectLockedCells="1"/>
  <mergeCells count="183">
    <mergeCell ref="D50:AM51"/>
    <mergeCell ref="A29:B47"/>
    <mergeCell ref="A16:B24"/>
    <mergeCell ref="W23:AB23"/>
    <mergeCell ref="P45:T45"/>
    <mergeCell ref="P41:T41"/>
    <mergeCell ref="H42:O42"/>
    <mergeCell ref="H44:O44"/>
    <mergeCell ref="H41:O41"/>
    <mergeCell ref="C34:I35"/>
    <mergeCell ref="C41:G42"/>
    <mergeCell ref="C44:G45"/>
    <mergeCell ref="AO28:AO34"/>
    <mergeCell ref="P42:T42"/>
    <mergeCell ref="AO36:AO39"/>
    <mergeCell ref="AN43:AN49"/>
    <mergeCell ref="AH49:AL49"/>
    <mergeCell ref="U49:AG49"/>
    <mergeCell ref="AH47:AL47"/>
    <mergeCell ref="AH48:AL48"/>
    <mergeCell ref="U43:W47"/>
    <mergeCell ref="AC15:AG15"/>
    <mergeCell ref="U48:AG48"/>
    <mergeCell ref="Z39:AB39"/>
    <mergeCell ref="AC39:AG39"/>
    <mergeCell ref="W20:AB20"/>
    <mergeCell ref="Z35:AB35"/>
    <mergeCell ref="Z36:AB36"/>
    <mergeCell ref="Z37:AB37"/>
    <mergeCell ref="AC35:AG35"/>
    <mergeCell ref="AC23:AO23"/>
    <mergeCell ref="AC6:AO6"/>
    <mergeCell ref="AC7:AO8"/>
    <mergeCell ref="U11:AO11"/>
    <mergeCell ref="U12:AO12"/>
    <mergeCell ref="U10:AO10"/>
    <mergeCell ref="AC19:AO19"/>
    <mergeCell ref="AC20:AO20"/>
    <mergeCell ref="W19:AB19"/>
    <mergeCell ref="I19:V19"/>
    <mergeCell ref="AH45:AL45"/>
    <mergeCell ref="X45:AB46"/>
    <mergeCell ref="X47:AG47"/>
    <mergeCell ref="AC45:AG45"/>
    <mergeCell ref="AC46:AG46"/>
    <mergeCell ref="AH46:AL46"/>
    <mergeCell ref="AH42:AL42"/>
    <mergeCell ref="AH43:AL43"/>
    <mergeCell ref="AH44:AL44"/>
    <mergeCell ref="X43:AB44"/>
    <mergeCell ref="AC43:AG43"/>
    <mergeCell ref="AC44:AG44"/>
    <mergeCell ref="AC36:AG36"/>
    <mergeCell ref="AH36:AL36"/>
    <mergeCell ref="AH37:AL37"/>
    <mergeCell ref="P36:T36"/>
    <mergeCell ref="P37:T37"/>
    <mergeCell ref="AH39:AL39"/>
    <mergeCell ref="AC37:AG37"/>
    <mergeCell ref="AC38:AG38"/>
    <mergeCell ref="AH38:AL38"/>
    <mergeCell ref="Z38:AB38"/>
    <mergeCell ref="P48:T48"/>
    <mergeCell ref="P49:T49"/>
    <mergeCell ref="H39:O39"/>
    <mergeCell ref="P39:T39"/>
    <mergeCell ref="H40:O40"/>
    <mergeCell ref="P40:T40"/>
    <mergeCell ref="P44:T44"/>
    <mergeCell ref="H45:O45"/>
    <mergeCell ref="U42:AG42"/>
    <mergeCell ref="C39:G40"/>
    <mergeCell ref="C33:O33"/>
    <mergeCell ref="P33:T33"/>
    <mergeCell ref="C36:E38"/>
    <mergeCell ref="P38:T38"/>
    <mergeCell ref="J34:O34"/>
    <mergeCell ref="P34:T34"/>
    <mergeCell ref="J35:O35"/>
    <mergeCell ref="P35:T35"/>
    <mergeCell ref="AM28:AM29"/>
    <mergeCell ref="AN28:AN34"/>
    <mergeCell ref="C28:F29"/>
    <mergeCell ref="P28:T28"/>
    <mergeCell ref="P31:T31"/>
    <mergeCell ref="P32:T32"/>
    <mergeCell ref="AC32:AG32"/>
    <mergeCell ref="U32:X34"/>
    <mergeCell ref="U31:AB31"/>
    <mergeCell ref="AH32:AL32"/>
    <mergeCell ref="AH33:AL33"/>
    <mergeCell ref="AH34:AL34"/>
    <mergeCell ref="AH35:AL35"/>
    <mergeCell ref="AH27:AL27"/>
    <mergeCell ref="AH28:AL29"/>
    <mergeCell ref="AH30:AL30"/>
    <mergeCell ref="AH31:AL31"/>
    <mergeCell ref="AC33:AG33"/>
    <mergeCell ref="AC34:AG34"/>
    <mergeCell ref="AC31:AG31"/>
    <mergeCell ref="Y32:AB32"/>
    <mergeCell ref="Y34:AB34"/>
    <mergeCell ref="Y33:AB33"/>
    <mergeCell ref="U39:Y39"/>
    <mergeCell ref="U38:Y38"/>
    <mergeCell ref="U37:Y37"/>
    <mergeCell ref="U35:Y35"/>
    <mergeCell ref="U36:Y36"/>
    <mergeCell ref="P27:T27"/>
    <mergeCell ref="P29:T29"/>
    <mergeCell ref="P30:T30"/>
    <mergeCell ref="C30:F32"/>
    <mergeCell ref="G31:O31"/>
    <mergeCell ref="AC27:AG27"/>
    <mergeCell ref="U28:AB29"/>
    <mergeCell ref="U30:AB30"/>
    <mergeCell ref="AC28:AG29"/>
    <mergeCell ref="AC30:AG30"/>
    <mergeCell ref="AM26:AO26"/>
    <mergeCell ref="AC21:AO21"/>
    <mergeCell ref="AC22:AO22"/>
    <mergeCell ref="U26:AH26"/>
    <mergeCell ref="W22:AB22"/>
    <mergeCell ref="I22:V22"/>
    <mergeCell ref="W21:AB21"/>
    <mergeCell ref="I24:V24"/>
    <mergeCell ref="I21:V21"/>
    <mergeCell ref="C26:O26"/>
    <mergeCell ref="C19:H19"/>
    <mergeCell ref="C17:H17"/>
    <mergeCell ref="I17:V17"/>
    <mergeCell ref="C18:H18"/>
    <mergeCell ref="I18:V18"/>
    <mergeCell ref="A4:AO4"/>
    <mergeCell ref="C20:H20"/>
    <mergeCell ref="A13:E15"/>
    <mergeCell ref="F13:AB13"/>
    <mergeCell ref="F14:AB14"/>
    <mergeCell ref="F15:AB15"/>
    <mergeCell ref="C16:H16"/>
    <mergeCell ref="I16:V16"/>
    <mergeCell ref="I20:V20"/>
    <mergeCell ref="Z18:AB18"/>
    <mergeCell ref="C23:H23"/>
    <mergeCell ref="A1:AO1"/>
    <mergeCell ref="A5:E5"/>
    <mergeCell ref="A6:B8"/>
    <mergeCell ref="C6:T6"/>
    <mergeCell ref="U6:AB6"/>
    <mergeCell ref="C7:T8"/>
    <mergeCell ref="U7:AB8"/>
    <mergeCell ref="F5:AO5"/>
    <mergeCell ref="A3:AO3"/>
    <mergeCell ref="C24:H24"/>
    <mergeCell ref="AC16:AO16"/>
    <mergeCell ref="AC17:AO17"/>
    <mergeCell ref="W16:AB16"/>
    <mergeCell ref="Z17:AB17"/>
    <mergeCell ref="W17:Y18"/>
    <mergeCell ref="AC18:AO18"/>
    <mergeCell ref="C21:H21"/>
    <mergeCell ref="I23:V23"/>
    <mergeCell ref="C22:H22"/>
    <mergeCell ref="AH14:AO14"/>
    <mergeCell ref="AH15:AO15"/>
    <mergeCell ref="A9:E9"/>
    <mergeCell ref="F9:T9"/>
    <mergeCell ref="A10:E12"/>
    <mergeCell ref="F10:T12"/>
    <mergeCell ref="U9:AO9"/>
    <mergeCell ref="AH13:AO13"/>
    <mergeCell ref="AC13:AG13"/>
    <mergeCell ref="AC14:AG14"/>
    <mergeCell ref="AO43:AO49"/>
    <mergeCell ref="G30:O30"/>
    <mergeCell ref="G32:O32"/>
    <mergeCell ref="F36:I36"/>
    <mergeCell ref="F37:I38"/>
    <mergeCell ref="J36:O36"/>
    <mergeCell ref="J37:O37"/>
    <mergeCell ref="J38:O38"/>
    <mergeCell ref="AN36:AN39"/>
    <mergeCell ref="C46:T46"/>
  </mergeCells>
  <printOptions/>
  <pageMargins left="0.7874015748031497" right="0.3937007874015748" top="0.7" bottom="0.53" header="0.48" footer="0.37"/>
  <pageSetup horizontalDpi="600" verticalDpi="600" orientation="portrait" paperSize="9" scale="98" r:id="rId2"/>
  <headerFooter alignWithMargins="0">
    <oddHeader>&amp;L&amp;"ＭＳ Ｐ明朝,標準"&amp;8H24-144</oddHeader>
  </headerFooter>
  <legacyDrawing r:id="rId1"/>
</worksheet>
</file>

<file path=xl/worksheets/sheet3.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E9" sqref="E9:G9"/>
    </sheetView>
  </sheetViews>
  <sheetFormatPr defaultColWidth="9.00390625" defaultRowHeight="13.5"/>
  <cols>
    <col min="1" max="1" width="1.875" style="0" customWidth="1"/>
    <col min="2" max="2" width="2.00390625" style="0" customWidth="1"/>
    <col min="3" max="37" width="2.25390625" style="0" customWidth="1"/>
    <col min="38" max="38" width="2.625" style="0" customWidth="1"/>
    <col min="39" max="39" width="3.75390625" style="0" customWidth="1"/>
    <col min="40" max="40" width="2.625" style="0" customWidth="1"/>
    <col min="41" max="42" width="2.25390625" style="0" customWidth="1"/>
  </cols>
  <sheetData>
    <row r="1" spans="1:39"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row>
    <row r="2" spans="1:39" ht="9.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48" t="s">
        <v>570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row>
    <row r="4" spans="1:39" ht="15" thickBot="1">
      <c r="A4" s="847"/>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4"/>
      <c r="AM4" s="4"/>
    </row>
    <row r="5" spans="1:40" ht="13.5">
      <c r="A5" s="5"/>
      <c r="B5" s="6"/>
      <c r="C5" s="374"/>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7"/>
      <c r="AN5" s="8"/>
    </row>
    <row r="6" spans="1:40" ht="13.5">
      <c r="A6" s="9"/>
      <c r="B6" s="10"/>
      <c r="C6" s="375"/>
      <c r="D6" s="7"/>
      <c r="E6" s="7"/>
      <c r="F6" s="78" t="s">
        <v>178</v>
      </c>
      <c r="G6" s="7"/>
      <c r="H6" s="7"/>
      <c r="I6" s="7"/>
      <c r="J6" s="7"/>
      <c r="K6" s="7"/>
      <c r="L6" s="7"/>
      <c r="M6" s="7"/>
      <c r="N6" s="7"/>
      <c r="O6" s="7"/>
      <c r="P6" s="7"/>
      <c r="Q6" s="7"/>
      <c r="R6" s="10"/>
      <c r="S6" s="10"/>
      <c r="T6" s="10"/>
      <c r="U6" s="10"/>
      <c r="V6" s="10"/>
      <c r="W6" s="10"/>
      <c r="X6" s="7"/>
      <c r="Y6" s="7"/>
      <c r="Z6" s="7"/>
      <c r="AA6" s="7"/>
      <c r="AB6" s="7"/>
      <c r="AC6" s="7"/>
      <c r="AD6" s="10"/>
      <c r="AE6" s="10"/>
      <c r="AF6" s="10"/>
      <c r="AG6" s="10"/>
      <c r="AH6" s="10"/>
      <c r="AI6" s="10"/>
      <c r="AJ6" s="7"/>
      <c r="AK6" s="7"/>
      <c r="AL6" s="7"/>
      <c r="AM6" s="10"/>
      <c r="AN6" s="11"/>
    </row>
    <row r="7" spans="1:40" ht="13.5">
      <c r="A7" s="22"/>
      <c r="B7" s="32"/>
      <c r="C7" s="31"/>
      <c r="D7" s="26"/>
      <c r="E7" s="26"/>
      <c r="F7" s="26"/>
      <c r="G7" s="26"/>
      <c r="H7" s="79" t="s">
        <v>179</v>
      </c>
      <c r="I7" s="79"/>
      <c r="J7" s="79"/>
      <c r="K7" s="79"/>
      <c r="L7" s="79"/>
      <c r="M7" s="26"/>
      <c r="N7" s="26"/>
      <c r="O7" s="26"/>
      <c r="P7" s="26"/>
      <c r="Q7" s="26"/>
      <c r="R7" s="26"/>
      <c r="S7" s="26"/>
      <c r="T7" s="26"/>
      <c r="U7" s="26"/>
      <c r="V7" s="26"/>
      <c r="W7" s="26"/>
      <c r="X7" s="26"/>
      <c r="Y7" s="26"/>
      <c r="Z7" s="26"/>
      <c r="AA7" s="26"/>
      <c r="AB7" s="26"/>
      <c r="AC7" s="26"/>
      <c r="AD7" s="26"/>
      <c r="AE7" s="26"/>
      <c r="AF7" s="26"/>
      <c r="AG7" s="26" t="s">
        <v>180</v>
      </c>
      <c r="AH7" s="26"/>
      <c r="AI7" s="26"/>
      <c r="AJ7" s="26"/>
      <c r="AK7" s="26"/>
      <c r="AL7" s="26"/>
      <c r="AM7" s="26"/>
      <c r="AN7" s="25"/>
    </row>
    <row r="8" spans="1:40" ht="13.5">
      <c r="A8" s="22"/>
      <c r="B8" s="32"/>
      <c r="C8" s="31"/>
      <c r="D8" s="26"/>
      <c r="E8" s="26"/>
      <c r="F8" s="26"/>
      <c r="G8" s="26"/>
      <c r="H8" s="26"/>
      <c r="I8" s="26"/>
      <c r="J8" s="26"/>
      <c r="K8" s="26"/>
      <c r="L8" s="26"/>
      <c r="M8" s="26"/>
      <c r="N8" s="26"/>
      <c r="O8" s="26"/>
      <c r="P8" s="26"/>
      <c r="Q8" s="26"/>
      <c r="R8" s="1109" t="s">
        <v>181</v>
      </c>
      <c r="S8" s="1109"/>
      <c r="T8" s="1109"/>
      <c r="U8" s="1109"/>
      <c r="V8" s="1110"/>
      <c r="W8" s="1111"/>
      <c r="X8" s="1112"/>
      <c r="Y8" s="376"/>
      <c r="Z8" s="376"/>
      <c r="AA8" s="26"/>
      <c r="AB8" s="26"/>
      <c r="AC8" s="26"/>
      <c r="AD8" s="26"/>
      <c r="AE8" s="26"/>
      <c r="AF8" s="26"/>
      <c r="AG8" s="26"/>
      <c r="AH8" s="26"/>
      <c r="AI8" s="26"/>
      <c r="AJ8" s="26"/>
      <c r="AK8" s="26"/>
      <c r="AL8" s="26"/>
      <c r="AM8" s="26"/>
      <c r="AN8" s="25"/>
    </row>
    <row r="9" spans="1:40" ht="13.5">
      <c r="A9" s="22"/>
      <c r="B9" s="32"/>
      <c r="C9" s="31"/>
      <c r="D9" s="32"/>
      <c r="E9" s="1099"/>
      <c r="F9" s="1100"/>
      <c r="G9" s="1101"/>
      <c r="H9" s="26"/>
      <c r="I9" s="26"/>
      <c r="J9" s="26"/>
      <c r="K9" s="26"/>
      <c r="L9" s="26"/>
      <c r="M9" s="26"/>
      <c r="N9" s="26"/>
      <c r="O9" s="26"/>
      <c r="P9" s="27"/>
      <c r="Q9" s="26"/>
      <c r="R9" s="26" t="s">
        <v>182</v>
      </c>
      <c r="S9" s="26"/>
      <c r="T9" s="376"/>
      <c r="U9" s="377"/>
      <c r="V9" s="1102"/>
      <c r="W9" s="1102"/>
      <c r="X9" s="1103"/>
      <c r="Y9" s="26"/>
      <c r="Z9" s="26"/>
      <c r="AA9" s="26"/>
      <c r="AB9" s="26"/>
      <c r="AC9" s="26"/>
      <c r="AD9" s="26"/>
      <c r="AE9" s="26"/>
      <c r="AF9" s="26"/>
      <c r="AG9" s="26"/>
      <c r="AH9" s="378"/>
      <c r="AI9" s="1104"/>
      <c r="AJ9" s="1100"/>
      <c r="AK9" s="1105"/>
      <c r="AL9" s="26"/>
      <c r="AM9" s="26"/>
      <c r="AN9" s="25"/>
    </row>
    <row r="10" spans="1:40" ht="13.5">
      <c r="A10" s="22"/>
      <c r="B10" s="32"/>
      <c r="C10" s="31"/>
      <c r="D10" s="32"/>
      <c r="E10" s="31"/>
      <c r="F10" s="32"/>
      <c r="G10" s="1106" t="s">
        <v>486</v>
      </c>
      <c r="H10" s="1107"/>
      <c r="I10" s="1108">
        <v>0</v>
      </c>
      <c r="J10" s="1102"/>
      <c r="K10" s="1103"/>
      <c r="L10" s="26"/>
      <c r="M10" s="26"/>
      <c r="N10" s="26"/>
      <c r="O10" s="26"/>
      <c r="P10" s="26"/>
      <c r="Q10" s="26"/>
      <c r="R10" s="26"/>
      <c r="S10" s="26"/>
      <c r="T10" s="90" t="s">
        <v>183</v>
      </c>
      <c r="U10" s="379"/>
      <c r="V10" s="1102">
        <v>0</v>
      </c>
      <c r="W10" s="1102"/>
      <c r="X10" s="1102"/>
      <c r="Y10" s="380"/>
      <c r="Z10" s="376"/>
      <c r="AA10" s="26"/>
      <c r="AB10" s="26"/>
      <c r="AC10" s="26"/>
      <c r="AD10" s="26"/>
      <c r="AE10" s="26"/>
      <c r="AF10" s="26"/>
      <c r="AG10" s="26"/>
      <c r="AH10" s="26"/>
      <c r="AI10" s="32"/>
      <c r="AJ10" s="80"/>
      <c r="AK10" s="81"/>
      <c r="AL10" s="82"/>
      <c r="AM10" s="26"/>
      <c r="AN10" s="25"/>
    </row>
    <row r="11" spans="1:40" ht="13.5">
      <c r="A11" s="22"/>
      <c r="B11" s="32"/>
      <c r="C11" s="31"/>
      <c r="D11" s="32"/>
      <c r="E11" s="31"/>
      <c r="F11" s="32"/>
      <c r="I11" s="379"/>
      <c r="J11" s="1086">
        <v>0</v>
      </c>
      <c r="K11" s="1087"/>
      <c r="L11" s="1088"/>
      <c r="M11" s="381"/>
      <c r="N11" s="381"/>
      <c r="O11" s="90"/>
      <c r="P11" s="26"/>
      <c r="Q11" s="26"/>
      <c r="R11" s="26"/>
      <c r="S11" s="26"/>
      <c r="T11" s="26"/>
      <c r="U11" s="26"/>
      <c r="V11" s="26"/>
      <c r="W11" s="26"/>
      <c r="X11" s="26"/>
      <c r="Y11" s="26"/>
      <c r="Z11" s="26"/>
      <c r="AA11" s="26"/>
      <c r="AB11" s="26"/>
      <c r="AC11" s="26"/>
      <c r="AD11" s="26"/>
      <c r="AE11" s="26"/>
      <c r="AF11" s="26"/>
      <c r="AG11" s="26"/>
      <c r="AH11" s="26"/>
      <c r="AI11" s="32"/>
      <c r="AJ11" s="31"/>
      <c r="AK11" s="32"/>
      <c r="AL11" s="26"/>
      <c r="AM11" s="26"/>
      <c r="AN11" s="25"/>
    </row>
    <row r="12" spans="1:40" ht="13.5">
      <c r="A12" s="22"/>
      <c r="B12" s="32"/>
      <c r="C12" s="31"/>
      <c r="D12" s="32"/>
      <c r="E12" s="31"/>
      <c r="F12" s="32"/>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32"/>
      <c r="AJ12" s="26"/>
      <c r="AK12" s="32"/>
      <c r="AL12" s="26"/>
      <c r="AM12" s="26"/>
      <c r="AN12" s="25"/>
    </row>
    <row r="13" spans="1:40" ht="13.5">
      <c r="A13" s="1089" t="s">
        <v>487</v>
      </c>
      <c r="B13" s="1090"/>
      <c r="C13" s="382"/>
      <c r="D13" s="1082" t="s">
        <v>184</v>
      </c>
      <c r="E13" s="1080" t="s">
        <v>185</v>
      </c>
      <c r="F13" s="1082" t="s">
        <v>186</v>
      </c>
      <c r="G13" s="363"/>
      <c r="H13" s="383"/>
      <c r="I13" s="383"/>
      <c r="J13" s="368"/>
      <c r="K13" s="384"/>
      <c r="L13" s="26"/>
      <c r="M13" s="26"/>
      <c r="N13" s="26"/>
      <c r="O13" s="26"/>
      <c r="P13" s="26"/>
      <c r="Q13" s="26"/>
      <c r="R13" s="26"/>
      <c r="S13" s="26"/>
      <c r="T13" s="26"/>
      <c r="U13" s="26"/>
      <c r="V13" s="26"/>
      <c r="W13" s="26"/>
      <c r="X13" s="26"/>
      <c r="Y13" s="26"/>
      <c r="Z13" s="26"/>
      <c r="AA13" s="26"/>
      <c r="AB13" s="26"/>
      <c r="AC13" s="26"/>
      <c r="AD13" s="26"/>
      <c r="AE13" s="26"/>
      <c r="AF13" s="26"/>
      <c r="AG13" s="26"/>
      <c r="AH13" s="26"/>
      <c r="AI13" s="32"/>
      <c r="AJ13" s="1080" t="s">
        <v>187</v>
      </c>
      <c r="AK13" s="1082" t="s">
        <v>188</v>
      </c>
      <c r="AL13" s="1080" t="s">
        <v>189</v>
      </c>
      <c r="AM13" s="26"/>
      <c r="AN13" s="25"/>
    </row>
    <row r="14" spans="1:40" ht="13.5">
      <c r="A14" s="1089"/>
      <c r="B14" s="1090"/>
      <c r="C14" s="382"/>
      <c r="D14" s="1083"/>
      <c r="E14" s="1081"/>
      <c r="F14" s="1083"/>
      <c r="G14" s="85"/>
      <c r="H14" s="83"/>
      <c r="I14" s="83"/>
      <c r="J14" s="384"/>
      <c r="K14" s="384"/>
      <c r="L14" s="26"/>
      <c r="M14" s="26"/>
      <c r="N14" s="26"/>
      <c r="O14" s="26"/>
      <c r="P14" s="26"/>
      <c r="Q14" s="26"/>
      <c r="R14" s="86"/>
      <c r="S14" s="86"/>
      <c r="T14" s="86"/>
      <c r="U14" s="26"/>
      <c r="V14" s="26"/>
      <c r="W14" s="1073" t="s">
        <v>190</v>
      </c>
      <c r="X14" s="26"/>
      <c r="Y14" s="26"/>
      <c r="Z14" s="26"/>
      <c r="AA14" s="26"/>
      <c r="AB14" s="26"/>
      <c r="AC14" s="26"/>
      <c r="AD14" s="26"/>
      <c r="AE14" s="26"/>
      <c r="AF14" s="26"/>
      <c r="AG14" s="26"/>
      <c r="AH14" s="26"/>
      <c r="AI14" s="32"/>
      <c r="AJ14" s="1081"/>
      <c r="AK14" s="1083"/>
      <c r="AL14" s="1081"/>
      <c r="AM14" s="26"/>
      <c r="AN14" s="25"/>
    </row>
    <row r="15" spans="1:40" ht="13.5">
      <c r="A15" s="1089"/>
      <c r="B15" s="1090"/>
      <c r="C15" s="382"/>
      <c r="D15" s="1083"/>
      <c r="E15" s="1081"/>
      <c r="F15" s="1083"/>
      <c r="G15" s="85"/>
      <c r="H15" s="83"/>
      <c r="I15" s="87"/>
      <c r="J15" s="87"/>
      <c r="K15" s="87"/>
      <c r="L15" s="1091" t="s">
        <v>191</v>
      </c>
      <c r="M15" s="1092"/>
      <c r="N15" s="1092"/>
      <c r="O15" s="1092"/>
      <c r="P15" s="1070" t="s">
        <v>192</v>
      </c>
      <c r="Q15" s="1071"/>
      <c r="R15" s="1072">
        <v>0</v>
      </c>
      <c r="S15" s="1072"/>
      <c r="T15" s="1072"/>
      <c r="U15" s="385"/>
      <c r="V15" s="26"/>
      <c r="W15" s="1084"/>
      <c r="X15" s="26"/>
      <c r="Y15" s="1073" t="s">
        <v>193</v>
      </c>
      <c r="Z15" s="26"/>
      <c r="AA15" s="26"/>
      <c r="AB15" s="26"/>
      <c r="AC15" s="26"/>
      <c r="AD15" s="26"/>
      <c r="AE15" s="26"/>
      <c r="AF15" s="26"/>
      <c r="AG15" s="26"/>
      <c r="AH15" s="26"/>
      <c r="AI15" s="32"/>
      <c r="AJ15" s="1081"/>
      <c r="AK15" s="1083"/>
      <c r="AL15" s="1081"/>
      <c r="AM15" s="26"/>
      <c r="AN15" s="25"/>
    </row>
    <row r="16" spans="1:40" ht="13.5">
      <c r="A16" s="1089"/>
      <c r="B16" s="1090"/>
      <c r="C16" s="382"/>
      <c r="D16" s="1083"/>
      <c r="E16" s="1081"/>
      <c r="F16" s="1083"/>
      <c r="G16" s="26"/>
      <c r="H16" s="32"/>
      <c r="I16" s="21"/>
      <c r="J16" s="30"/>
      <c r="K16" s="1076" t="s">
        <v>194</v>
      </c>
      <c r="L16" s="21"/>
      <c r="M16" s="21"/>
      <c r="N16" s="21"/>
      <c r="O16" s="21"/>
      <c r="P16" s="21"/>
      <c r="Q16" s="26"/>
      <c r="R16" s="26"/>
      <c r="S16" s="26"/>
      <c r="T16" s="26"/>
      <c r="U16" s="26"/>
      <c r="V16" s="26"/>
      <c r="W16" s="1084"/>
      <c r="X16" s="26"/>
      <c r="Y16" s="1074"/>
      <c r="Z16" s="26"/>
      <c r="AA16" s="26"/>
      <c r="AB16" s="26"/>
      <c r="AC16" s="26"/>
      <c r="AD16" s="26"/>
      <c r="AE16" s="26"/>
      <c r="AF16" s="26"/>
      <c r="AG16" s="26"/>
      <c r="AH16" s="26"/>
      <c r="AI16" s="32"/>
      <c r="AJ16" s="1081"/>
      <c r="AK16" s="1083"/>
      <c r="AL16" s="1081"/>
      <c r="AM16" s="26"/>
      <c r="AN16" s="25"/>
    </row>
    <row r="17" spans="1:40" ht="13.5">
      <c r="A17" s="1089"/>
      <c r="B17" s="1090"/>
      <c r="C17" s="382"/>
      <c r="D17" s="1083"/>
      <c r="E17" s="1081"/>
      <c r="F17" s="1083"/>
      <c r="G17" s="26"/>
      <c r="H17" s="32"/>
      <c r="I17" s="26"/>
      <c r="J17" s="26"/>
      <c r="K17" s="1077"/>
      <c r="L17" s="26"/>
      <c r="M17" s="26"/>
      <c r="N17" s="26"/>
      <c r="O17" s="26"/>
      <c r="P17" s="26"/>
      <c r="Q17" s="26"/>
      <c r="R17" s="26"/>
      <c r="S17" s="26"/>
      <c r="T17" s="26"/>
      <c r="U17" s="26"/>
      <c r="V17" s="26"/>
      <c r="W17" s="1084"/>
      <c r="X17" s="26"/>
      <c r="Y17" s="1074"/>
      <c r="Z17" s="26"/>
      <c r="AA17" s="26"/>
      <c r="AB17" s="26"/>
      <c r="AC17" s="26"/>
      <c r="AD17" s="26"/>
      <c r="AE17" s="26"/>
      <c r="AF17" s="26"/>
      <c r="AG17" s="26"/>
      <c r="AH17" s="26"/>
      <c r="AI17" s="32"/>
      <c r="AJ17" s="1081"/>
      <c r="AK17" s="1083"/>
      <c r="AL17" s="1081"/>
      <c r="AM17" s="26"/>
      <c r="AN17" s="25"/>
    </row>
    <row r="18" spans="1:40" ht="13.5">
      <c r="A18" s="1089"/>
      <c r="B18" s="1090"/>
      <c r="C18" s="382"/>
      <c r="D18" s="1083"/>
      <c r="E18" s="1081"/>
      <c r="F18" s="1083"/>
      <c r="G18" s="26"/>
      <c r="H18" s="32"/>
      <c r="I18" s="26"/>
      <c r="J18" s="26"/>
      <c r="K18" s="1077"/>
      <c r="L18" s="1073" t="s">
        <v>195</v>
      </c>
      <c r="M18" s="26"/>
      <c r="N18" s="26"/>
      <c r="O18" s="26"/>
      <c r="P18" s="26"/>
      <c r="Q18" s="26"/>
      <c r="R18" s="26"/>
      <c r="S18" s="26"/>
      <c r="T18" s="26"/>
      <c r="U18" s="26"/>
      <c r="V18" s="26"/>
      <c r="W18" s="1084"/>
      <c r="X18" s="26"/>
      <c r="Y18" s="1074"/>
      <c r="Z18" s="26"/>
      <c r="AA18" s="26"/>
      <c r="AB18" s="26"/>
      <c r="AC18" s="26"/>
      <c r="AD18" s="26"/>
      <c r="AE18" s="26"/>
      <c r="AF18" s="26"/>
      <c r="AG18" s="26"/>
      <c r="AH18" s="26"/>
      <c r="AI18" s="1073" t="s">
        <v>195</v>
      </c>
      <c r="AJ18" s="1081"/>
      <c r="AK18" s="1083"/>
      <c r="AL18" s="1081"/>
      <c r="AM18" s="26"/>
      <c r="AN18" s="25"/>
    </row>
    <row r="19" spans="1:40" ht="14.25" thickBot="1">
      <c r="A19" s="1089"/>
      <c r="B19" s="1090"/>
      <c r="C19" s="382"/>
      <c r="D19" s="1083"/>
      <c r="E19" s="88"/>
      <c r="F19" s="89"/>
      <c r="G19" s="26"/>
      <c r="H19" s="32"/>
      <c r="I19" s="26"/>
      <c r="J19" s="26"/>
      <c r="K19" s="26"/>
      <c r="L19" s="1077"/>
      <c r="M19" s="26"/>
      <c r="N19" s="26"/>
      <c r="O19" s="26"/>
      <c r="P19" s="26"/>
      <c r="Q19" s="26"/>
      <c r="R19" s="26"/>
      <c r="S19" s="26"/>
      <c r="T19" s="26"/>
      <c r="U19" s="26"/>
      <c r="V19" s="90"/>
      <c r="W19" s="1084"/>
      <c r="X19" s="26"/>
      <c r="Y19" s="1074"/>
      <c r="Z19" s="26"/>
      <c r="AA19" s="26"/>
      <c r="AB19" s="26"/>
      <c r="AC19" s="26"/>
      <c r="AD19" s="26"/>
      <c r="AE19" s="26"/>
      <c r="AF19" s="26"/>
      <c r="AG19" s="26"/>
      <c r="AH19" s="26"/>
      <c r="AI19" s="1084"/>
      <c r="AJ19" s="31"/>
      <c r="AK19" s="32"/>
      <c r="AL19" s="84"/>
      <c r="AM19" s="26"/>
      <c r="AN19" s="25"/>
    </row>
    <row r="20" spans="1:40" ht="9" customHeight="1" thickBot="1">
      <c r="A20" s="1089"/>
      <c r="B20" s="1090"/>
      <c r="C20" s="382"/>
      <c r="D20" s="25"/>
      <c r="E20" s="91"/>
      <c r="F20" s="92"/>
      <c r="G20" s="93"/>
      <c r="H20" s="89"/>
      <c r="I20" s="94"/>
      <c r="J20" s="94"/>
      <c r="K20" s="94"/>
      <c r="L20" s="1077"/>
      <c r="M20" s="26"/>
      <c r="N20" s="26"/>
      <c r="O20" s="26"/>
      <c r="P20" s="26"/>
      <c r="Q20" s="26"/>
      <c r="R20" s="26"/>
      <c r="S20" s="26"/>
      <c r="T20" s="26"/>
      <c r="U20" s="26"/>
      <c r="V20" s="26"/>
      <c r="W20" s="1084"/>
      <c r="X20" s="26"/>
      <c r="Y20" s="1074"/>
      <c r="Z20" s="90"/>
      <c r="AA20" s="90"/>
      <c r="AB20" s="26"/>
      <c r="AC20" s="26"/>
      <c r="AD20" s="26"/>
      <c r="AE20" s="26"/>
      <c r="AF20" s="26"/>
      <c r="AG20" s="26"/>
      <c r="AH20" s="26"/>
      <c r="AI20" s="1084"/>
      <c r="AJ20" s="26"/>
      <c r="AK20" s="26"/>
      <c r="AL20" s="26"/>
      <c r="AM20" s="26"/>
      <c r="AN20" s="25"/>
    </row>
    <row r="21" spans="1:40" ht="7.5" customHeight="1" thickBot="1">
      <c r="A21" s="1089"/>
      <c r="B21" s="1090"/>
      <c r="C21" s="382"/>
      <c r="D21" s="25"/>
      <c r="E21" s="91"/>
      <c r="F21" s="92"/>
      <c r="G21" s="95"/>
      <c r="H21" s="96"/>
      <c r="I21" s="96"/>
      <c r="J21" s="97"/>
      <c r="K21" s="386"/>
      <c r="L21" s="1078"/>
      <c r="M21" s="26"/>
      <c r="N21" s="26"/>
      <c r="O21" s="26"/>
      <c r="P21" s="26"/>
      <c r="Q21" s="26"/>
      <c r="R21" s="26"/>
      <c r="S21" s="26"/>
      <c r="T21" s="26"/>
      <c r="U21" s="26"/>
      <c r="V21" s="26"/>
      <c r="W21" s="1084"/>
      <c r="X21" s="26"/>
      <c r="Y21" s="1074"/>
      <c r="Z21" s="90"/>
      <c r="AA21" s="90"/>
      <c r="AB21" s="26"/>
      <c r="AC21" s="26"/>
      <c r="AD21" s="26"/>
      <c r="AE21" s="26"/>
      <c r="AF21" s="26"/>
      <c r="AG21" s="26"/>
      <c r="AH21" s="26"/>
      <c r="AI21" s="1084"/>
      <c r="AJ21" s="94"/>
      <c r="AK21" s="94"/>
      <c r="AL21" s="26"/>
      <c r="AM21" s="26"/>
      <c r="AN21" s="25"/>
    </row>
    <row r="22" spans="1:40" ht="11.25" customHeight="1" thickBot="1">
      <c r="A22" s="1089"/>
      <c r="B22" s="1090"/>
      <c r="C22" s="382"/>
      <c r="D22" s="25"/>
      <c r="E22" s="91"/>
      <c r="F22" s="92"/>
      <c r="G22" s="1093" t="s">
        <v>196</v>
      </c>
      <c r="H22" s="98"/>
      <c r="I22" s="98"/>
      <c r="J22" s="1095" t="s">
        <v>197</v>
      </c>
      <c r="K22" s="387"/>
      <c r="L22" s="1079"/>
      <c r="M22" s="94"/>
      <c r="N22" s="94"/>
      <c r="O22" s="94"/>
      <c r="P22" s="94"/>
      <c r="Q22" s="94"/>
      <c r="R22" s="94"/>
      <c r="S22" s="94"/>
      <c r="T22" s="94"/>
      <c r="U22" s="94"/>
      <c r="V22" s="94"/>
      <c r="W22" s="1085"/>
      <c r="X22" s="94"/>
      <c r="Y22" s="1075"/>
      <c r="Z22" s="94"/>
      <c r="AA22" s="94"/>
      <c r="AB22" s="94"/>
      <c r="AC22" s="94"/>
      <c r="AD22" s="94"/>
      <c r="AE22" s="94"/>
      <c r="AF22" s="94"/>
      <c r="AG22" s="94"/>
      <c r="AH22" s="94"/>
      <c r="AI22" s="1085"/>
      <c r="AJ22" s="99"/>
      <c r="AK22" s="92"/>
      <c r="AL22" s="26"/>
      <c r="AM22" s="26"/>
      <c r="AN22" s="25"/>
    </row>
    <row r="23" spans="1:40" ht="9" customHeight="1" thickBot="1">
      <c r="A23" s="1089"/>
      <c r="B23" s="1090"/>
      <c r="C23" s="382"/>
      <c r="D23" s="25"/>
      <c r="E23" s="100"/>
      <c r="F23" s="101"/>
      <c r="G23" s="1094"/>
      <c r="H23" s="102"/>
      <c r="I23" s="103"/>
      <c r="J23" s="1096"/>
      <c r="K23" s="388"/>
      <c r="L23" s="96"/>
      <c r="M23" s="96"/>
      <c r="N23" s="96"/>
      <c r="O23" s="96"/>
      <c r="P23" s="96"/>
      <c r="Q23" s="96"/>
      <c r="R23" s="96"/>
      <c r="S23" s="96"/>
      <c r="T23" s="96"/>
      <c r="U23" s="96"/>
      <c r="V23" s="96"/>
      <c r="W23" s="96"/>
      <c r="X23" s="96"/>
      <c r="Y23" s="96"/>
      <c r="Z23" s="96"/>
      <c r="AA23" s="96"/>
      <c r="AB23" s="96"/>
      <c r="AC23" s="96"/>
      <c r="AD23" s="96"/>
      <c r="AE23" s="96"/>
      <c r="AF23" s="96"/>
      <c r="AG23" s="96"/>
      <c r="AH23" s="96"/>
      <c r="AI23" s="104"/>
      <c r="AJ23" s="100"/>
      <c r="AK23" s="101"/>
      <c r="AL23" s="26"/>
      <c r="AM23" s="26"/>
      <c r="AN23" s="25"/>
    </row>
    <row r="24" spans="1:40" ht="13.5">
      <c r="A24" s="1089"/>
      <c r="B24" s="1090"/>
      <c r="C24" s="382"/>
      <c r="D24" s="26"/>
      <c r="E24" s="26"/>
      <c r="F24" s="26"/>
      <c r="G24" s="26"/>
      <c r="H24" s="32"/>
      <c r="I24" s="389"/>
      <c r="J24" s="77"/>
      <c r="K24" s="77"/>
      <c r="L24" s="77"/>
      <c r="M24" s="77"/>
      <c r="N24" s="77"/>
      <c r="O24" s="77"/>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5"/>
    </row>
    <row r="25" spans="1:40" ht="13.5">
      <c r="A25" s="1089"/>
      <c r="B25" s="1090"/>
      <c r="C25" s="382"/>
      <c r="D25" s="26"/>
      <c r="E25" s="26"/>
      <c r="F25" s="26"/>
      <c r="G25" s="26"/>
      <c r="H25" s="32"/>
      <c r="I25" s="33" t="s">
        <v>198</v>
      </c>
      <c r="J25" s="34"/>
      <c r="K25" s="34"/>
      <c r="L25" s="34"/>
      <c r="M25" s="26"/>
      <c r="N25" s="26"/>
      <c r="O25" s="26"/>
      <c r="P25" s="26"/>
      <c r="Q25" s="26"/>
      <c r="R25" s="26"/>
      <c r="S25" s="26"/>
      <c r="T25" s="26"/>
      <c r="U25" s="26"/>
      <c r="V25" s="26"/>
      <c r="W25" s="26"/>
      <c r="X25" s="390"/>
      <c r="Y25" s="488"/>
      <c r="Z25" s="488"/>
      <c r="AA25" s="497"/>
      <c r="AB25" s="21" t="s">
        <v>199</v>
      </c>
      <c r="AC25" s="21"/>
      <c r="AD25" s="21"/>
      <c r="AE25" s="21"/>
      <c r="AF25" s="26"/>
      <c r="AG25" s="26"/>
      <c r="AH25" s="26"/>
      <c r="AI25" s="107"/>
      <c r="AJ25" s="108"/>
      <c r="AK25" s="26"/>
      <c r="AL25" s="26"/>
      <c r="AM25" s="26"/>
      <c r="AN25" s="25"/>
    </row>
    <row r="26" spans="1:40" ht="13.5">
      <c r="A26" s="1089"/>
      <c r="B26" s="1090"/>
      <c r="C26" s="382"/>
      <c r="D26" s="26"/>
      <c r="E26" s="34"/>
      <c r="F26" s="34"/>
      <c r="G26" s="34"/>
      <c r="H26" s="34"/>
      <c r="I26" s="34"/>
      <c r="J26" s="34"/>
      <c r="K26" s="34"/>
      <c r="L26" s="34"/>
      <c r="M26" s="26"/>
      <c r="N26" s="26"/>
      <c r="O26" s="26"/>
      <c r="P26" s="26"/>
      <c r="Q26" s="26"/>
      <c r="R26" s="26"/>
      <c r="S26" s="26"/>
      <c r="T26" s="26"/>
      <c r="U26" s="26"/>
      <c r="V26" s="26"/>
      <c r="W26" s="26"/>
      <c r="X26" s="34"/>
      <c r="Y26" s="34"/>
      <c r="Z26" s="34"/>
      <c r="AA26" s="34"/>
      <c r="AB26" s="26"/>
      <c r="AC26" s="26"/>
      <c r="AD26" s="26"/>
      <c r="AE26" s="26"/>
      <c r="AF26" s="26"/>
      <c r="AG26" s="26"/>
      <c r="AH26" s="26"/>
      <c r="AI26" s="26"/>
      <c r="AJ26" s="26"/>
      <c r="AK26" s="26"/>
      <c r="AL26" s="26"/>
      <c r="AM26" s="26"/>
      <c r="AN26" s="25"/>
    </row>
    <row r="27" spans="1:40" ht="13.5">
      <c r="A27" s="1089"/>
      <c r="B27" s="1090"/>
      <c r="C27" s="382"/>
      <c r="D27" s="32"/>
      <c r="E27" s="873" t="s">
        <v>200</v>
      </c>
      <c r="F27" s="1057"/>
      <c r="G27" s="1057"/>
      <c r="H27" s="1057"/>
      <c r="I27" s="1057"/>
      <c r="J27" s="1057"/>
      <c r="K27" s="1057"/>
      <c r="L27" s="1064"/>
      <c r="M27" s="26"/>
      <c r="N27" s="26"/>
      <c r="O27" s="26"/>
      <c r="P27" s="26"/>
      <c r="Q27" s="1063" t="s">
        <v>201</v>
      </c>
      <c r="R27" s="26"/>
      <c r="S27" s="26"/>
      <c r="T27" s="21"/>
      <c r="U27" s="21"/>
      <c r="V27" s="32"/>
      <c r="W27" s="29"/>
      <c r="X27" s="800" t="s">
        <v>202</v>
      </c>
      <c r="Y27" s="1057"/>
      <c r="Z27" s="1057"/>
      <c r="AA27" s="1057"/>
      <c r="AB27" s="1057"/>
      <c r="AC27" s="1057"/>
      <c r="AD27" s="1057"/>
      <c r="AE27" s="1064"/>
      <c r="AF27" s="26"/>
      <c r="AG27" s="26"/>
      <c r="AH27" s="26"/>
      <c r="AI27" s="26"/>
      <c r="AJ27" s="26"/>
      <c r="AK27" s="26"/>
      <c r="AL27" s="26"/>
      <c r="AM27" s="26"/>
      <c r="AN27" s="25"/>
    </row>
    <row r="28" spans="1:40" ht="13.5">
      <c r="A28" s="1089"/>
      <c r="B28" s="1090"/>
      <c r="C28" s="382"/>
      <c r="D28" s="32"/>
      <c r="E28" s="1065" t="s">
        <v>488</v>
      </c>
      <c r="F28" s="1066"/>
      <c r="G28" s="1066"/>
      <c r="H28" s="1067"/>
      <c r="I28" s="862"/>
      <c r="J28" s="863"/>
      <c r="K28" s="863"/>
      <c r="L28" s="864"/>
      <c r="M28" s="26"/>
      <c r="N28" s="26"/>
      <c r="O28" s="26"/>
      <c r="P28" s="26"/>
      <c r="Q28" s="1063"/>
      <c r="R28" s="26"/>
      <c r="S28" s="26"/>
      <c r="T28" s="21"/>
      <c r="U28" s="21"/>
      <c r="V28" s="32"/>
      <c r="W28" s="1065" t="s">
        <v>489</v>
      </c>
      <c r="X28" s="1068"/>
      <c r="Y28" s="1068"/>
      <c r="Z28" s="1068"/>
      <c r="AA28" s="1069"/>
      <c r="AB28" s="862"/>
      <c r="AC28" s="863"/>
      <c r="AD28" s="863"/>
      <c r="AE28" s="864"/>
      <c r="AF28" s="26"/>
      <c r="AG28" s="26"/>
      <c r="AH28" s="26"/>
      <c r="AI28" s="26"/>
      <c r="AJ28" s="26"/>
      <c r="AK28" s="26"/>
      <c r="AL28" s="26"/>
      <c r="AM28" s="26"/>
      <c r="AN28" s="25"/>
    </row>
    <row r="29" spans="1:40" ht="13.5">
      <c r="A29" s="1089"/>
      <c r="B29" s="1090"/>
      <c r="C29" s="382"/>
      <c r="D29" s="32"/>
      <c r="E29" s="1065" t="s">
        <v>490</v>
      </c>
      <c r="F29" s="1066"/>
      <c r="G29" s="1066"/>
      <c r="H29" s="1067"/>
      <c r="I29" s="862"/>
      <c r="J29" s="863"/>
      <c r="K29" s="863"/>
      <c r="L29" s="864"/>
      <c r="M29" s="26"/>
      <c r="N29" s="26"/>
      <c r="O29" s="26"/>
      <c r="P29" s="26"/>
      <c r="Q29" s="1063"/>
      <c r="R29" s="26"/>
      <c r="S29" s="26"/>
      <c r="T29" s="26"/>
      <c r="U29" s="26"/>
      <c r="V29" s="32"/>
      <c r="W29" s="1065" t="s">
        <v>491</v>
      </c>
      <c r="X29" s="1068"/>
      <c r="Y29" s="1068"/>
      <c r="Z29" s="1068"/>
      <c r="AA29" s="1069"/>
      <c r="AB29" s="862"/>
      <c r="AC29" s="863"/>
      <c r="AD29" s="863"/>
      <c r="AE29" s="864"/>
      <c r="AF29" s="26"/>
      <c r="AG29" s="1059" t="s">
        <v>492</v>
      </c>
      <c r="AH29" s="1059"/>
      <c r="AI29" s="1059"/>
      <c r="AJ29" s="1059"/>
      <c r="AK29" s="1059"/>
      <c r="AL29" s="1059"/>
      <c r="AM29" s="1059"/>
      <c r="AN29" s="1060"/>
    </row>
    <row r="30" spans="1:40" ht="13.5">
      <c r="A30" s="1089"/>
      <c r="B30" s="1090"/>
      <c r="C30" s="382"/>
      <c r="D30" s="26"/>
      <c r="E30" s="1061" t="s">
        <v>203</v>
      </c>
      <c r="F30" s="865"/>
      <c r="G30" s="865"/>
      <c r="H30" s="866"/>
      <c r="I30" s="1062">
        <f>(I28+I29)*0.5</f>
        <v>0</v>
      </c>
      <c r="J30" s="997"/>
      <c r="K30" s="997"/>
      <c r="L30" s="998"/>
      <c r="M30" s="31"/>
      <c r="N30" s="26"/>
      <c r="O30" s="26"/>
      <c r="P30" s="26"/>
      <c r="Q30" s="1063"/>
      <c r="R30" s="26"/>
      <c r="S30" s="26"/>
      <c r="T30" s="26"/>
      <c r="U30" s="26"/>
      <c r="V30" s="32"/>
      <c r="W30" s="1061" t="s">
        <v>204</v>
      </c>
      <c r="X30" s="865"/>
      <c r="Y30" s="865"/>
      <c r="Z30" s="865"/>
      <c r="AA30" s="866"/>
      <c r="AB30" s="1062">
        <f>(AB28+AB29)/2</f>
        <v>0</v>
      </c>
      <c r="AC30" s="997"/>
      <c r="AD30" s="997"/>
      <c r="AE30" s="998"/>
      <c r="AF30" s="31"/>
      <c r="AG30" s="1059"/>
      <c r="AH30" s="1059"/>
      <c r="AI30" s="1059"/>
      <c r="AJ30" s="1059"/>
      <c r="AK30" s="1059"/>
      <c r="AL30" s="1059"/>
      <c r="AM30" s="1059"/>
      <c r="AN30" s="1060"/>
    </row>
    <row r="31" spans="1:40" ht="13.5">
      <c r="A31" s="1089"/>
      <c r="B31" s="1090"/>
      <c r="C31" s="382"/>
      <c r="D31" s="26"/>
      <c r="E31" s="38"/>
      <c r="F31" s="38"/>
      <c r="G31" s="38"/>
      <c r="H31" s="38"/>
      <c r="I31" s="110"/>
      <c r="J31" s="110"/>
      <c r="K31" s="110"/>
      <c r="L31" s="110"/>
      <c r="M31" s="26"/>
      <c r="N31" s="26"/>
      <c r="O31" s="26"/>
      <c r="P31" s="26"/>
      <c r="Q31" s="369"/>
      <c r="R31" s="26"/>
      <c r="S31" s="26"/>
      <c r="T31" s="26"/>
      <c r="U31" s="26"/>
      <c r="V31" s="26"/>
      <c r="W31" s="38"/>
      <c r="X31" s="39"/>
      <c r="Y31" s="39"/>
      <c r="Z31" s="39"/>
      <c r="AA31" s="39"/>
      <c r="AB31" s="109"/>
      <c r="AC31" s="109"/>
      <c r="AD31" s="109"/>
      <c r="AE31" s="109"/>
      <c r="AF31" s="26"/>
      <c r="AG31" s="370"/>
      <c r="AH31" s="370"/>
      <c r="AI31" s="370"/>
      <c r="AJ31" s="370"/>
      <c r="AK31" s="370"/>
      <c r="AL31" s="370"/>
      <c r="AM31" s="370"/>
      <c r="AN31" s="371"/>
    </row>
    <row r="32" spans="1:40" ht="13.5">
      <c r="A32" s="1089"/>
      <c r="B32" s="1090"/>
      <c r="C32" s="382"/>
      <c r="D32" s="26"/>
      <c r="E32" s="359"/>
      <c r="F32" s="359"/>
      <c r="G32" s="359"/>
      <c r="H32" s="359"/>
      <c r="I32" s="367"/>
      <c r="J32" s="109"/>
      <c r="K32" s="109"/>
      <c r="L32" s="109"/>
      <c r="M32" s="26"/>
      <c r="N32" s="26"/>
      <c r="O32" s="26"/>
      <c r="P32" s="26"/>
      <c r="Q32" s="369"/>
      <c r="R32" s="26"/>
      <c r="S32" s="26"/>
      <c r="T32" s="26"/>
      <c r="U32" s="26"/>
      <c r="V32" s="26"/>
      <c r="W32" s="39"/>
      <c r="X32" s="39"/>
      <c r="Y32" s="359"/>
      <c r="Z32" s="359"/>
      <c r="AA32" s="359"/>
      <c r="AB32" s="367"/>
      <c r="AC32" s="367"/>
      <c r="AD32" s="367"/>
      <c r="AE32" s="109"/>
      <c r="AF32" s="26"/>
      <c r="AG32" s="370"/>
      <c r="AH32" s="370"/>
      <c r="AI32" s="370"/>
      <c r="AJ32" s="370"/>
      <c r="AK32" s="370"/>
      <c r="AL32" s="370"/>
      <c r="AM32" s="370"/>
      <c r="AN32" s="371"/>
    </row>
    <row r="33" spans="1:40" ht="13.5">
      <c r="A33" s="1089"/>
      <c r="B33" s="1090"/>
      <c r="C33" s="29"/>
      <c r="D33" s="30"/>
      <c r="E33" s="26"/>
      <c r="F33" s="21"/>
      <c r="G33" s="30"/>
      <c r="H33" s="63"/>
      <c r="I33" s="26"/>
      <c r="J33" s="860" t="s">
        <v>205</v>
      </c>
      <c r="K33" s="1097"/>
      <c r="L33" s="1097"/>
      <c r="M33" s="1097"/>
      <c r="N33" s="1097"/>
      <c r="O33" s="1097"/>
      <c r="P33" s="1097"/>
      <c r="Q33" s="1097"/>
      <c r="R33" s="1097"/>
      <c r="S33" s="1097"/>
      <c r="T33" s="1097"/>
      <c r="U33" s="1097"/>
      <c r="V33" s="1097"/>
      <c r="W33" s="30"/>
      <c r="X33" s="63"/>
      <c r="Y33" s="1037" t="s">
        <v>206</v>
      </c>
      <c r="Z33" s="1038"/>
      <c r="AA33" s="1038"/>
      <c r="AB33" s="1038"/>
      <c r="AC33" s="1038"/>
      <c r="AD33" s="1050"/>
      <c r="AE33" s="1051" t="s">
        <v>493</v>
      </c>
      <c r="AF33" s="1052"/>
      <c r="AG33" s="1052"/>
      <c r="AH33" s="1052"/>
      <c r="AI33" s="1052"/>
      <c r="AJ33" s="1052"/>
      <c r="AK33" s="1053"/>
      <c r="AL33" s="873" t="s">
        <v>149</v>
      </c>
      <c r="AM33" s="1057"/>
      <c r="AN33" s="1058"/>
    </row>
    <row r="34" spans="1:40" ht="13.5">
      <c r="A34" s="1089"/>
      <c r="B34" s="1090"/>
      <c r="C34" s="33"/>
      <c r="D34" s="34"/>
      <c r="E34" s="34"/>
      <c r="F34" s="34"/>
      <c r="G34" s="34"/>
      <c r="H34" s="35"/>
      <c r="I34" s="26"/>
      <c r="J34" s="1098"/>
      <c r="K34" s="1098"/>
      <c r="L34" s="1098"/>
      <c r="M34" s="1098"/>
      <c r="N34" s="1098"/>
      <c r="O34" s="1098"/>
      <c r="P34" s="1098"/>
      <c r="Q34" s="1098"/>
      <c r="R34" s="1098"/>
      <c r="S34" s="1098"/>
      <c r="T34" s="1098"/>
      <c r="U34" s="1098"/>
      <c r="V34" s="1098"/>
      <c r="W34" s="26"/>
      <c r="X34" s="391"/>
      <c r="Y34" s="878" t="s">
        <v>207</v>
      </c>
      <c r="Z34" s="867"/>
      <c r="AA34" s="867"/>
      <c r="AB34" s="867"/>
      <c r="AC34" s="867"/>
      <c r="AD34" s="879"/>
      <c r="AE34" s="1054"/>
      <c r="AF34" s="1055"/>
      <c r="AG34" s="1055"/>
      <c r="AH34" s="1055"/>
      <c r="AI34" s="1055"/>
      <c r="AJ34" s="1055"/>
      <c r="AK34" s="1056"/>
      <c r="AL34" s="42" t="s">
        <v>166</v>
      </c>
      <c r="AM34" s="40" t="s">
        <v>208</v>
      </c>
      <c r="AN34" s="43" t="s">
        <v>167</v>
      </c>
    </row>
    <row r="35" spans="1:40" ht="13.5">
      <c r="A35" s="1089"/>
      <c r="B35" s="1090"/>
      <c r="C35" s="1046" t="s">
        <v>209</v>
      </c>
      <c r="D35" s="1047"/>
      <c r="E35" s="1035" t="s">
        <v>117</v>
      </c>
      <c r="F35" s="1036"/>
      <c r="G35" s="1036"/>
      <c r="H35" s="229"/>
      <c r="I35" s="815" t="s">
        <v>494</v>
      </c>
      <c r="J35" s="813"/>
      <c r="K35" s="813"/>
      <c r="L35" s="813"/>
      <c r="M35" s="813"/>
      <c r="N35" s="813"/>
      <c r="O35" s="1021"/>
      <c r="P35" s="994"/>
      <c r="Q35" s="863"/>
      <c r="R35" s="863"/>
      <c r="S35" s="863"/>
      <c r="T35" s="863"/>
      <c r="U35" s="863"/>
      <c r="V35" s="863"/>
      <c r="W35" s="863"/>
      <c r="X35" s="864"/>
      <c r="Y35" s="1022">
        <f>'条件'!I20</f>
        <v>0</v>
      </c>
      <c r="Z35" s="1023"/>
      <c r="AA35" s="1023"/>
      <c r="AB35" s="1023"/>
      <c r="AC35" s="1023"/>
      <c r="AD35" s="1024"/>
      <c r="AE35" s="1031" t="s">
        <v>495</v>
      </c>
      <c r="AF35" s="1031"/>
      <c r="AG35" s="1031"/>
      <c r="AH35" s="1031"/>
      <c r="AI35" s="1031"/>
      <c r="AJ35" s="1031"/>
      <c r="AK35" s="1032"/>
      <c r="AL35" s="494"/>
      <c r="AM35" s="925"/>
      <c r="AN35" s="499"/>
    </row>
    <row r="36" spans="1:40" ht="13.5">
      <c r="A36" s="1089"/>
      <c r="B36" s="1090"/>
      <c r="C36" s="1048"/>
      <c r="D36" s="1049"/>
      <c r="E36" s="1035" t="s">
        <v>116</v>
      </c>
      <c r="F36" s="1036"/>
      <c r="G36" s="1036"/>
      <c r="H36" s="392"/>
      <c r="I36" s="815" t="s">
        <v>496</v>
      </c>
      <c r="J36" s="813"/>
      <c r="K36" s="813"/>
      <c r="L36" s="813"/>
      <c r="M36" s="813"/>
      <c r="N36" s="813"/>
      <c r="O36" s="1021"/>
      <c r="P36" s="994"/>
      <c r="Q36" s="863"/>
      <c r="R36" s="863"/>
      <c r="S36" s="863"/>
      <c r="T36" s="863"/>
      <c r="U36" s="863"/>
      <c r="V36" s="863"/>
      <c r="W36" s="863"/>
      <c r="X36" s="864"/>
      <c r="Y36" s="1025"/>
      <c r="Z36" s="1026"/>
      <c r="AA36" s="1026"/>
      <c r="AB36" s="1026"/>
      <c r="AC36" s="1026"/>
      <c r="AD36" s="1027"/>
      <c r="AE36" s="1033"/>
      <c r="AF36" s="1033"/>
      <c r="AG36" s="1033"/>
      <c r="AH36" s="1033"/>
      <c r="AI36" s="1033"/>
      <c r="AJ36" s="1033"/>
      <c r="AK36" s="1034"/>
      <c r="AL36" s="494"/>
      <c r="AM36" s="926"/>
      <c r="AN36" s="499"/>
    </row>
    <row r="37" spans="1:40" ht="13.5">
      <c r="A37" s="1089"/>
      <c r="B37" s="1090"/>
      <c r="C37" s="1035" t="s">
        <v>198</v>
      </c>
      <c r="D37" s="1036"/>
      <c r="E37" s="1036"/>
      <c r="F37" s="1036"/>
      <c r="G37" s="1036"/>
      <c r="I37" s="1037" t="s">
        <v>497</v>
      </c>
      <c r="J37" s="1038"/>
      <c r="K37" s="1038"/>
      <c r="L37" s="1038"/>
      <c r="M37" s="1038"/>
      <c r="N37" s="1038"/>
      <c r="O37" s="1039"/>
      <c r="P37" s="994"/>
      <c r="Q37" s="863"/>
      <c r="R37" s="863"/>
      <c r="S37" s="863"/>
      <c r="T37" s="863"/>
      <c r="U37" s="863"/>
      <c r="V37" s="863"/>
      <c r="W37" s="863"/>
      <c r="X37" s="864"/>
      <c r="Y37" s="1025"/>
      <c r="Z37" s="1026"/>
      <c r="AA37" s="1026"/>
      <c r="AB37" s="1026"/>
      <c r="AC37" s="1026"/>
      <c r="AD37" s="1027"/>
      <c r="AE37" s="1033"/>
      <c r="AF37" s="1033"/>
      <c r="AG37" s="1033"/>
      <c r="AH37" s="1033"/>
      <c r="AI37" s="1033"/>
      <c r="AJ37" s="1033"/>
      <c r="AK37" s="1034"/>
      <c r="AL37" s="494"/>
      <c r="AM37" s="926"/>
      <c r="AN37" s="499"/>
    </row>
    <row r="38" spans="1:40" ht="13.5">
      <c r="A38" s="1089"/>
      <c r="B38" s="1090"/>
      <c r="C38" s="1040" t="s">
        <v>498</v>
      </c>
      <c r="D38" s="1041"/>
      <c r="E38" s="1041"/>
      <c r="F38" s="1041"/>
      <c r="G38" s="1041"/>
      <c r="H38" s="1042"/>
      <c r="I38" s="1013" t="s">
        <v>499</v>
      </c>
      <c r="J38" s="1014"/>
      <c r="K38" s="1014"/>
      <c r="L38" s="1014"/>
      <c r="M38" s="1014"/>
      <c r="N38" s="1014"/>
      <c r="O38" s="1015"/>
      <c r="P38" s="994"/>
      <c r="Q38" s="863"/>
      <c r="R38" s="863"/>
      <c r="S38" s="863"/>
      <c r="T38" s="863"/>
      <c r="U38" s="863"/>
      <c r="V38" s="863"/>
      <c r="W38" s="863"/>
      <c r="X38" s="864"/>
      <c r="Y38" s="1025"/>
      <c r="Z38" s="1026"/>
      <c r="AA38" s="1026"/>
      <c r="AB38" s="1026"/>
      <c r="AC38" s="1026"/>
      <c r="AD38" s="1027"/>
      <c r="AE38" s="1033"/>
      <c r="AF38" s="1033"/>
      <c r="AG38" s="1033"/>
      <c r="AH38" s="1033"/>
      <c r="AI38" s="1033"/>
      <c r="AJ38" s="1033"/>
      <c r="AK38" s="1034"/>
      <c r="AL38" s="494"/>
      <c r="AM38" s="926"/>
      <c r="AN38" s="843" t="s">
        <v>210</v>
      </c>
    </row>
    <row r="39" spans="1:40" ht="13.5">
      <c r="A39" s="1089"/>
      <c r="B39" s="1090"/>
      <c r="C39" s="1043"/>
      <c r="D39" s="1044"/>
      <c r="E39" s="1044"/>
      <c r="F39" s="1044"/>
      <c r="G39" s="1044"/>
      <c r="H39" s="1045"/>
      <c r="I39" s="1018" t="s">
        <v>500</v>
      </c>
      <c r="J39" s="1019"/>
      <c r="K39" s="1019"/>
      <c r="L39" s="1019"/>
      <c r="M39" s="1019"/>
      <c r="N39" s="1019"/>
      <c r="O39" s="1020"/>
      <c r="P39" s="994"/>
      <c r="Q39" s="863"/>
      <c r="R39" s="863"/>
      <c r="S39" s="863"/>
      <c r="T39" s="863"/>
      <c r="U39" s="863"/>
      <c r="V39" s="863"/>
      <c r="W39" s="863"/>
      <c r="X39" s="864"/>
      <c r="Y39" s="1025"/>
      <c r="Z39" s="1026"/>
      <c r="AA39" s="1026"/>
      <c r="AB39" s="1026"/>
      <c r="AC39" s="1026"/>
      <c r="AD39" s="1027"/>
      <c r="AE39" s="1033"/>
      <c r="AF39" s="1033"/>
      <c r="AG39" s="1033"/>
      <c r="AH39" s="1033"/>
      <c r="AI39" s="1033"/>
      <c r="AJ39" s="1033"/>
      <c r="AK39" s="1034"/>
      <c r="AL39" s="494"/>
      <c r="AM39" s="926"/>
      <c r="AN39" s="1016"/>
    </row>
    <row r="40" spans="1:40" ht="13.5">
      <c r="A40" s="1089"/>
      <c r="B40" s="1090"/>
      <c r="C40" s="999" t="s">
        <v>211</v>
      </c>
      <c r="D40" s="1000"/>
      <c r="E40" s="1000"/>
      <c r="F40" s="1000"/>
      <c r="G40" s="1000"/>
      <c r="H40" s="1001"/>
      <c r="I40" s="1009" t="s">
        <v>501</v>
      </c>
      <c r="J40" s="1010"/>
      <c r="K40" s="1010"/>
      <c r="L40" s="1010"/>
      <c r="M40" s="1010"/>
      <c r="N40" s="1010"/>
      <c r="O40" s="1011"/>
      <c r="P40" s="994"/>
      <c r="Q40" s="863"/>
      <c r="R40" s="863"/>
      <c r="S40" s="863"/>
      <c r="T40" s="863"/>
      <c r="U40" s="863"/>
      <c r="V40" s="863"/>
      <c r="W40" s="863"/>
      <c r="X40" s="864"/>
      <c r="Y40" s="1025"/>
      <c r="Z40" s="1026"/>
      <c r="AA40" s="1026"/>
      <c r="AB40" s="1026"/>
      <c r="AC40" s="1026"/>
      <c r="AD40" s="1027"/>
      <c r="AE40" s="1033"/>
      <c r="AF40" s="1033"/>
      <c r="AG40" s="1033"/>
      <c r="AH40" s="1033"/>
      <c r="AI40" s="1033"/>
      <c r="AJ40" s="1033"/>
      <c r="AK40" s="1034"/>
      <c r="AL40" s="494"/>
      <c r="AM40" s="926"/>
      <c r="AN40" s="1016"/>
    </row>
    <row r="41" spans="1:40" ht="13.5">
      <c r="A41" s="1089"/>
      <c r="B41" s="1090"/>
      <c r="C41" s="793"/>
      <c r="D41" s="794"/>
      <c r="E41" s="794"/>
      <c r="F41" s="794"/>
      <c r="G41" s="794"/>
      <c r="H41" s="795"/>
      <c r="I41" s="1009" t="s">
        <v>502</v>
      </c>
      <c r="J41" s="1010"/>
      <c r="K41" s="1010"/>
      <c r="L41" s="1010"/>
      <c r="M41" s="1010"/>
      <c r="N41" s="1010"/>
      <c r="O41" s="1011"/>
      <c r="P41" s="994"/>
      <c r="Q41" s="863"/>
      <c r="R41" s="863"/>
      <c r="S41" s="863"/>
      <c r="T41" s="863"/>
      <c r="U41" s="863"/>
      <c r="V41" s="863"/>
      <c r="W41" s="863"/>
      <c r="X41" s="864"/>
      <c r="Y41" s="1025"/>
      <c r="Z41" s="1026"/>
      <c r="AA41" s="1026"/>
      <c r="AB41" s="1026"/>
      <c r="AC41" s="1026"/>
      <c r="AD41" s="1027"/>
      <c r="AE41" s="1033"/>
      <c r="AF41" s="1033"/>
      <c r="AG41" s="1033"/>
      <c r="AH41" s="1033"/>
      <c r="AI41" s="1033"/>
      <c r="AJ41" s="1033"/>
      <c r="AK41" s="1034"/>
      <c r="AL41" s="494"/>
      <c r="AM41" s="926"/>
      <c r="AN41" s="1016"/>
    </row>
    <row r="42" spans="1:40" ht="13.5">
      <c r="A42" s="1089"/>
      <c r="B42" s="1090"/>
      <c r="C42" s="999" t="s">
        <v>212</v>
      </c>
      <c r="D42" s="1000"/>
      <c r="E42" s="1000"/>
      <c r="F42" s="1000"/>
      <c r="G42" s="1000"/>
      <c r="H42" s="1001"/>
      <c r="I42" s="1002" t="s">
        <v>503</v>
      </c>
      <c r="J42" s="1003"/>
      <c r="K42" s="1003"/>
      <c r="L42" s="1003"/>
      <c r="M42" s="1003"/>
      <c r="N42" s="1003"/>
      <c r="O42" s="1004"/>
      <c r="P42" s="994"/>
      <c r="Q42" s="863"/>
      <c r="R42" s="863"/>
      <c r="S42" s="863"/>
      <c r="T42" s="863"/>
      <c r="U42" s="863"/>
      <c r="V42" s="863"/>
      <c r="W42" s="863"/>
      <c r="X42" s="864"/>
      <c r="Y42" s="1025"/>
      <c r="Z42" s="1026"/>
      <c r="AA42" s="1026"/>
      <c r="AB42" s="1026"/>
      <c r="AC42" s="1026"/>
      <c r="AD42" s="1027"/>
      <c r="AE42" s="1005">
        <f>P48*Y35</f>
        <v>0</v>
      </c>
      <c r="AF42" s="1005"/>
      <c r="AG42" s="1005"/>
      <c r="AH42" s="1005"/>
      <c r="AI42" s="1005"/>
      <c r="AJ42" s="1005"/>
      <c r="AK42" s="1006"/>
      <c r="AL42" s="494"/>
      <c r="AM42" s="926"/>
      <c r="AN42" s="1016"/>
    </row>
    <row r="43" spans="1:40" ht="13.5">
      <c r="A43" s="22"/>
      <c r="B43" s="32"/>
      <c r="C43" s="793"/>
      <c r="D43" s="794"/>
      <c r="E43" s="794"/>
      <c r="F43" s="794"/>
      <c r="G43" s="794"/>
      <c r="H43" s="795"/>
      <c r="I43" s="1009" t="s">
        <v>504</v>
      </c>
      <c r="J43" s="1010"/>
      <c r="K43" s="1010"/>
      <c r="L43" s="1010"/>
      <c r="M43" s="1010"/>
      <c r="N43" s="1010"/>
      <c r="O43" s="1011"/>
      <c r="P43" s="994"/>
      <c r="Q43" s="863"/>
      <c r="R43" s="863"/>
      <c r="S43" s="863"/>
      <c r="T43" s="863"/>
      <c r="U43" s="863"/>
      <c r="V43" s="863"/>
      <c r="W43" s="863"/>
      <c r="X43" s="864"/>
      <c r="Y43" s="1025"/>
      <c r="Z43" s="1026"/>
      <c r="AA43" s="1026"/>
      <c r="AB43" s="1026"/>
      <c r="AC43" s="1026"/>
      <c r="AD43" s="1027"/>
      <c r="AE43" s="1005"/>
      <c r="AF43" s="1005"/>
      <c r="AG43" s="1005"/>
      <c r="AH43" s="1005"/>
      <c r="AI43" s="1005"/>
      <c r="AJ43" s="1005"/>
      <c r="AK43" s="1006"/>
      <c r="AL43" s="494"/>
      <c r="AM43" s="926"/>
      <c r="AN43" s="1016"/>
    </row>
    <row r="44" spans="1:40" ht="13.5">
      <c r="A44" s="22"/>
      <c r="B44" s="32"/>
      <c r="C44" s="870" t="s">
        <v>213</v>
      </c>
      <c r="D44" s="871"/>
      <c r="E44" s="871"/>
      <c r="F44" s="871"/>
      <c r="G44" s="871"/>
      <c r="H44" s="872"/>
      <c r="I44" s="1009" t="s">
        <v>505</v>
      </c>
      <c r="J44" s="1010"/>
      <c r="K44" s="1010"/>
      <c r="L44" s="1010"/>
      <c r="M44" s="1010"/>
      <c r="N44" s="1010"/>
      <c r="O44" s="1011"/>
      <c r="P44" s="994"/>
      <c r="Q44" s="863"/>
      <c r="R44" s="863"/>
      <c r="S44" s="863"/>
      <c r="T44" s="863"/>
      <c r="U44" s="863"/>
      <c r="V44" s="863"/>
      <c r="W44" s="863"/>
      <c r="X44" s="864"/>
      <c r="Y44" s="1025"/>
      <c r="Z44" s="1026"/>
      <c r="AA44" s="1026"/>
      <c r="AB44" s="1026"/>
      <c r="AC44" s="1026"/>
      <c r="AD44" s="1027"/>
      <c r="AE44" s="1005"/>
      <c r="AF44" s="1005"/>
      <c r="AG44" s="1005"/>
      <c r="AH44" s="1005"/>
      <c r="AI44" s="1005"/>
      <c r="AJ44" s="1005"/>
      <c r="AK44" s="1006"/>
      <c r="AL44" s="494"/>
      <c r="AM44" s="926"/>
      <c r="AN44" s="1016"/>
    </row>
    <row r="45" spans="1:40" ht="13.5">
      <c r="A45" s="22"/>
      <c r="B45" s="32"/>
      <c r="C45" s="859" t="s">
        <v>214</v>
      </c>
      <c r="D45" s="860"/>
      <c r="E45" s="860"/>
      <c r="F45" s="860"/>
      <c r="G45" s="860"/>
      <c r="H45" s="1012"/>
      <c r="I45" s="1009" t="s">
        <v>506</v>
      </c>
      <c r="J45" s="1010"/>
      <c r="K45" s="1010"/>
      <c r="L45" s="1010"/>
      <c r="M45" s="1010"/>
      <c r="N45" s="1010"/>
      <c r="O45" s="1011"/>
      <c r="P45" s="994"/>
      <c r="Q45" s="863"/>
      <c r="R45" s="863"/>
      <c r="S45" s="863"/>
      <c r="T45" s="863"/>
      <c r="U45" s="863"/>
      <c r="V45" s="863"/>
      <c r="W45" s="863"/>
      <c r="X45" s="864"/>
      <c r="Y45" s="1025"/>
      <c r="Z45" s="1026"/>
      <c r="AA45" s="1026"/>
      <c r="AB45" s="1026"/>
      <c r="AC45" s="1026"/>
      <c r="AD45" s="1027"/>
      <c r="AE45" s="1005"/>
      <c r="AF45" s="1005"/>
      <c r="AG45" s="1005"/>
      <c r="AH45" s="1005"/>
      <c r="AI45" s="1005"/>
      <c r="AJ45" s="1005"/>
      <c r="AK45" s="1006"/>
      <c r="AL45" s="494"/>
      <c r="AM45" s="926"/>
      <c r="AN45" s="1016"/>
    </row>
    <row r="46" spans="1:40" ht="13.5">
      <c r="A46" s="22"/>
      <c r="B46" s="32"/>
      <c r="C46" s="878"/>
      <c r="D46" s="867"/>
      <c r="E46" s="867"/>
      <c r="F46" s="867"/>
      <c r="G46" s="867"/>
      <c r="H46" s="879"/>
      <c r="I46" s="815"/>
      <c r="J46" s="813"/>
      <c r="K46" s="813"/>
      <c r="L46" s="813"/>
      <c r="M46" s="813"/>
      <c r="N46" s="813"/>
      <c r="O46" s="1021"/>
      <c r="P46" s="994">
        <v>0</v>
      </c>
      <c r="Q46" s="863"/>
      <c r="R46" s="863"/>
      <c r="S46" s="863"/>
      <c r="T46" s="863"/>
      <c r="U46" s="863"/>
      <c r="V46" s="863"/>
      <c r="W46" s="863"/>
      <c r="X46" s="864"/>
      <c r="Y46" s="1025"/>
      <c r="Z46" s="1026"/>
      <c r="AA46" s="1026"/>
      <c r="AB46" s="1026"/>
      <c r="AC46" s="1026"/>
      <c r="AD46" s="1027"/>
      <c r="AE46" s="1005"/>
      <c r="AF46" s="1005"/>
      <c r="AG46" s="1005"/>
      <c r="AH46" s="1005"/>
      <c r="AI46" s="1005"/>
      <c r="AJ46" s="1005"/>
      <c r="AK46" s="1006"/>
      <c r="AL46" s="494"/>
      <c r="AM46" s="926"/>
      <c r="AN46" s="1016"/>
    </row>
    <row r="47" spans="1:40" ht="13.5">
      <c r="A47" s="22"/>
      <c r="B47" s="32"/>
      <c r="C47" s="815" t="s">
        <v>215</v>
      </c>
      <c r="D47" s="813"/>
      <c r="E47" s="813"/>
      <c r="F47" s="813"/>
      <c r="G47" s="813"/>
      <c r="H47" s="814"/>
      <c r="I47" s="992" t="s">
        <v>507</v>
      </c>
      <c r="J47" s="993"/>
      <c r="K47" s="993"/>
      <c r="L47" s="993"/>
      <c r="M47" s="993"/>
      <c r="N47" s="993"/>
      <c r="O47" s="993"/>
      <c r="P47" s="994"/>
      <c r="Q47" s="863"/>
      <c r="R47" s="863">
        <v>0</v>
      </c>
      <c r="S47" s="863"/>
      <c r="T47" s="863"/>
      <c r="U47" s="863"/>
      <c r="V47" s="863"/>
      <c r="W47" s="863"/>
      <c r="X47" s="864"/>
      <c r="Y47" s="1025"/>
      <c r="Z47" s="1026"/>
      <c r="AA47" s="1026"/>
      <c r="AB47" s="1026"/>
      <c r="AC47" s="1026"/>
      <c r="AD47" s="1027"/>
      <c r="AE47" s="1005"/>
      <c r="AF47" s="1005"/>
      <c r="AG47" s="1005"/>
      <c r="AH47" s="1005"/>
      <c r="AI47" s="1005"/>
      <c r="AJ47" s="1005"/>
      <c r="AK47" s="1006"/>
      <c r="AL47" s="494"/>
      <c r="AM47" s="927"/>
      <c r="AN47" s="1017"/>
    </row>
    <row r="48" spans="1:40" ht="13.5">
      <c r="A48" s="22"/>
      <c r="B48" s="32"/>
      <c r="C48" s="870" t="s">
        <v>216</v>
      </c>
      <c r="D48" s="871"/>
      <c r="E48" s="871"/>
      <c r="F48" s="871"/>
      <c r="G48" s="871"/>
      <c r="H48" s="872"/>
      <c r="I48" s="974" t="s">
        <v>217</v>
      </c>
      <c r="J48" s="975"/>
      <c r="K48" s="975"/>
      <c r="L48" s="975"/>
      <c r="M48" s="975"/>
      <c r="N48" s="975"/>
      <c r="O48" s="995"/>
      <c r="P48" s="996">
        <f>P35+P36+P37+P38+P39+P40+P41+P42+P43+P44+P45+P46+R47</f>
        <v>0</v>
      </c>
      <c r="Q48" s="997"/>
      <c r="R48" s="997"/>
      <c r="S48" s="997"/>
      <c r="T48" s="997"/>
      <c r="U48" s="997"/>
      <c r="V48" s="997"/>
      <c r="W48" s="997"/>
      <c r="X48" s="998"/>
      <c r="Y48" s="1028"/>
      <c r="Z48" s="1029"/>
      <c r="AA48" s="1029"/>
      <c r="AB48" s="1029"/>
      <c r="AC48" s="1029"/>
      <c r="AD48" s="1030"/>
      <c r="AE48" s="1007"/>
      <c r="AF48" s="1007"/>
      <c r="AG48" s="1007"/>
      <c r="AH48" s="1007"/>
      <c r="AI48" s="1007"/>
      <c r="AJ48" s="1007"/>
      <c r="AK48" s="1008"/>
      <c r="AL48" s="498" t="s">
        <v>218</v>
      </c>
      <c r="AM48" s="592" t="s">
        <v>218</v>
      </c>
      <c r="AN48" s="499" t="s">
        <v>218</v>
      </c>
    </row>
    <row r="49" spans="1:40" ht="13.5">
      <c r="A49" s="22"/>
      <c r="B49" s="32"/>
      <c r="C49" s="815" t="s">
        <v>219</v>
      </c>
      <c r="D49" s="813"/>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4"/>
      <c r="AE49" s="938">
        <v>0</v>
      </c>
      <c r="AF49" s="939"/>
      <c r="AG49" s="939"/>
      <c r="AH49" s="939"/>
      <c r="AI49" s="939"/>
      <c r="AJ49" s="939"/>
      <c r="AK49" s="940"/>
      <c r="AL49" s="494"/>
      <c r="AM49" s="593"/>
      <c r="AN49" s="500" t="s">
        <v>508</v>
      </c>
    </row>
    <row r="50" spans="1:40" ht="13.5">
      <c r="A50" s="112"/>
      <c r="B50" s="35"/>
      <c r="C50" s="815" t="s">
        <v>509</v>
      </c>
      <c r="D50" s="813"/>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23" t="s">
        <v>510</v>
      </c>
      <c r="AF50" s="817"/>
      <c r="AG50" s="817"/>
      <c r="AH50" s="817"/>
      <c r="AI50" s="817"/>
      <c r="AJ50" s="817"/>
      <c r="AK50" s="799"/>
      <c r="AL50" s="29"/>
      <c r="AM50" s="30"/>
      <c r="AN50" s="393"/>
    </row>
    <row r="51" spans="1:40" ht="13.5">
      <c r="A51" s="22"/>
      <c r="B51" s="26"/>
      <c r="C51" s="30"/>
      <c r="D51" s="30"/>
      <c r="E51" s="30"/>
      <c r="F51" s="30"/>
      <c r="G51" s="30"/>
      <c r="AJ51" s="57"/>
      <c r="AK51" s="332"/>
      <c r="AL51" s="72"/>
      <c r="AM51" s="113"/>
      <c r="AN51" s="25"/>
    </row>
    <row r="52" spans="1:40" ht="13.5">
      <c r="A52" s="22"/>
      <c r="B52" s="26"/>
      <c r="C52" s="26"/>
      <c r="D52" s="21"/>
      <c r="E52" s="141" t="s">
        <v>226</v>
      </c>
      <c r="F52" s="21"/>
      <c r="G52" s="21"/>
      <c r="H52" s="21"/>
      <c r="I52" s="21"/>
      <c r="J52" s="21"/>
      <c r="K52" s="21"/>
      <c r="L52" s="21"/>
      <c r="M52" s="21"/>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5"/>
    </row>
    <row r="53" spans="1:40" ht="13.5">
      <c r="A53" s="594"/>
      <c r="B53" s="595"/>
      <c r="C53" s="595"/>
      <c r="D53" s="595"/>
      <c r="E53" s="596"/>
      <c r="F53" s="595" t="s">
        <v>511</v>
      </c>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7"/>
    </row>
    <row r="54" spans="1:40" ht="13.5">
      <c r="A54" s="594"/>
      <c r="B54" s="595"/>
      <c r="C54" s="595"/>
      <c r="D54" s="595"/>
      <c r="E54" s="595"/>
      <c r="F54" s="595" t="s">
        <v>601</v>
      </c>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7"/>
    </row>
    <row r="55" spans="1:40" ht="13.5">
      <c r="A55" s="594"/>
      <c r="B55" s="595"/>
      <c r="C55" s="595"/>
      <c r="D55" s="595"/>
      <c r="E55" s="595"/>
      <c r="F55" s="595" t="s">
        <v>512</v>
      </c>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7"/>
    </row>
    <row r="56" spans="1:40" ht="13.5">
      <c r="A56" s="594"/>
      <c r="B56" s="595"/>
      <c r="C56" s="595"/>
      <c r="D56" s="595"/>
      <c r="E56" s="595"/>
      <c r="F56" s="598" t="s">
        <v>602</v>
      </c>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7"/>
    </row>
    <row r="57" spans="1:40" ht="13.5">
      <c r="A57" s="594"/>
      <c r="B57" s="595"/>
      <c r="C57" s="595"/>
      <c r="D57" s="595"/>
      <c r="E57" s="595"/>
      <c r="F57" s="595" t="s">
        <v>513</v>
      </c>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7"/>
    </row>
    <row r="58" spans="1:40" ht="13.5">
      <c r="A58" s="594"/>
      <c r="B58" s="595"/>
      <c r="C58" s="595"/>
      <c r="D58" s="595"/>
      <c r="E58" s="595"/>
      <c r="F58" s="595" t="s">
        <v>603</v>
      </c>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7"/>
    </row>
    <row r="59" spans="1:40" ht="13.5">
      <c r="A59" s="594"/>
      <c r="B59" s="595"/>
      <c r="C59" s="595"/>
      <c r="D59" s="595"/>
      <c r="E59" s="595"/>
      <c r="F59" s="595"/>
      <c r="G59" s="595"/>
      <c r="H59" s="595"/>
      <c r="I59" s="595"/>
      <c r="J59" s="599"/>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95"/>
      <c r="AL59" s="595"/>
      <c r="AM59" s="595"/>
      <c r="AN59" s="597"/>
    </row>
    <row r="60" spans="1:40" ht="13.5">
      <c r="A60" s="22"/>
      <c r="B60" s="26"/>
      <c r="C60" s="26"/>
      <c r="D60" s="26" t="s">
        <v>271</v>
      </c>
      <c r="F60" s="120" t="s">
        <v>484</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5"/>
    </row>
    <row r="61" spans="1:40" ht="13.5">
      <c r="A61" s="22"/>
      <c r="B61" s="26"/>
      <c r="C61" s="90"/>
      <c r="D61" s="26"/>
      <c r="E61" s="26"/>
      <c r="F61" s="26" t="s">
        <v>514</v>
      </c>
      <c r="G61" s="26"/>
      <c r="H61" s="26"/>
      <c r="I61" s="26"/>
      <c r="J61" s="26"/>
      <c r="K61" s="26"/>
      <c r="L61" s="26"/>
      <c r="M61" s="26"/>
      <c r="N61" s="26"/>
      <c r="O61" s="26"/>
      <c r="P61" s="26"/>
      <c r="Q61" s="26"/>
      <c r="R61" s="26"/>
      <c r="S61" s="26"/>
      <c r="T61" s="26"/>
      <c r="U61" s="26"/>
      <c r="V61" s="26"/>
      <c r="W61" s="26"/>
      <c r="X61" s="26"/>
      <c r="Y61" s="26"/>
      <c r="Z61" s="26"/>
      <c r="AA61" s="26"/>
      <c r="AB61" s="26"/>
      <c r="AC61" s="90"/>
      <c r="AD61" s="90"/>
      <c r="AE61" s="90"/>
      <c r="AF61" s="90"/>
      <c r="AG61" s="90"/>
      <c r="AH61" s="90"/>
      <c r="AI61" s="90"/>
      <c r="AJ61" s="90"/>
      <c r="AK61" s="90"/>
      <c r="AL61" s="90"/>
      <c r="AM61" s="90"/>
      <c r="AN61" s="395"/>
    </row>
    <row r="62" spans="1:40" ht="14.25" thickBot="1">
      <c r="A62" s="11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115"/>
    </row>
  </sheetData>
  <sheetProtection password="9350" sheet="1" objects="1" scenarios="1" formatCells="0" selectLockedCells="1"/>
  <mergeCells count="98">
    <mergeCell ref="A4:AK4"/>
    <mergeCell ref="A3:AK3"/>
    <mergeCell ref="A1:AK1"/>
    <mergeCell ref="R8:U8"/>
    <mergeCell ref="V8:X8"/>
    <mergeCell ref="E9:G9"/>
    <mergeCell ref="V9:X9"/>
    <mergeCell ref="AI9:AK9"/>
    <mergeCell ref="G10:H10"/>
    <mergeCell ref="I10:K10"/>
    <mergeCell ref="V10:X10"/>
    <mergeCell ref="J11:L11"/>
    <mergeCell ref="A13:B42"/>
    <mergeCell ref="D13:D19"/>
    <mergeCell ref="E13:E18"/>
    <mergeCell ref="F13:F18"/>
    <mergeCell ref="L15:O15"/>
    <mergeCell ref="G22:G23"/>
    <mergeCell ref="J22:J23"/>
    <mergeCell ref="E27:L27"/>
    <mergeCell ref="J33:V34"/>
    <mergeCell ref="AJ13:AJ18"/>
    <mergeCell ref="AK13:AK18"/>
    <mergeCell ref="AL13:AL18"/>
    <mergeCell ref="W14:W22"/>
    <mergeCell ref="AI18:AI22"/>
    <mergeCell ref="P15:Q15"/>
    <mergeCell ref="R15:T15"/>
    <mergeCell ref="Y15:Y22"/>
    <mergeCell ref="K16:K18"/>
    <mergeCell ref="L18:L22"/>
    <mergeCell ref="E29:H29"/>
    <mergeCell ref="I29:L29"/>
    <mergeCell ref="W29:AA29"/>
    <mergeCell ref="AB29:AE29"/>
    <mergeCell ref="E30:H30"/>
    <mergeCell ref="I30:L30"/>
    <mergeCell ref="W30:AA30"/>
    <mergeCell ref="AB30:AE30"/>
    <mergeCell ref="Q27:Q30"/>
    <mergeCell ref="X27:AE27"/>
    <mergeCell ref="E28:H28"/>
    <mergeCell ref="I28:L28"/>
    <mergeCell ref="W28:AA28"/>
    <mergeCell ref="AB28:AE28"/>
    <mergeCell ref="AE33:AK34"/>
    <mergeCell ref="AL33:AN33"/>
    <mergeCell ref="Y34:AD34"/>
    <mergeCell ref="AG29:AN30"/>
    <mergeCell ref="E35:G35"/>
    <mergeCell ref="I35:O35"/>
    <mergeCell ref="P35:X35"/>
    <mergeCell ref="Y33:AD33"/>
    <mergeCell ref="AE35:AK41"/>
    <mergeCell ref="AM35:AM47"/>
    <mergeCell ref="E36:G36"/>
    <mergeCell ref="I36:O36"/>
    <mergeCell ref="P36:X36"/>
    <mergeCell ref="C37:G37"/>
    <mergeCell ref="I37:O37"/>
    <mergeCell ref="P37:X37"/>
    <mergeCell ref="C38:H39"/>
    <mergeCell ref="C35:D36"/>
    <mergeCell ref="I38:O38"/>
    <mergeCell ref="P38:X38"/>
    <mergeCell ref="AN38:AN47"/>
    <mergeCell ref="I39:O39"/>
    <mergeCell ref="P39:X39"/>
    <mergeCell ref="I45:O45"/>
    <mergeCell ref="P45:X45"/>
    <mergeCell ref="I46:O46"/>
    <mergeCell ref="P46:X46"/>
    <mergeCell ref="Y35:AD48"/>
    <mergeCell ref="C40:H41"/>
    <mergeCell ref="I40:O40"/>
    <mergeCell ref="P40:X40"/>
    <mergeCell ref="I41:O41"/>
    <mergeCell ref="P41:X41"/>
    <mergeCell ref="C42:H43"/>
    <mergeCell ref="I42:O42"/>
    <mergeCell ref="P42:X42"/>
    <mergeCell ref="AE42:AK48"/>
    <mergeCell ref="I43:O43"/>
    <mergeCell ref="P43:X43"/>
    <mergeCell ref="C44:H44"/>
    <mergeCell ref="I44:O44"/>
    <mergeCell ref="P44:X44"/>
    <mergeCell ref="C45:H46"/>
    <mergeCell ref="C47:H47"/>
    <mergeCell ref="I47:O47"/>
    <mergeCell ref="P47:X47"/>
    <mergeCell ref="C48:H48"/>
    <mergeCell ref="I48:O48"/>
    <mergeCell ref="P48:X48"/>
    <mergeCell ref="C49:AD49"/>
    <mergeCell ref="AE49:AK49"/>
    <mergeCell ref="C50:AD50"/>
    <mergeCell ref="AE50:AK50"/>
  </mergeCells>
  <printOptions/>
  <pageMargins left="0.7874015748031497" right="0.3937007874015748" top="0.7" bottom="0.53" header="0.48" footer="0.37"/>
  <pageSetup horizontalDpi="600" verticalDpi="600" orientation="portrait" paperSize="9" r:id="rId3"/>
  <headerFooter alignWithMargins="0">
    <oddHeader>&amp;L&amp;"ＭＳ Ｐ明朝,標準"&amp;8H24-144</oddHeader>
  </headerFooter>
  <drawing r:id="rId2"/>
  <legacyDrawing r:id="rId1"/>
</worksheet>
</file>

<file path=xl/worksheets/sheet4.xml><?xml version="1.0" encoding="utf-8"?>
<worksheet xmlns="http://schemas.openxmlformats.org/spreadsheetml/2006/main" xmlns:r="http://schemas.openxmlformats.org/officeDocument/2006/relationships">
  <dimension ref="A1:BC82"/>
  <sheetViews>
    <sheetView showGridLines="0" view="pageBreakPreview" zoomScaleSheetLayoutView="100" workbookViewId="0" topLeftCell="A1">
      <selection activeCell="A7" sqref="A7"/>
    </sheetView>
  </sheetViews>
  <sheetFormatPr defaultColWidth="9.00390625" defaultRowHeight="13.5"/>
  <cols>
    <col min="1" max="1" width="1.875" style="0" customWidth="1"/>
    <col min="2" max="2" width="2.00390625" style="0" customWidth="1"/>
    <col min="3" max="38" width="2.25390625" style="0" customWidth="1"/>
    <col min="39" max="39" width="3.375" style="0" customWidth="1"/>
    <col min="40" max="40" width="2.75390625" style="0" customWidth="1"/>
  </cols>
  <sheetData>
    <row r="1" spans="1:40"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c r="AN1" s="648"/>
    </row>
    <row r="2" spans="1:40" ht="13.5">
      <c r="A2" s="647"/>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8"/>
    </row>
    <row r="3" spans="1:40" ht="14.25">
      <c r="A3" s="848" t="s">
        <v>466</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c r="AN3" s="648"/>
    </row>
    <row r="4" spans="1:40" ht="15" thickBot="1">
      <c r="A4" s="847" t="s">
        <v>97</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4"/>
      <c r="AM4" s="4"/>
      <c r="AN4" s="648"/>
    </row>
    <row r="5" spans="1:40" ht="13.5">
      <c r="A5" s="121"/>
      <c r="B5" s="119"/>
      <c r="C5" s="119" t="s">
        <v>515</v>
      </c>
      <c r="D5" s="157" t="s">
        <v>527</v>
      </c>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24"/>
    </row>
    <row r="6" spans="1:40" ht="13.5">
      <c r="A6" s="121"/>
      <c r="B6" s="119"/>
      <c r="C6" s="119" t="s">
        <v>516</v>
      </c>
      <c r="D6" s="119"/>
      <c r="E6" s="119"/>
      <c r="F6" s="119"/>
      <c r="G6" s="119"/>
      <c r="H6" s="119"/>
      <c r="I6" s="119"/>
      <c r="J6" s="119"/>
      <c r="K6" s="119"/>
      <c r="L6" s="119"/>
      <c r="M6" s="119"/>
      <c r="N6" s="119"/>
      <c r="O6" s="119"/>
      <c r="P6" s="119"/>
      <c r="Q6" s="119"/>
      <c r="R6" s="119"/>
      <c r="S6" s="119"/>
      <c r="T6" s="119" t="s">
        <v>528</v>
      </c>
      <c r="U6" s="119"/>
      <c r="V6" s="119"/>
      <c r="W6" s="119"/>
      <c r="X6" s="119"/>
      <c r="Y6" s="119"/>
      <c r="Z6" s="119"/>
      <c r="AA6" s="119"/>
      <c r="AB6" s="119"/>
      <c r="AC6" s="119"/>
      <c r="AD6" s="119"/>
      <c r="AE6" s="119"/>
      <c r="AF6" s="119"/>
      <c r="AG6" s="119"/>
      <c r="AH6" s="119"/>
      <c r="AI6" s="119"/>
      <c r="AJ6" s="119"/>
      <c r="AK6" s="119"/>
      <c r="AL6" s="119"/>
      <c r="AM6" s="119"/>
      <c r="AN6" s="125"/>
    </row>
    <row r="7" spans="1:40" ht="13.5">
      <c r="A7" s="600"/>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2"/>
    </row>
    <row r="8" spans="1:40" ht="13.5">
      <c r="A8" s="600"/>
      <c r="B8" s="601"/>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1"/>
      <c r="AL8" s="601"/>
      <c r="AM8" s="601"/>
      <c r="AN8" s="602"/>
    </row>
    <row r="9" spans="1:40" ht="13.5">
      <c r="A9" s="600"/>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2"/>
    </row>
    <row r="10" spans="1:40" ht="13.5">
      <c r="A10" s="600"/>
      <c r="B10" s="601"/>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2"/>
    </row>
    <row r="11" spans="1:40" ht="13.5">
      <c r="A11" s="600"/>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2"/>
    </row>
    <row r="12" spans="1:40" ht="13.5">
      <c r="A12" s="600"/>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2"/>
    </row>
    <row r="13" spans="1:40" ht="13.5">
      <c r="A13" s="600"/>
      <c r="B13" s="601"/>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2"/>
    </row>
    <row r="14" spans="1:40" ht="13.5">
      <c r="A14" s="600"/>
      <c r="B14" s="601"/>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1"/>
      <c r="AL14" s="601"/>
      <c r="AM14" s="601"/>
      <c r="AN14" s="602"/>
    </row>
    <row r="15" spans="1:40" ht="13.5">
      <c r="A15" s="600"/>
      <c r="B15" s="601"/>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1"/>
      <c r="AL15" s="601"/>
      <c r="AM15" s="601"/>
      <c r="AN15" s="602"/>
    </row>
    <row r="16" spans="1:40" ht="13.5">
      <c r="A16" s="600"/>
      <c r="B16" s="601"/>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1"/>
      <c r="AL16" s="601"/>
      <c r="AM16" s="601"/>
      <c r="AN16" s="602"/>
    </row>
    <row r="17" spans="1:40" ht="13.5">
      <c r="A17" s="600"/>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1"/>
      <c r="AL17" s="601"/>
      <c r="AM17" s="601"/>
      <c r="AN17" s="602"/>
    </row>
    <row r="18" spans="1:40" ht="13.5">
      <c r="A18" s="600"/>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2"/>
    </row>
    <row r="19" spans="1:40" ht="13.5">
      <c r="A19" s="600"/>
      <c r="B19" s="601"/>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1"/>
      <c r="AL19" s="601"/>
      <c r="AM19" s="601"/>
      <c r="AN19" s="602"/>
    </row>
    <row r="20" spans="1:40" ht="13.5">
      <c r="A20" s="600"/>
      <c r="B20" s="601"/>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c r="AM20" s="601"/>
      <c r="AN20" s="602"/>
    </row>
    <row r="21" spans="1:40" ht="13.5">
      <c r="A21" s="600"/>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2"/>
    </row>
    <row r="22" spans="1:40" ht="13.5" customHeight="1">
      <c r="A22" s="600"/>
      <c r="B22" s="601"/>
      <c r="C22" s="687"/>
      <c r="D22" s="687"/>
      <c r="E22" s="687"/>
      <c r="F22" s="687"/>
      <c r="G22" s="573"/>
      <c r="H22" s="573"/>
      <c r="I22" s="573"/>
      <c r="J22" s="573"/>
      <c r="K22" s="573"/>
      <c r="L22" s="573"/>
      <c r="M22" s="57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1"/>
      <c r="AM22" s="601"/>
      <c r="AN22" s="602"/>
    </row>
    <row r="23" spans="1:40" ht="13.5">
      <c r="A23" s="600"/>
      <c r="B23" s="601"/>
      <c r="C23" s="687"/>
      <c r="D23" s="687"/>
      <c r="E23" s="687"/>
      <c r="F23" s="687"/>
      <c r="G23" s="573"/>
      <c r="H23" s="573"/>
      <c r="I23" s="573"/>
      <c r="J23" s="573"/>
      <c r="K23" s="573"/>
      <c r="L23" s="573"/>
      <c r="M23" s="57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1"/>
      <c r="AM23" s="601"/>
      <c r="AN23" s="602"/>
    </row>
    <row r="24" spans="1:40" ht="13.5">
      <c r="A24" s="600"/>
      <c r="B24" s="601"/>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1"/>
      <c r="AL24" s="601"/>
      <c r="AM24" s="601"/>
      <c r="AN24" s="602"/>
    </row>
    <row r="25" spans="1:40" ht="13.5">
      <c r="A25" s="600"/>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1"/>
      <c r="AM25" s="601"/>
      <c r="AN25" s="602"/>
    </row>
    <row r="26" spans="1:40" ht="13.5">
      <c r="A26" s="600"/>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2"/>
    </row>
    <row r="27" spans="1:40" ht="13.5">
      <c r="A27" s="600"/>
      <c r="B27" s="601"/>
      <c r="C27" s="601"/>
      <c r="D27" s="601"/>
      <c r="E27" s="573"/>
      <c r="F27" s="573"/>
      <c r="G27" s="573"/>
      <c r="H27" s="573"/>
      <c r="I27" s="573"/>
      <c r="J27" s="573"/>
      <c r="K27" s="573"/>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1"/>
      <c r="AL27" s="601"/>
      <c r="AM27" s="601"/>
      <c r="AN27" s="602"/>
    </row>
    <row r="28" spans="1:43" ht="13.5">
      <c r="A28" s="600"/>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585"/>
      <c r="AN28" s="602"/>
      <c r="AQ28" s="90"/>
    </row>
    <row r="29" spans="1:43" ht="13.5">
      <c r="A29" s="600"/>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585"/>
      <c r="AN29" s="602"/>
      <c r="AQ29" s="90"/>
    </row>
    <row r="30" spans="1:55" ht="13.5" customHeight="1">
      <c r="A30" s="600"/>
      <c r="B30" s="601"/>
      <c r="C30" s="601"/>
      <c r="D30" s="601"/>
      <c r="E30" s="601"/>
      <c r="F30" s="601"/>
      <c r="G30" s="601"/>
      <c r="H30" s="601"/>
      <c r="I30" s="601"/>
      <c r="J30" s="601"/>
      <c r="K30" s="682"/>
      <c r="L30" s="604"/>
      <c r="M30" s="604"/>
      <c r="N30" s="604"/>
      <c r="O30" s="585"/>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2"/>
      <c r="AQ30" s="27"/>
      <c r="AW30" s="119"/>
      <c r="AX30" s="119"/>
      <c r="AY30" s="119"/>
      <c r="AZ30" s="119"/>
      <c r="BA30" s="119"/>
      <c r="BB30" s="119"/>
      <c r="BC30" s="119"/>
    </row>
    <row r="31" spans="1:40" ht="13.5">
      <c r="A31" s="600"/>
      <c r="B31" s="601"/>
      <c r="C31" s="601"/>
      <c r="D31" s="601"/>
      <c r="E31" s="601"/>
      <c r="F31" s="601"/>
      <c r="G31" s="601"/>
      <c r="H31" s="601"/>
      <c r="I31" s="601"/>
      <c r="J31" s="601"/>
      <c r="K31" s="604"/>
      <c r="L31" s="604"/>
      <c r="M31" s="604"/>
      <c r="N31" s="604"/>
      <c r="O31" s="585"/>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2"/>
    </row>
    <row r="32" spans="1:40" ht="13.5">
      <c r="A32" s="600"/>
      <c r="B32" s="601"/>
      <c r="C32" s="601"/>
      <c r="D32" s="601"/>
      <c r="E32" s="601"/>
      <c r="F32" s="601"/>
      <c r="G32" s="601"/>
      <c r="H32" s="601"/>
      <c r="I32" s="601"/>
      <c r="J32" s="601"/>
      <c r="K32" s="585"/>
      <c r="L32" s="585"/>
      <c r="M32" s="585"/>
      <c r="N32" s="585"/>
      <c r="O32" s="585"/>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595"/>
      <c r="AN32" s="602"/>
    </row>
    <row r="33" spans="1:40" ht="13.5">
      <c r="A33" s="600"/>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c r="AM33" s="585"/>
      <c r="AN33" s="602"/>
    </row>
    <row r="34" spans="1:40" ht="13.5">
      <c r="A34" s="600"/>
      <c r="B34" s="601"/>
      <c r="C34" s="601"/>
      <c r="D34" s="601"/>
      <c r="E34" s="601"/>
      <c r="F34" s="601"/>
      <c r="G34" s="601"/>
      <c r="H34" s="585"/>
      <c r="I34" s="585"/>
      <c r="J34" s="687"/>
      <c r="K34" s="687"/>
      <c r="L34" s="601"/>
      <c r="M34" s="687"/>
      <c r="N34" s="687"/>
      <c r="O34" s="601"/>
      <c r="P34" s="687"/>
      <c r="Q34" s="687"/>
      <c r="R34" s="601"/>
      <c r="S34" s="601"/>
      <c r="T34" s="601"/>
      <c r="U34" s="687"/>
      <c r="V34" s="687"/>
      <c r="W34" s="585"/>
      <c r="X34" s="585"/>
      <c r="Y34" s="585"/>
      <c r="Z34" s="687"/>
      <c r="AA34" s="687"/>
      <c r="AB34" s="605"/>
      <c r="AC34" s="687"/>
      <c r="AD34" s="687"/>
      <c r="AE34" s="585"/>
      <c r="AF34" s="687"/>
      <c r="AG34" s="687"/>
      <c r="AH34" s="601"/>
      <c r="AI34" s="601"/>
      <c r="AJ34" s="601"/>
      <c r="AK34" s="601"/>
      <c r="AL34" s="585"/>
      <c r="AM34" s="601"/>
      <c r="AN34" s="602"/>
    </row>
    <row r="35" spans="1:40" ht="13.5">
      <c r="A35" s="600"/>
      <c r="B35" s="601"/>
      <c r="C35" s="601"/>
      <c r="D35" s="601"/>
      <c r="E35" s="601"/>
      <c r="F35" s="601"/>
      <c r="G35" s="601"/>
      <c r="H35" s="585"/>
      <c r="I35" s="585"/>
      <c r="J35" s="585"/>
      <c r="K35" s="585"/>
      <c r="L35" s="585"/>
      <c r="M35" s="585"/>
      <c r="N35" s="585"/>
      <c r="O35" s="585"/>
      <c r="P35" s="585"/>
      <c r="Q35" s="585"/>
      <c r="R35" s="585"/>
      <c r="S35" s="585"/>
      <c r="T35" s="585"/>
      <c r="U35" s="585"/>
      <c r="V35" s="120"/>
      <c r="W35" s="120"/>
      <c r="X35" s="120"/>
      <c r="Y35" s="120"/>
      <c r="Z35" s="129"/>
      <c r="AA35" s="120"/>
      <c r="AB35" s="129"/>
      <c r="AC35" s="120"/>
      <c r="AD35" s="120"/>
      <c r="AE35" s="120"/>
      <c r="AF35" s="128"/>
      <c r="AG35" s="128"/>
      <c r="AH35" s="119"/>
      <c r="AI35" s="119"/>
      <c r="AJ35" s="119"/>
      <c r="AK35" s="119"/>
      <c r="AL35" s="120"/>
      <c r="AM35" s="119"/>
      <c r="AN35" s="125"/>
    </row>
    <row r="36" spans="1:40" ht="14.25">
      <c r="A36" s="600"/>
      <c r="B36" s="601"/>
      <c r="C36" s="601"/>
      <c r="D36" s="601"/>
      <c r="E36" s="601"/>
      <c r="F36" s="601"/>
      <c r="G36" s="601"/>
      <c r="H36" s="585"/>
      <c r="I36" s="585"/>
      <c r="J36" s="585"/>
      <c r="K36" s="601"/>
      <c r="L36" s="601"/>
      <c r="M36" s="601"/>
      <c r="N36" s="601"/>
      <c r="O36" s="601"/>
      <c r="P36" s="601"/>
      <c r="Q36" s="601"/>
      <c r="R36" s="601"/>
      <c r="S36" s="601"/>
      <c r="T36" s="601"/>
      <c r="U36" s="585"/>
      <c r="V36" s="120"/>
      <c r="W36" s="1126" t="s">
        <v>604</v>
      </c>
      <c r="X36" s="1126"/>
      <c r="Y36" s="120"/>
      <c r="Z36" s="129"/>
      <c r="AA36" s="120"/>
      <c r="AB36" s="129"/>
      <c r="AC36" s="120"/>
      <c r="AD36" s="120"/>
      <c r="AE36" s="120"/>
      <c r="AF36" s="128"/>
      <c r="AG36" s="128"/>
      <c r="AH36" s="1127" t="s">
        <v>605</v>
      </c>
      <c r="AI36" s="1127"/>
      <c r="AJ36" s="119"/>
      <c r="AK36" s="119"/>
      <c r="AL36" s="120"/>
      <c r="AM36" s="119"/>
      <c r="AN36" s="125"/>
    </row>
    <row r="37" spans="1:40" ht="15" thickBot="1">
      <c r="A37" s="600"/>
      <c r="B37" s="601"/>
      <c r="C37" s="601"/>
      <c r="D37" s="601"/>
      <c r="E37" s="601"/>
      <c r="F37" s="601"/>
      <c r="G37" s="601"/>
      <c r="H37" s="585"/>
      <c r="I37" s="585"/>
      <c r="J37" s="585"/>
      <c r="K37" s="601"/>
      <c r="L37" s="601"/>
      <c r="M37" s="601"/>
      <c r="N37" s="601"/>
      <c r="O37" s="601"/>
      <c r="P37" s="601"/>
      <c r="Q37" s="601"/>
      <c r="R37" s="601"/>
      <c r="S37" s="601"/>
      <c r="T37" s="601"/>
      <c r="U37" s="585"/>
      <c r="V37" s="1127" t="s">
        <v>606</v>
      </c>
      <c r="W37" s="1128"/>
      <c r="X37" s="120"/>
      <c r="Y37" s="1127" t="s">
        <v>607</v>
      </c>
      <c r="Z37" s="1127"/>
      <c r="AA37" s="120"/>
      <c r="AB37" s="136"/>
      <c r="AC37" s="1126" t="s">
        <v>608</v>
      </c>
      <c r="AD37" s="1126"/>
      <c r="AE37" s="120"/>
      <c r="AF37" s="128"/>
      <c r="AG37" s="1127" t="s">
        <v>609</v>
      </c>
      <c r="AH37" s="1127"/>
      <c r="AI37" s="400"/>
      <c r="AJ37" s="1127" t="s">
        <v>610</v>
      </c>
      <c r="AK37" s="1127"/>
      <c r="AL37" s="120"/>
      <c r="AM37" s="119"/>
      <c r="AN37" s="125"/>
    </row>
    <row r="38" spans="1:40" ht="13.5">
      <c r="A38" s="600"/>
      <c r="B38" s="601"/>
      <c r="C38" s="601"/>
      <c r="D38" s="601"/>
      <c r="E38" s="601"/>
      <c r="F38" s="601"/>
      <c r="G38" s="601"/>
      <c r="H38" s="585"/>
      <c r="I38" s="585"/>
      <c r="J38" s="585"/>
      <c r="K38" s="601"/>
      <c r="L38" s="601"/>
      <c r="M38" s="601"/>
      <c r="N38" s="601"/>
      <c r="O38" s="601"/>
      <c r="P38" s="601"/>
      <c r="Q38" s="601"/>
      <c r="R38" s="601"/>
      <c r="S38" s="601"/>
      <c r="T38" s="601"/>
      <c r="U38" s="585"/>
      <c r="V38" s="120"/>
      <c r="W38" s="123"/>
      <c r="X38" s="123"/>
      <c r="Y38" s="123"/>
      <c r="Z38" s="399"/>
      <c r="AA38" s="123"/>
      <c r="AB38" s="129"/>
      <c r="AC38" s="123"/>
      <c r="AD38" s="123"/>
      <c r="AE38" s="123"/>
      <c r="AF38" s="127"/>
      <c r="AG38" s="127"/>
      <c r="AH38" s="123"/>
      <c r="AI38" s="123"/>
      <c r="AJ38" s="123"/>
      <c r="AK38" s="119"/>
      <c r="AL38" s="120"/>
      <c r="AM38" s="119"/>
      <c r="AN38" s="125"/>
    </row>
    <row r="39" spans="1:40" ht="13.5">
      <c r="A39" s="600"/>
      <c r="B39" s="601"/>
      <c r="C39" s="601"/>
      <c r="D39" s="601"/>
      <c r="E39" s="601"/>
      <c r="F39" s="601"/>
      <c r="G39" s="601"/>
      <c r="H39" s="601"/>
      <c r="I39" s="585"/>
      <c r="J39" s="585"/>
      <c r="K39" s="585"/>
      <c r="L39" s="585"/>
      <c r="M39" s="585"/>
      <c r="N39" s="585"/>
      <c r="O39" s="585"/>
      <c r="P39" s="585"/>
      <c r="Q39" s="585"/>
      <c r="R39" s="585"/>
      <c r="S39" s="585"/>
      <c r="T39" s="585"/>
      <c r="U39" s="585"/>
      <c r="V39" s="120"/>
      <c r="W39" s="120"/>
      <c r="X39" s="120"/>
      <c r="Y39" s="120"/>
      <c r="Z39" s="120"/>
      <c r="AA39" s="120"/>
      <c r="AB39" s="120"/>
      <c r="AC39" s="120"/>
      <c r="AD39" s="120"/>
      <c r="AE39" s="120"/>
      <c r="AF39" s="120"/>
      <c r="AG39" s="120"/>
      <c r="AH39" s="120"/>
      <c r="AI39" s="120"/>
      <c r="AJ39" s="120"/>
      <c r="AK39" s="120"/>
      <c r="AL39" s="192"/>
      <c r="AM39" s="192"/>
      <c r="AN39" s="197"/>
    </row>
    <row r="40" spans="1:40" ht="13.5">
      <c r="A40" s="606"/>
      <c r="B40" s="607"/>
      <c r="C40" s="607"/>
      <c r="D40" s="607"/>
      <c r="E40" s="607"/>
      <c r="F40" s="607"/>
      <c r="G40" s="607"/>
      <c r="H40" s="607"/>
      <c r="I40" s="607"/>
      <c r="J40" s="607"/>
      <c r="K40" s="607"/>
      <c r="L40" s="607"/>
      <c r="M40" s="608"/>
      <c r="N40" s="608"/>
      <c r="O40" s="608"/>
      <c r="P40" s="608"/>
      <c r="Q40" s="608"/>
      <c r="R40" s="608"/>
      <c r="S40" s="608"/>
      <c r="T40" s="608"/>
      <c r="U40" s="608"/>
      <c r="V40" s="34"/>
      <c r="W40" s="34"/>
      <c r="X40" s="34"/>
      <c r="Y40" s="34"/>
      <c r="Z40" s="34"/>
      <c r="AA40" s="34"/>
      <c r="AB40" s="34"/>
      <c r="AC40" s="34"/>
      <c r="AD40" s="34"/>
      <c r="AE40" s="34"/>
      <c r="AF40" s="34"/>
      <c r="AG40" s="34"/>
      <c r="AH40" s="34"/>
      <c r="AI40" s="34"/>
      <c r="AJ40" s="34"/>
      <c r="AK40" s="35"/>
      <c r="AL40" s="1131" t="s">
        <v>149</v>
      </c>
      <c r="AM40" s="1131"/>
      <c r="AN40" s="1132"/>
    </row>
    <row r="41" spans="1:40" ht="15.75" customHeight="1">
      <c r="A41" s="690"/>
      <c r="B41" s="140"/>
      <c r="C41" s="667"/>
      <c r="D41" s="281"/>
      <c r="E41" s="281"/>
      <c r="F41" s="281"/>
      <c r="G41" s="281"/>
      <c r="H41" s="281"/>
      <c r="I41" s="281"/>
      <c r="J41" s="281"/>
      <c r="K41" s="281"/>
      <c r="L41" s="281"/>
      <c r="M41" s="398"/>
      <c r="N41" s="1119" t="s">
        <v>611</v>
      </c>
      <c r="O41" s="1120"/>
      <c r="P41" s="1120"/>
      <c r="Q41" s="1120"/>
      <c r="R41" s="1120"/>
      <c r="S41" s="1121"/>
      <c r="T41" s="1119" t="s">
        <v>612</v>
      </c>
      <c r="U41" s="1120"/>
      <c r="V41" s="1120"/>
      <c r="W41" s="1120"/>
      <c r="X41" s="1120"/>
      <c r="Y41" s="1121"/>
      <c r="Z41" s="1119" t="s">
        <v>613</v>
      </c>
      <c r="AA41" s="1120"/>
      <c r="AB41" s="1120"/>
      <c r="AC41" s="1120"/>
      <c r="AD41" s="1120"/>
      <c r="AE41" s="1121"/>
      <c r="AF41" s="1119" t="s">
        <v>227</v>
      </c>
      <c r="AG41" s="1120"/>
      <c r="AH41" s="1120"/>
      <c r="AI41" s="1120"/>
      <c r="AJ41" s="1120"/>
      <c r="AK41" s="1121"/>
      <c r="AL41" s="42" t="s">
        <v>166</v>
      </c>
      <c r="AM41" s="42" t="s">
        <v>220</v>
      </c>
      <c r="AN41" s="43" t="s">
        <v>167</v>
      </c>
    </row>
    <row r="42" spans="1:40" ht="13.5" customHeight="1">
      <c r="A42" s="121"/>
      <c r="B42" s="397"/>
      <c r="C42" s="1123" t="s">
        <v>523</v>
      </c>
      <c r="D42" s="1124"/>
      <c r="E42" s="1124"/>
      <c r="F42" s="1124"/>
      <c r="G42" s="1124"/>
      <c r="H42" s="1124"/>
      <c r="I42" s="1124"/>
      <c r="J42" s="1124"/>
      <c r="K42" s="1124"/>
      <c r="L42" s="1124"/>
      <c r="M42" s="1125"/>
      <c r="N42" s="862">
        <v>0</v>
      </c>
      <c r="O42" s="863"/>
      <c r="P42" s="863"/>
      <c r="Q42" s="863"/>
      <c r="R42" s="863"/>
      <c r="S42" s="864"/>
      <c r="T42" s="862"/>
      <c r="U42" s="863"/>
      <c r="V42" s="863"/>
      <c r="W42" s="863"/>
      <c r="X42" s="863"/>
      <c r="Y42" s="864"/>
      <c r="Z42" s="862"/>
      <c r="AA42" s="863"/>
      <c r="AB42" s="863"/>
      <c r="AC42" s="863"/>
      <c r="AD42" s="863"/>
      <c r="AE42" s="864"/>
      <c r="AF42" s="862">
        <v>0</v>
      </c>
      <c r="AG42" s="863"/>
      <c r="AH42" s="863"/>
      <c r="AI42" s="863"/>
      <c r="AJ42" s="863"/>
      <c r="AK42" s="864"/>
      <c r="AL42" s="501"/>
      <c r="AM42" s="505"/>
      <c r="AN42" s="504"/>
    </row>
    <row r="43" spans="1:40" ht="13.5" customHeight="1">
      <c r="A43" s="664"/>
      <c r="B43" s="665"/>
      <c r="C43" s="1051" t="s">
        <v>518</v>
      </c>
      <c r="D43" s="860"/>
      <c r="E43" s="860"/>
      <c r="F43" s="1012"/>
      <c r="G43" s="815" t="s">
        <v>519</v>
      </c>
      <c r="H43" s="813"/>
      <c r="I43" s="813"/>
      <c r="J43" s="813"/>
      <c r="K43" s="813"/>
      <c r="L43" s="813"/>
      <c r="M43" s="814"/>
      <c r="N43" s="790"/>
      <c r="O43" s="791"/>
      <c r="P43" s="791"/>
      <c r="Q43" s="791"/>
      <c r="R43" s="791"/>
      <c r="S43" s="791"/>
      <c r="T43" s="823"/>
      <c r="U43" s="817"/>
      <c r="V43" s="817"/>
      <c r="W43" s="817"/>
      <c r="X43" s="817"/>
      <c r="Y43" s="817"/>
      <c r="Z43" s="823"/>
      <c r="AA43" s="817"/>
      <c r="AB43" s="817"/>
      <c r="AC43" s="817"/>
      <c r="AD43" s="817"/>
      <c r="AE43" s="799"/>
      <c r="AF43" s="817"/>
      <c r="AG43" s="817"/>
      <c r="AH43" s="817"/>
      <c r="AI43" s="817"/>
      <c r="AJ43" s="817"/>
      <c r="AK43" s="799"/>
      <c r="AL43" s="502"/>
      <c r="AM43" s="926"/>
      <c r="AN43" s="841" t="s">
        <v>614</v>
      </c>
    </row>
    <row r="44" spans="1:40" ht="13.5" customHeight="1">
      <c r="A44" s="988" t="s">
        <v>615</v>
      </c>
      <c r="B44" s="989"/>
      <c r="C44" s="1037"/>
      <c r="D44" s="1038"/>
      <c r="E44" s="1038"/>
      <c r="F44" s="1050"/>
      <c r="G44" s="815" t="s">
        <v>520</v>
      </c>
      <c r="H44" s="813"/>
      <c r="I44" s="813"/>
      <c r="J44" s="813"/>
      <c r="K44" s="813"/>
      <c r="L44" s="813"/>
      <c r="M44" s="814"/>
      <c r="N44" s="552"/>
      <c r="O44" s="553"/>
      <c r="P44" s="553"/>
      <c r="Q44" s="553"/>
      <c r="R44" s="553"/>
      <c r="S44" s="553"/>
      <c r="T44" s="553" t="s">
        <v>526</v>
      </c>
      <c r="U44" s="553"/>
      <c r="V44" s="553"/>
      <c r="W44" s="553" t="s">
        <v>616</v>
      </c>
      <c r="X44" s="553" t="s">
        <v>617</v>
      </c>
      <c r="Y44" s="553"/>
      <c r="Z44" s="553"/>
      <c r="AA44" s="1122">
        <f>'条件'!AC32</f>
        <v>1440</v>
      </c>
      <c r="AB44" s="1122"/>
      <c r="AC44" s="1122"/>
      <c r="AD44" s="1122"/>
      <c r="AE44" s="1122"/>
      <c r="AF44" s="553"/>
      <c r="AG44" s="553"/>
      <c r="AH44" s="553"/>
      <c r="AI44" s="553"/>
      <c r="AJ44" s="553"/>
      <c r="AK44" s="554"/>
      <c r="AL44" s="498"/>
      <c r="AM44" s="927"/>
      <c r="AN44" s="1129"/>
    </row>
    <row r="45" spans="1:40" ht="13.5">
      <c r="A45" s="988"/>
      <c r="B45" s="989"/>
      <c r="C45" s="1037"/>
      <c r="D45" s="1038"/>
      <c r="E45" s="1038"/>
      <c r="F45" s="1050"/>
      <c r="G45" s="1061" t="s">
        <v>521</v>
      </c>
      <c r="H45" s="865"/>
      <c r="I45" s="865"/>
      <c r="J45" s="865"/>
      <c r="K45" s="865"/>
      <c r="L45" s="865"/>
      <c r="M45" s="866"/>
      <c r="N45" s="1116">
        <v>0</v>
      </c>
      <c r="O45" s="1117"/>
      <c r="P45" s="1117"/>
      <c r="Q45" s="1117"/>
      <c r="R45" s="1117"/>
      <c r="S45" s="1118"/>
      <c r="T45" s="1116"/>
      <c r="U45" s="1117"/>
      <c r="V45" s="1117"/>
      <c r="W45" s="1117"/>
      <c r="X45" s="1117"/>
      <c r="Y45" s="1118"/>
      <c r="Z45" s="1116"/>
      <c r="AA45" s="1117"/>
      <c r="AB45" s="1117"/>
      <c r="AC45" s="1117"/>
      <c r="AD45" s="1117"/>
      <c r="AE45" s="1118"/>
      <c r="AF45" s="1116"/>
      <c r="AG45" s="1117"/>
      <c r="AH45" s="1117"/>
      <c r="AI45" s="1117"/>
      <c r="AJ45" s="1117"/>
      <c r="AK45" s="1118"/>
      <c r="AL45" s="498"/>
      <c r="AM45" s="609"/>
      <c r="AN45" s="1129"/>
    </row>
    <row r="46" spans="1:40" ht="13.5">
      <c r="A46" s="988"/>
      <c r="B46" s="989"/>
      <c r="C46" s="878"/>
      <c r="D46" s="867"/>
      <c r="E46" s="867"/>
      <c r="F46" s="879"/>
      <c r="G46" s="60" t="s">
        <v>522</v>
      </c>
      <c r="H46" s="52"/>
      <c r="I46" s="52"/>
      <c r="J46" s="52"/>
      <c r="K46" s="52"/>
      <c r="L46" s="52"/>
      <c r="M46" s="402"/>
      <c r="N46" s="552"/>
      <c r="O46" s="553"/>
      <c r="P46" s="553"/>
      <c r="Q46" s="553"/>
      <c r="R46" s="553"/>
      <c r="S46" s="553"/>
      <c r="T46" s="553" t="s">
        <v>618</v>
      </c>
      <c r="U46" s="553"/>
      <c r="V46" s="553"/>
      <c r="W46" s="553" t="s">
        <v>616</v>
      </c>
      <c r="X46" s="553" t="s">
        <v>619</v>
      </c>
      <c r="Y46" s="553"/>
      <c r="Z46" s="553"/>
      <c r="AA46" s="1122">
        <f>'条件'!AC33</f>
        <v>1295</v>
      </c>
      <c r="AB46" s="1122"/>
      <c r="AC46" s="1122"/>
      <c r="AD46" s="1122"/>
      <c r="AE46" s="1122"/>
      <c r="AF46" s="553"/>
      <c r="AG46" s="553"/>
      <c r="AH46" s="553"/>
      <c r="AI46" s="553"/>
      <c r="AJ46" s="553"/>
      <c r="AK46" s="554"/>
      <c r="AL46" s="503"/>
      <c r="AM46" s="610"/>
      <c r="AN46" s="1129"/>
    </row>
    <row r="47" spans="1:40" ht="17.25">
      <c r="A47" s="988"/>
      <c r="B47" s="989"/>
      <c r="C47" s="120"/>
      <c r="D47" s="120"/>
      <c r="E47" s="120"/>
      <c r="F47" s="120"/>
      <c r="G47" s="282"/>
      <c r="H47" s="282"/>
      <c r="I47" s="282"/>
      <c r="J47" s="282"/>
      <c r="K47" s="282"/>
      <c r="L47" s="282"/>
      <c r="M47" s="288"/>
      <c r="N47" s="1119" t="s">
        <v>620</v>
      </c>
      <c r="O47" s="1120"/>
      <c r="P47" s="1120"/>
      <c r="Q47" s="1120"/>
      <c r="R47" s="1120"/>
      <c r="S47" s="1121"/>
      <c r="T47" s="1119" t="s">
        <v>621</v>
      </c>
      <c r="U47" s="1120"/>
      <c r="V47" s="1120"/>
      <c r="W47" s="1120"/>
      <c r="X47" s="1120"/>
      <c r="Y47" s="1121"/>
      <c r="Z47" s="1119" t="s">
        <v>622</v>
      </c>
      <c r="AA47" s="1120"/>
      <c r="AB47" s="1120"/>
      <c r="AC47" s="1120"/>
      <c r="AD47" s="1120"/>
      <c r="AE47" s="1121"/>
      <c r="AF47" s="1119" t="s">
        <v>227</v>
      </c>
      <c r="AG47" s="1120"/>
      <c r="AH47" s="1120"/>
      <c r="AI47" s="1120"/>
      <c r="AJ47" s="1120"/>
      <c r="AK47" s="1121"/>
      <c r="AL47" s="1133"/>
      <c r="AM47" s="925"/>
      <c r="AN47" s="1129"/>
    </row>
    <row r="48" spans="1:40" ht="14.25">
      <c r="A48" s="988"/>
      <c r="B48" s="989"/>
      <c r="C48" s="120"/>
      <c r="D48" s="120"/>
      <c r="E48" s="120"/>
      <c r="F48" s="120"/>
      <c r="G48" s="648"/>
      <c r="H48" s="281"/>
      <c r="I48" s="281"/>
      <c r="J48" s="281" t="s">
        <v>623</v>
      </c>
      <c r="K48" s="281"/>
      <c r="L48" s="281"/>
      <c r="M48" s="398"/>
      <c r="N48" s="815" t="s">
        <v>234</v>
      </c>
      <c r="O48" s="813"/>
      <c r="P48" s="814"/>
      <c r="Q48" s="815" t="s">
        <v>235</v>
      </c>
      <c r="R48" s="813"/>
      <c r="S48" s="814"/>
      <c r="T48" s="815" t="s">
        <v>234</v>
      </c>
      <c r="U48" s="813"/>
      <c r="V48" s="814"/>
      <c r="W48" s="815" t="s">
        <v>235</v>
      </c>
      <c r="X48" s="813"/>
      <c r="Y48" s="814"/>
      <c r="Z48" s="815" t="s">
        <v>234</v>
      </c>
      <c r="AA48" s="813"/>
      <c r="AB48" s="814"/>
      <c r="AC48" s="815" t="s">
        <v>235</v>
      </c>
      <c r="AD48" s="813"/>
      <c r="AE48" s="814"/>
      <c r="AF48" s="815" t="s">
        <v>234</v>
      </c>
      <c r="AG48" s="813"/>
      <c r="AH48" s="814"/>
      <c r="AI48" s="815" t="s">
        <v>235</v>
      </c>
      <c r="AJ48" s="813"/>
      <c r="AK48" s="814"/>
      <c r="AL48" s="1134"/>
      <c r="AM48" s="927"/>
      <c r="AN48" s="1129"/>
    </row>
    <row r="49" spans="1:40" ht="13.5" customHeight="1">
      <c r="A49" s="988"/>
      <c r="B49" s="989"/>
      <c r="C49" s="1113" t="s">
        <v>524</v>
      </c>
      <c r="D49" s="1114"/>
      <c r="E49" s="1114"/>
      <c r="F49" s="1114"/>
      <c r="G49" s="1114"/>
      <c r="H49" s="1114"/>
      <c r="I49" s="1114"/>
      <c r="J49" s="1114"/>
      <c r="K49" s="1114"/>
      <c r="L49" s="1114"/>
      <c r="M49" s="1115"/>
      <c r="N49" s="1116">
        <v>0</v>
      </c>
      <c r="O49" s="1117"/>
      <c r="P49" s="1118"/>
      <c r="Q49" s="1116">
        <v>0</v>
      </c>
      <c r="R49" s="1117"/>
      <c r="S49" s="1118"/>
      <c r="T49" s="1116">
        <v>0</v>
      </c>
      <c r="U49" s="1117"/>
      <c r="V49" s="1118"/>
      <c r="W49" s="1116">
        <v>0</v>
      </c>
      <c r="X49" s="1117"/>
      <c r="Y49" s="1118"/>
      <c r="Z49" s="1116">
        <v>0</v>
      </c>
      <c r="AA49" s="1117"/>
      <c r="AB49" s="1118"/>
      <c r="AC49" s="1116">
        <v>0</v>
      </c>
      <c r="AD49" s="1117"/>
      <c r="AE49" s="1118"/>
      <c r="AF49" s="1116">
        <v>0</v>
      </c>
      <c r="AG49" s="1117"/>
      <c r="AH49" s="1118"/>
      <c r="AI49" s="1116">
        <v>0</v>
      </c>
      <c r="AJ49" s="1117"/>
      <c r="AK49" s="1118"/>
      <c r="AL49" s="494"/>
      <c r="AM49" s="925"/>
      <c r="AN49" s="1129"/>
    </row>
    <row r="50" spans="1:40" ht="13.5">
      <c r="A50" s="990"/>
      <c r="B50" s="991"/>
      <c r="C50" s="878" t="s">
        <v>525</v>
      </c>
      <c r="D50" s="867"/>
      <c r="E50" s="867"/>
      <c r="F50" s="867"/>
      <c r="G50" s="867"/>
      <c r="H50" s="867"/>
      <c r="I50" s="867"/>
      <c r="J50" s="867"/>
      <c r="K50" s="867"/>
      <c r="L50" s="867"/>
      <c r="M50" s="879"/>
      <c r="N50" s="1116">
        <v>0</v>
      </c>
      <c r="O50" s="1117"/>
      <c r="P50" s="1118"/>
      <c r="Q50" s="1116">
        <v>0</v>
      </c>
      <c r="R50" s="1117"/>
      <c r="S50" s="1118"/>
      <c r="T50" s="1116">
        <v>0</v>
      </c>
      <c r="U50" s="1117"/>
      <c r="V50" s="1118"/>
      <c r="W50" s="1116">
        <v>0</v>
      </c>
      <c r="X50" s="1117"/>
      <c r="Y50" s="1118"/>
      <c r="Z50" s="1116">
        <v>0</v>
      </c>
      <c r="AA50" s="1117"/>
      <c r="AB50" s="1118"/>
      <c r="AC50" s="1116">
        <v>0</v>
      </c>
      <c r="AD50" s="1117"/>
      <c r="AE50" s="1118"/>
      <c r="AF50" s="1116">
        <v>0</v>
      </c>
      <c r="AG50" s="1117"/>
      <c r="AH50" s="1118"/>
      <c r="AI50" s="1116">
        <v>0</v>
      </c>
      <c r="AJ50" s="1117"/>
      <c r="AK50" s="1118"/>
      <c r="AL50" s="494"/>
      <c r="AM50" s="927"/>
      <c r="AN50" s="1130"/>
    </row>
    <row r="51" spans="1:40" ht="13.5">
      <c r="A51" s="139"/>
      <c r="B51" s="26"/>
      <c r="C51" s="681"/>
      <c r="D51" s="141" t="s">
        <v>226</v>
      </c>
      <c r="E51" s="141"/>
      <c r="F51" s="141"/>
      <c r="G51" s="141"/>
      <c r="H51" s="141"/>
      <c r="I51" s="141"/>
      <c r="J51" s="141"/>
      <c r="K51" s="141"/>
      <c r="L51" s="141"/>
      <c r="M51" s="141"/>
      <c r="N51" s="691"/>
      <c r="O51" s="691"/>
      <c r="P51" s="116"/>
      <c r="Q51" s="692"/>
      <c r="R51" s="692"/>
      <c r="S51" s="692"/>
      <c r="T51" s="118"/>
      <c r="U51" s="118"/>
      <c r="V51" s="118"/>
      <c r="W51" s="118"/>
      <c r="X51" s="118"/>
      <c r="Y51" s="118"/>
      <c r="Z51" s="118"/>
      <c r="AA51" s="118"/>
      <c r="AB51" s="118"/>
      <c r="AC51" s="118"/>
      <c r="AD51" s="118"/>
      <c r="AE51" s="118"/>
      <c r="AF51" s="118"/>
      <c r="AG51" s="118"/>
      <c r="AH51" s="118"/>
      <c r="AI51" s="118"/>
      <c r="AJ51" s="118"/>
      <c r="AK51" s="118"/>
      <c r="AL51" s="72"/>
      <c r="AM51" s="691"/>
      <c r="AN51" s="693"/>
    </row>
    <row r="52" spans="1:40" ht="13.5">
      <c r="A52" s="611"/>
      <c r="B52" s="595"/>
      <c r="C52" s="599"/>
      <c r="D52" s="599" t="s">
        <v>624</v>
      </c>
      <c r="E52" s="599"/>
      <c r="F52" s="595"/>
      <c r="G52" s="573"/>
      <c r="H52" s="694"/>
      <c r="I52" s="694"/>
      <c r="J52" s="694"/>
      <c r="K52" s="694"/>
      <c r="L52" s="694"/>
      <c r="M52" s="694"/>
      <c r="N52" s="694"/>
      <c r="O52" s="694"/>
      <c r="P52" s="694"/>
      <c r="Q52" s="694"/>
      <c r="R52" s="694"/>
      <c r="S52" s="694"/>
      <c r="T52" s="573"/>
      <c r="U52" s="573"/>
      <c r="V52" s="573"/>
      <c r="W52" s="573"/>
      <c r="X52" s="573"/>
      <c r="Y52" s="573"/>
      <c r="Z52" s="573"/>
      <c r="AA52" s="573"/>
      <c r="AB52" s="573"/>
      <c r="AC52" s="573"/>
      <c r="AD52" s="573"/>
      <c r="AE52" s="573"/>
      <c r="AF52" s="573"/>
      <c r="AG52" s="573"/>
      <c r="AH52" s="573"/>
      <c r="AI52" s="573"/>
      <c r="AJ52" s="573"/>
      <c r="AK52" s="573"/>
      <c r="AL52" s="612"/>
      <c r="AM52" s="694"/>
      <c r="AN52" s="695"/>
    </row>
    <row r="53" spans="1:40" ht="13.5">
      <c r="A53" s="611"/>
      <c r="B53" s="595"/>
      <c r="C53" s="599"/>
      <c r="D53" s="599" t="s">
        <v>625</v>
      </c>
      <c r="E53" s="599"/>
      <c r="F53" s="595"/>
      <c r="G53" s="573"/>
      <c r="H53" s="694"/>
      <c r="I53" s="694"/>
      <c r="J53" s="694"/>
      <c r="K53" s="694"/>
      <c r="L53" s="694"/>
      <c r="M53" s="694"/>
      <c r="N53" s="694"/>
      <c r="O53" s="694"/>
      <c r="P53" s="613"/>
      <c r="Q53" s="696"/>
      <c r="R53" s="696"/>
      <c r="S53" s="696"/>
      <c r="T53" s="573"/>
      <c r="U53" s="573"/>
      <c r="V53" s="573"/>
      <c r="W53" s="573"/>
      <c r="X53" s="573"/>
      <c r="Y53" s="573"/>
      <c r="Z53" s="573"/>
      <c r="AA53" s="573"/>
      <c r="AB53" s="573"/>
      <c r="AC53" s="573"/>
      <c r="AD53" s="573"/>
      <c r="AE53" s="573"/>
      <c r="AF53" s="573"/>
      <c r="AG53" s="573"/>
      <c r="AH53" s="573"/>
      <c r="AI53" s="573"/>
      <c r="AJ53" s="573"/>
      <c r="AK53" s="573"/>
      <c r="AL53" s="612"/>
      <c r="AM53" s="694"/>
      <c r="AN53" s="695"/>
    </row>
    <row r="54" spans="1:40" ht="13.5">
      <c r="A54" s="611"/>
      <c r="B54" s="595"/>
      <c r="C54" s="595"/>
      <c r="D54" s="595" t="s">
        <v>626</v>
      </c>
      <c r="E54" s="595"/>
      <c r="F54" s="595"/>
      <c r="G54" s="694"/>
      <c r="H54" s="694"/>
      <c r="I54" s="694"/>
      <c r="J54" s="694"/>
      <c r="K54" s="694"/>
      <c r="L54" s="694"/>
      <c r="M54" s="694"/>
      <c r="N54" s="694"/>
      <c r="O54" s="694"/>
      <c r="P54" s="613"/>
      <c r="Q54" s="696"/>
      <c r="R54" s="696"/>
      <c r="S54" s="696"/>
      <c r="T54" s="573"/>
      <c r="U54" s="573"/>
      <c r="V54" s="573"/>
      <c r="W54" s="573"/>
      <c r="X54" s="573"/>
      <c r="Y54" s="573"/>
      <c r="Z54" s="573"/>
      <c r="AA54" s="573"/>
      <c r="AB54" s="573"/>
      <c r="AC54" s="573"/>
      <c r="AD54" s="573"/>
      <c r="AE54" s="573"/>
      <c r="AF54" s="573"/>
      <c r="AG54" s="573"/>
      <c r="AH54" s="573"/>
      <c r="AI54" s="573"/>
      <c r="AJ54" s="573"/>
      <c r="AK54" s="573"/>
      <c r="AL54" s="612"/>
      <c r="AM54" s="694"/>
      <c r="AN54" s="695"/>
    </row>
    <row r="55" spans="1:42" ht="13.5">
      <c r="A55" s="611"/>
      <c r="B55" s="595"/>
      <c r="C55" s="595"/>
      <c r="D55" s="595" t="s">
        <v>627</v>
      </c>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73"/>
      <c r="AL55" s="595"/>
      <c r="AM55" s="595"/>
      <c r="AN55" s="597"/>
      <c r="AP55" s="27"/>
    </row>
    <row r="56" spans="1:40" ht="13.5">
      <c r="A56" s="611"/>
      <c r="B56" s="595"/>
      <c r="C56" s="595"/>
      <c r="D56" s="595" t="s">
        <v>628</v>
      </c>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73"/>
      <c r="AL56" s="595"/>
      <c r="AM56" s="595"/>
      <c r="AN56" s="597"/>
    </row>
    <row r="57" spans="1:40" ht="13.5">
      <c r="A57" s="611"/>
      <c r="B57" s="595"/>
      <c r="C57" s="595"/>
      <c r="D57" s="595" t="s">
        <v>629</v>
      </c>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73"/>
      <c r="AL57" s="595"/>
      <c r="AM57" s="595"/>
      <c r="AN57" s="597"/>
    </row>
    <row r="58" spans="1:40" ht="14.25" thickBot="1">
      <c r="A58" s="614"/>
      <c r="B58" s="615"/>
      <c r="C58" s="615"/>
      <c r="D58" s="615" t="s">
        <v>630</v>
      </c>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6"/>
      <c r="AL58" s="615"/>
      <c r="AM58" s="615"/>
      <c r="AN58" s="617"/>
    </row>
    <row r="59" spans="1:40" ht="13.5">
      <c r="A59" s="658"/>
      <c r="B59" s="658"/>
      <c r="C59" s="658"/>
      <c r="D59" s="658"/>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c r="AH59" s="658"/>
      <c r="AI59" s="658"/>
      <c r="AJ59" s="658"/>
      <c r="AK59" s="658"/>
      <c r="AL59" s="658"/>
      <c r="AM59" s="658"/>
      <c r="AN59" s="658"/>
    </row>
    <row r="60" spans="1:40" ht="13.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row>
    <row r="61" spans="1:40" ht="13.5">
      <c r="A61" s="27"/>
      <c r="AN61" s="27"/>
    </row>
    <row r="62" spans="1:41" ht="13.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row>
    <row r="63" spans="1:41" ht="13.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row>
    <row r="64" spans="1:40" ht="1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row>
    <row r="65" spans="1:40" ht="13.5">
      <c r="A65" s="27"/>
      <c r="J65" s="26"/>
      <c r="K65" s="26"/>
      <c r="L65" s="26"/>
      <c r="M65" s="26"/>
      <c r="N65" s="26"/>
      <c r="O65" s="26"/>
      <c r="P65" s="26"/>
      <c r="Q65" s="26"/>
      <c r="R65" s="26"/>
      <c r="S65" s="26"/>
      <c r="T65" s="26"/>
      <c r="AN65" s="27"/>
    </row>
    <row r="66" spans="1:40" ht="13.5">
      <c r="A66" s="27"/>
      <c r="B66" s="27"/>
      <c r="C66" s="27"/>
      <c r="D66" s="27"/>
      <c r="E66" s="27"/>
      <c r="F66" s="27"/>
      <c r="G66" s="27"/>
      <c r="H66" s="27"/>
      <c r="I66" s="27"/>
      <c r="J66" s="27"/>
      <c r="K66" s="26"/>
      <c r="L66" s="26"/>
      <c r="M66" s="26"/>
      <c r="N66" s="26"/>
      <c r="O66" s="26"/>
      <c r="P66" s="26"/>
      <c r="Q66" s="26"/>
      <c r="R66" s="26"/>
      <c r="S66" s="26"/>
      <c r="T66" s="26"/>
      <c r="U66" s="27"/>
      <c r="V66" s="27"/>
      <c r="W66" s="27"/>
      <c r="X66" s="27"/>
      <c r="Y66" s="27"/>
      <c r="Z66" s="27"/>
      <c r="AA66" s="27"/>
      <c r="AB66" s="27"/>
      <c r="AC66" s="27"/>
      <c r="AD66" s="27"/>
      <c r="AE66" s="27"/>
      <c r="AF66" s="27"/>
      <c r="AG66" s="27"/>
      <c r="AH66" s="27"/>
      <c r="AI66" s="27"/>
      <c r="AJ66" s="27"/>
      <c r="AK66" s="27"/>
      <c r="AL66" s="27"/>
      <c r="AM66" s="27"/>
      <c r="AN66" s="27"/>
    </row>
    <row r="67" spans="1:40" ht="13.5">
      <c r="A67" s="27"/>
      <c r="J67" s="27"/>
      <c r="K67" s="401"/>
      <c r="L67" s="401"/>
      <c r="M67" s="401"/>
      <c r="N67" s="401"/>
      <c r="O67" s="401"/>
      <c r="P67" s="401"/>
      <c r="Q67" s="401"/>
      <c r="R67" s="401"/>
      <c r="S67" s="401"/>
      <c r="T67" s="401"/>
      <c r="AN67" s="27"/>
    </row>
    <row r="68" spans="1:20" ht="13.5">
      <c r="A68" s="27"/>
      <c r="J68" s="27"/>
      <c r="K68" s="26"/>
      <c r="L68" s="26"/>
      <c r="M68" s="26"/>
      <c r="N68" s="26"/>
      <c r="O68" s="26"/>
      <c r="P68" s="26"/>
      <c r="Q68" s="26"/>
      <c r="R68" s="26"/>
      <c r="S68" s="26"/>
      <c r="T68" s="26"/>
    </row>
    <row r="75" spans="11:21" ht="13.5">
      <c r="K75" s="135"/>
      <c r="L75" s="135"/>
      <c r="M75" s="135"/>
      <c r="N75" s="135"/>
      <c r="O75" s="90"/>
      <c r="P75" s="90"/>
      <c r="Q75" s="90"/>
      <c r="R75" s="90"/>
      <c r="S75" s="90"/>
      <c r="T75" s="90"/>
      <c r="U75" s="90"/>
    </row>
    <row r="76" spans="11:21" ht="13.5">
      <c r="K76" s="135"/>
      <c r="L76" s="135"/>
      <c r="M76" s="135"/>
      <c r="N76" s="135"/>
      <c r="O76" s="90"/>
      <c r="P76" s="90"/>
      <c r="Q76" s="90"/>
      <c r="R76" s="90"/>
      <c r="S76" s="90"/>
      <c r="T76" s="90"/>
      <c r="U76" s="90"/>
    </row>
    <row r="81" spans="19:21" ht="13.5">
      <c r="S81" s="117"/>
      <c r="T81" s="116"/>
      <c r="U81" s="116"/>
    </row>
    <row r="82" spans="19:21" ht="13.5">
      <c r="S82" s="117"/>
      <c r="T82" s="117"/>
      <c r="U82" s="117"/>
    </row>
  </sheetData>
  <sheetProtection password="9350" sheet="1" scenarios="1" formatCells="0" selectLockedCells="1"/>
  <mergeCells count="70">
    <mergeCell ref="T41:Y41"/>
    <mergeCell ref="Z41:AE41"/>
    <mergeCell ref="AJ37:AK37"/>
    <mergeCell ref="AL47:AL48"/>
    <mergeCell ref="AG37:AH37"/>
    <mergeCell ref="AC37:AD37"/>
    <mergeCell ref="Z47:AE47"/>
    <mergeCell ref="Z48:AB48"/>
    <mergeCell ref="AC48:AE48"/>
    <mergeCell ref="T42:Y42"/>
    <mergeCell ref="AF41:AK41"/>
    <mergeCell ref="AM43:AM44"/>
    <mergeCell ref="AN43:AN50"/>
    <mergeCell ref="AL40:AN40"/>
    <mergeCell ref="AI50:AK50"/>
    <mergeCell ref="AF47:AK47"/>
    <mergeCell ref="AF48:AH48"/>
    <mergeCell ref="AI48:AK48"/>
    <mergeCell ref="N41:S41"/>
    <mergeCell ref="AM49:AM50"/>
    <mergeCell ref="N43:S43"/>
    <mergeCell ref="N45:S45"/>
    <mergeCell ref="T45:Y45"/>
    <mergeCell ref="AM47:AM48"/>
    <mergeCell ref="T43:Y43"/>
    <mergeCell ref="Z50:AB50"/>
    <mergeCell ref="AC50:AE50"/>
    <mergeCell ref="AF50:AH50"/>
    <mergeCell ref="W36:X36"/>
    <mergeCell ref="Y37:Z37"/>
    <mergeCell ref="V37:W37"/>
    <mergeCell ref="A4:AK4"/>
    <mergeCell ref="AH36:AI36"/>
    <mergeCell ref="A3:AK3"/>
    <mergeCell ref="A1:AK1"/>
    <mergeCell ref="AA46:AE46"/>
    <mergeCell ref="AA44:AE44"/>
    <mergeCell ref="C42:M42"/>
    <mergeCell ref="Z43:AE43"/>
    <mergeCell ref="AF43:AK43"/>
    <mergeCell ref="Z45:AE45"/>
    <mergeCell ref="AF45:AK45"/>
    <mergeCell ref="N42:S42"/>
    <mergeCell ref="N50:P50"/>
    <mergeCell ref="Q50:S50"/>
    <mergeCell ref="T50:V50"/>
    <mergeCell ref="W50:Y50"/>
    <mergeCell ref="Z49:AB49"/>
    <mergeCell ref="AC49:AE49"/>
    <mergeCell ref="AF49:AH49"/>
    <mergeCell ref="AI49:AK49"/>
    <mergeCell ref="Q49:S49"/>
    <mergeCell ref="N47:S47"/>
    <mergeCell ref="T47:Y47"/>
    <mergeCell ref="T49:V49"/>
    <mergeCell ref="W49:Y49"/>
    <mergeCell ref="N48:P48"/>
    <mergeCell ref="Q48:S48"/>
    <mergeCell ref="T48:V48"/>
    <mergeCell ref="W48:Y48"/>
    <mergeCell ref="Z42:AE42"/>
    <mergeCell ref="AF42:AK42"/>
    <mergeCell ref="A44:B50"/>
    <mergeCell ref="C43:F46"/>
    <mergeCell ref="G43:M43"/>
    <mergeCell ref="G45:M45"/>
    <mergeCell ref="C49:M49"/>
    <mergeCell ref="C50:M50"/>
    <mergeCell ref="G44:M44"/>
    <mergeCell ref="N49:P49"/>
  </mergeCells>
  <printOptions/>
  <pageMargins left="0.7874015748031497" right="0.3937007874015748" top="0.7" bottom="0.53" header="0.48" footer="0.37"/>
  <pageSetup horizontalDpi="600" verticalDpi="600" orientation="portrait" paperSize="9" r:id="rId3"/>
  <headerFooter alignWithMargins="0">
    <oddHeader>&amp;L&amp;"ＭＳ Ｐ明朝,標準"&amp;8H24-144</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R70"/>
  <sheetViews>
    <sheetView showGridLines="0" view="pageBreakPreview" zoomScaleSheetLayoutView="100" workbookViewId="0" topLeftCell="A1">
      <selection activeCell="Q14" sqref="Q14:U14"/>
    </sheetView>
  </sheetViews>
  <sheetFormatPr defaultColWidth="9.00390625" defaultRowHeight="13.5"/>
  <cols>
    <col min="1" max="6" width="2.25390625" style="0" customWidth="1"/>
    <col min="7" max="7" width="2.50390625" style="0" customWidth="1"/>
    <col min="8" max="36" width="2.25390625" style="0" customWidth="1"/>
    <col min="37" max="37" width="2.625" style="0" customWidth="1"/>
    <col min="38" max="38" width="4.00390625" style="0" customWidth="1"/>
    <col min="39" max="39" width="2.625" style="0" customWidth="1"/>
    <col min="40" max="40" width="2.75390625" style="0" customWidth="1"/>
    <col min="41" max="41" width="2.50390625" style="0" customWidth="1"/>
  </cols>
  <sheetData>
    <row r="1" spans="1:40"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844"/>
      <c r="AN1" s="27"/>
    </row>
    <row r="2" spans="1:40" ht="13.5">
      <c r="A2" s="647"/>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27"/>
    </row>
    <row r="3" spans="1:40" ht="14.25">
      <c r="A3" s="848" t="s">
        <v>467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27"/>
    </row>
    <row r="4" spans="1:40" ht="15" thickBot="1">
      <c r="A4" s="847" t="s">
        <v>97</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27"/>
    </row>
    <row r="5" spans="1:40" ht="14.25">
      <c r="A5" s="166"/>
      <c r="B5" s="162"/>
      <c r="C5" s="162"/>
      <c r="D5" s="162"/>
      <c r="E5" s="162"/>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2"/>
      <c r="AI5" s="162"/>
      <c r="AJ5" s="162"/>
      <c r="AK5" s="162"/>
      <c r="AL5" s="162"/>
      <c r="AM5" s="165"/>
      <c r="AN5" s="27"/>
    </row>
    <row r="6" spans="1:40" ht="17.25">
      <c r="A6" s="697"/>
      <c r="B6" s="646"/>
      <c r="C6" s="646"/>
      <c r="D6" s="646"/>
      <c r="E6" s="646"/>
      <c r="F6" s="120"/>
      <c r="G6" s="120"/>
      <c r="H6" s="1164" t="s">
        <v>631</v>
      </c>
      <c r="I6" s="1164"/>
      <c r="J6" s="648"/>
      <c r="K6" s="1164" t="s">
        <v>632</v>
      </c>
      <c r="L6" s="1164"/>
      <c r="M6" s="648"/>
      <c r="N6" s="1165" t="s">
        <v>633</v>
      </c>
      <c r="O6" s="1165"/>
      <c r="P6" s="648"/>
      <c r="Q6" s="648"/>
      <c r="R6" s="648"/>
      <c r="S6" s="1164" t="s">
        <v>634</v>
      </c>
      <c r="T6" s="1164"/>
      <c r="U6" s="120"/>
      <c r="V6" s="120"/>
      <c r="W6" s="120"/>
      <c r="X6" s="1165" t="s">
        <v>635</v>
      </c>
      <c r="Y6" s="1165"/>
      <c r="Z6" s="129"/>
      <c r="AA6" s="1165" t="s">
        <v>636</v>
      </c>
      <c r="AB6" s="1165"/>
      <c r="AC6" s="120"/>
      <c r="AD6" s="1165" t="s">
        <v>637</v>
      </c>
      <c r="AE6" s="1165"/>
      <c r="AF6" s="119"/>
      <c r="AG6" s="119"/>
      <c r="AH6" s="646"/>
      <c r="AI6" s="646"/>
      <c r="AJ6" s="646"/>
      <c r="AK6" s="646"/>
      <c r="AL6" s="646"/>
      <c r="AM6" s="698"/>
      <c r="AN6" s="27"/>
    </row>
    <row r="7" spans="1:40" ht="14.25" thickBot="1">
      <c r="A7" s="699"/>
      <c r="B7" s="700"/>
      <c r="C7" s="647"/>
      <c r="D7" s="647"/>
      <c r="E7" s="647"/>
      <c r="F7" s="120"/>
      <c r="G7" s="120"/>
      <c r="H7" s="125"/>
      <c r="I7" s="701"/>
      <c r="J7" s="701"/>
      <c r="K7" s="701"/>
      <c r="L7" s="702"/>
      <c r="M7" s="701"/>
      <c r="N7" s="703"/>
      <c r="O7" s="701"/>
      <c r="P7" s="701"/>
      <c r="Q7" s="701"/>
      <c r="R7" s="701"/>
      <c r="S7" s="701"/>
      <c r="T7" s="130"/>
      <c r="U7" s="126"/>
      <c r="V7" s="126"/>
      <c r="W7" s="126"/>
      <c r="X7" s="142"/>
      <c r="Y7" s="126"/>
      <c r="Z7" s="136"/>
      <c r="AA7" s="126"/>
      <c r="AB7" s="130"/>
      <c r="AC7" s="126"/>
      <c r="AD7" s="137"/>
      <c r="AE7" s="167"/>
      <c r="AF7" s="119"/>
      <c r="AG7" s="119"/>
      <c r="AH7" s="700"/>
      <c r="AI7" s="647"/>
      <c r="AJ7" s="647"/>
      <c r="AK7" s="646"/>
      <c r="AL7" s="704"/>
      <c r="AM7" s="705"/>
      <c r="AN7" s="27"/>
    </row>
    <row r="8" spans="1:40" ht="13.5">
      <c r="A8" s="699"/>
      <c r="B8" s="700"/>
      <c r="C8" s="647"/>
      <c r="D8" s="647"/>
      <c r="E8" s="647"/>
      <c r="F8" s="120"/>
      <c r="G8" s="120"/>
      <c r="H8" s="120"/>
      <c r="I8" s="648"/>
      <c r="J8" s="648"/>
      <c r="K8" s="648"/>
      <c r="L8" s="648"/>
      <c r="M8" s="648"/>
      <c r="N8" s="648"/>
      <c r="O8" s="648"/>
      <c r="P8" s="648"/>
      <c r="Q8" s="648"/>
      <c r="R8" s="648"/>
      <c r="S8" s="658"/>
      <c r="T8" s="120"/>
      <c r="U8" s="120"/>
      <c r="V8" s="120"/>
      <c r="W8" s="120"/>
      <c r="X8" s="129"/>
      <c r="Y8" s="120"/>
      <c r="Z8" s="129"/>
      <c r="AA8" s="120"/>
      <c r="AB8" s="120"/>
      <c r="AC8" s="120"/>
      <c r="AD8" s="128"/>
      <c r="AE8" s="128"/>
      <c r="AF8" s="57"/>
      <c r="AG8" s="119"/>
      <c r="AH8" s="700"/>
      <c r="AI8" s="700"/>
      <c r="AJ8" s="700"/>
      <c r="AK8" s="646"/>
      <c r="AL8" s="646"/>
      <c r="AM8" s="698"/>
      <c r="AN8" s="27"/>
    </row>
    <row r="9" spans="1:40" ht="13.5" customHeight="1">
      <c r="A9" s="699"/>
      <c r="B9" s="700"/>
      <c r="C9" s="700"/>
      <c r="D9" s="700"/>
      <c r="E9" s="700"/>
      <c r="F9" s="120"/>
      <c r="G9" s="120"/>
      <c r="H9" s="120"/>
      <c r="I9" s="648"/>
      <c r="J9" s="648"/>
      <c r="K9" s="648"/>
      <c r="L9" s="648"/>
      <c r="M9" s="648"/>
      <c r="N9" s="648"/>
      <c r="O9" s="648"/>
      <c r="P9" s="648"/>
      <c r="Q9" s="648"/>
      <c r="R9" s="648"/>
      <c r="S9" s="658"/>
      <c r="T9" s="120"/>
      <c r="U9" s="120"/>
      <c r="V9" s="120"/>
      <c r="W9" s="120"/>
      <c r="X9" s="129"/>
      <c r="Y9" s="120"/>
      <c r="Z9" s="129"/>
      <c r="AA9" s="120"/>
      <c r="AB9" s="120"/>
      <c r="AC9" s="120"/>
      <c r="AD9" s="128"/>
      <c r="AE9" s="128"/>
      <c r="AF9" s="120"/>
      <c r="AG9" s="555"/>
      <c r="AH9" s="706"/>
      <c r="AI9" s="706"/>
      <c r="AJ9" s="706"/>
      <c r="AK9" s="706"/>
      <c r="AL9" s="706"/>
      <c r="AM9" s="698"/>
      <c r="AN9" s="27"/>
    </row>
    <row r="10" spans="1:43" ht="13.5">
      <c r="A10" s="699"/>
      <c r="B10" s="700"/>
      <c r="C10" s="700"/>
      <c r="D10" s="700"/>
      <c r="E10" s="700"/>
      <c r="F10" s="120"/>
      <c r="G10" s="120"/>
      <c r="H10" s="120"/>
      <c r="I10" s="648"/>
      <c r="J10" s="648"/>
      <c r="K10" s="648"/>
      <c r="L10" s="648"/>
      <c r="M10" s="648"/>
      <c r="N10" s="648"/>
      <c r="O10" s="648"/>
      <c r="P10" s="648"/>
      <c r="Q10" s="648"/>
      <c r="R10" s="648"/>
      <c r="S10" s="658"/>
      <c r="T10" s="120"/>
      <c r="U10" s="120"/>
      <c r="V10" s="120"/>
      <c r="W10" s="120"/>
      <c r="X10" s="129"/>
      <c r="Y10" s="120"/>
      <c r="Z10" s="129"/>
      <c r="AA10" s="120"/>
      <c r="AB10" s="120"/>
      <c r="AC10" s="120"/>
      <c r="AD10" s="128"/>
      <c r="AE10" s="128"/>
      <c r="AF10" s="119"/>
      <c r="AG10" s="706"/>
      <c r="AH10" s="706"/>
      <c r="AI10" s="706"/>
      <c r="AJ10" s="706"/>
      <c r="AK10" s="706"/>
      <c r="AL10" s="706"/>
      <c r="AM10" s="698"/>
      <c r="AN10" s="27"/>
      <c r="AQ10" s="27"/>
    </row>
    <row r="11" spans="1:40" ht="13.5">
      <c r="A11" s="699"/>
      <c r="B11" s="700"/>
      <c r="C11" s="700"/>
      <c r="D11" s="700"/>
      <c r="E11" s="700"/>
      <c r="F11" s="119"/>
      <c r="G11" s="120"/>
      <c r="H11" s="120"/>
      <c r="I11" s="120"/>
      <c r="J11" s="120"/>
      <c r="K11" s="120"/>
      <c r="L11" s="120"/>
      <c r="M11" s="120"/>
      <c r="N11" s="658" t="s">
        <v>638</v>
      </c>
      <c r="O11" s="120"/>
      <c r="P11" s="120"/>
      <c r="Q11" s="120"/>
      <c r="R11" s="120"/>
      <c r="S11" s="120"/>
      <c r="T11" s="120"/>
      <c r="U11" s="120"/>
      <c r="V11" s="120"/>
      <c r="W11" s="120"/>
      <c r="X11" s="648"/>
      <c r="Y11" s="658" t="s">
        <v>639</v>
      </c>
      <c r="Z11" s="120"/>
      <c r="AA11" s="120"/>
      <c r="AB11" s="120"/>
      <c r="AC11" s="120"/>
      <c r="AD11" s="120"/>
      <c r="AE11" s="120"/>
      <c r="AF11" s="120"/>
      <c r="AG11" s="120"/>
      <c r="AH11" s="700"/>
      <c r="AI11" s="700"/>
      <c r="AJ11" s="700"/>
      <c r="AK11" s="707"/>
      <c r="AL11" s="708"/>
      <c r="AM11" s="709"/>
      <c r="AN11" s="27"/>
    </row>
    <row r="12" spans="1:40" ht="13.5">
      <c r="A12" s="147"/>
      <c r="B12" s="47"/>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1"/>
      <c r="AK12" s="839" t="s">
        <v>149</v>
      </c>
      <c r="AL12" s="840"/>
      <c r="AM12" s="1183"/>
      <c r="AN12" s="27"/>
    </row>
    <row r="13" spans="1:40" ht="16.5" customHeight="1">
      <c r="A13" s="41"/>
      <c r="B13" s="149"/>
      <c r="C13" s="150"/>
      <c r="D13" s="151"/>
      <c r="E13" s="710" t="s">
        <v>255</v>
      </c>
      <c r="F13" s="151"/>
      <c r="G13" s="151"/>
      <c r="H13" s="151"/>
      <c r="I13" s="151"/>
      <c r="J13" s="151"/>
      <c r="K13" s="151"/>
      <c r="L13" s="151"/>
      <c r="M13" s="151"/>
      <c r="N13" s="151"/>
      <c r="O13" s="151"/>
      <c r="P13" s="152"/>
      <c r="Q13" s="1158" t="s">
        <v>640</v>
      </c>
      <c r="R13" s="1159"/>
      <c r="S13" s="1159"/>
      <c r="T13" s="1159"/>
      <c r="U13" s="1160"/>
      <c r="V13" s="1158" t="s">
        <v>641</v>
      </c>
      <c r="W13" s="1159"/>
      <c r="X13" s="1159"/>
      <c r="Y13" s="1159"/>
      <c r="Z13" s="1161"/>
      <c r="AA13" s="1162" t="s">
        <v>642</v>
      </c>
      <c r="AB13" s="1163"/>
      <c r="AC13" s="1163"/>
      <c r="AD13" s="1163"/>
      <c r="AE13" s="1161"/>
      <c r="AF13" s="1162" t="s">
        <v>227</v>
      </c>
      <c r="AG13" s="1163"/>
      <c r="AH13" s="1163"/>
      <c r="AI13" s="1163"/>
      <c r="AJ13" s="1161"/>
      <c r="AK13" s="170" t="s">
        <v>166</v>
      </c>
      <c r="AL13" s="171" t="s">
        <v>220</v>
      </c>
      <c r="AM13" s="169" t="s">
        <v>167</v>
      </c>
      <c r="AN13" s="27"/>
    </row>
    <row r="14" spans="1:40" ht="13.5">
      <c r="A14" s="1188" t="s">
        <v>438</v>
      </c>
      <c r="B14" s="1189"/>
      <c r="C14" s="933" t="s">
        <v>233</v>
      </c>
      <c r="D14" s="880"/>
      <c r="E14" s="880"/>
      <c r="F14" s="880"/>
      <c r="G14" s="880"/>
      <c r="H14" s="880"/>
      <c r="I14" s="880"/>
      <c r="J14" s="881"/>
      <c r="K14" s="839" t="s">
        <v>228</v>
      </c>
      <c r="L14" s="840"/>
      <c r="M14" s="840"/>
      <c r="N14" s="840"/>
      <c r="O14" s="840"/>
      <c r="P14" s="837"/>
      <c r="Q14" s="1139">
        <v>0</v>
      </c>
      <c r="R14" s="1140"/>
      <c r="S14" s="1140"/>
      <c r="T14" s="1140"/>
      <c r="U14" s="1141"/>
      <c r="V14" s="1139"/>
      <c r="W14" s="1140"/>
      <c r="X14" s="1140"/>
      <c r="Y14" s="1140"/>
      <c r="Z14" s="1141"/>
      <c r="AA14" s="1139"/>
      <c r="AB14" s="1140"/>
      <c r="AC14" s="1140"/>
      <c r="AD14" s="1140"/>
      <c r="AE14" s="1141"/>
      <c r="AF14" s="1139"/>
      <c r="AG14" s="1140"/>
      <c r="AH14" s="1140"/>
      <c r="AI14" s="1140"/>
      <c r="AJ14" s="1141"/>
      <c r="AK14" s="506"/>
      <c r="AL14" s="618"/>
      <c r="AM14" s="978" t="s">
        <v>643</v>
      </c>
      <c r="AN14" s="27"/>
    </row>
    <row r="15" spans="1:40" ht="13.5">
      <c r="A15" s="1188"/>
      <c r="B15" s="1189"/>
      <c r="C15" s="1155"/>
      <c r="D15" s="1166"/>
      <c r="E15" s="1166"/>
      <c r="F15" s="1166"/>
      <c r="G15" s="1166"/>
      <c r="H15" s="1166"/>
      <c r="I15" s="1166"/>
      <c r="J15" s="1157"/>
      <c r="K15" s="839" t="s">
        <v>131</v>
      </c>
      <c r="L15" s="840"/>
      <c r="M15" s="840"/>
      <c r="N15" s="840"/>
      <c r="O15" s="840"/>
      <c r="P15" s="837"/>
      <c r="Q15" s="1139"/>
      <c r="R15" s="1140"/>
      <c r="S15" s="1140"/>
      <c r="T15" s="1140"/>
      <c r="U15" s="1141"/>
      <c r="V15" s="1139"/>
      <c r="W15" s="1140"/>
      <c r="X15" s="1140"/>
      <c r="Y15" s="1140"/>
      <c r="Z15" s="1141"/>
      <c r="AA15" s="1139"/>
      <c r="AB15" s="1140"/>
      <c r="AC15" s="1140"/>
      <c r="AD15" s="1140"/>
      <c r="AE15" s="1141"/>
      <c r="AF15" s="1139"/>
      <c r="AG15" s="1140"/>
      <c r="AH15" s="1140"/>
      <c r="AI15" s="1140"/>
      <c r="AJ15" s="1141"/>
      <c r="AK15" s="507"/>
      <c r="AL15" s="619"/>
      <c r="AM15" s="979"/>
      <c r="AN15" s="27"/>
    </row>
    <row r="16" spans="1:40" ht="13.5">
      <c r="A16" s="1188"/>
      <c r="B16" s="1189"/>
      <c r="C16" s="1154"/>
      <c r="D16" s="882"/>
      <c r="E16" s="882"/>
      <c r="F16" s="882"/>
      <c r="G16" s="882"/>
      <c r="H16" s="882"/>
      <c r="I16" s="882"/>
      <c r="J16" s="883"/>
      <c r="K16" s="839" t="s">
        <v>229</v>
      </c>
      <c r="L16" s="840"/>
      <c r="M16" s="840"/>
      <c r="N16" s="840"/>
      <c r="O16" s="840"/>
      <c r="P16" s="837"/>
      <c r="Q16" s="1139"/>
      <c r="R16" s="1140"/>
      <c r="S16" s="1140"/>
      <c r="T16" s="1140"/>
      <c r="U16" s="1141"/>
      <c r="V16" s="1139"/>
      <c r="W16" s="1140"/>
      <c r="X16" s="1140"/>
      <c r="Y16" s="1140"/>
      <c r="Z16" s="1141"/>
      <c r="AA16" s="1139"/>
      <c r="AB16" s="1140"/>
      <c r="AC16" s="1140"/>
      <c r="AD16" s="1140"/>
      <c r="AE16" s="1141"/>
      <c r="AF16" s="1139">
        <v>0</v>
      </c>
      <c r="AG16" s="1140"/>
      <c r="AH16" s="1140"/>
      <c r="AI16" s="1140"/>
      <c r="AJ16" s="1141"/>
      <c r="AK16" s="508"/>
      <c r="AL16" s="620"/>
      <c r="AM16" s="980"/>
      <c r="AN16" s="27"/>
    </row>
    <row r="17" spans="1:40" ht="13.5">
      <c r="A17" s="1188"/>
      <c r="B17" s="1189"/>
      <c r="C17" s="933" t="s">
        <v>457</v>
      </c>
      <c r="D17" s="899"/>
      <c r="E17" s="899"/>
      <c r="F17" s="1153" t="s">
        <v>228</v>
      </c>
      <c r="G17" s="880"/>
      <c r="H17" s="880"/>
      <c r="I17" s="880"/>
      <c r="J17" s="881"/>
      <c r="K17" s="839" t="s">
        <v>230</v>
      </c>
      <c r="L17" s="840"/>
      <c r="M17" s="840"/>
      <c r="N17" s="840"/>
      <c r="O17" s="840"/>
      <c r="P17" s="837"/>
      <c r="Q17" s="1145">
        <v>0</v>
      </c>
      <c r="R17" s="1146"/>
      <c r="S17" s="1146"/>
      <c r="T17" s="1146"/>
      <c r="U17" s="1147"/>
      <c r="V17" s="1145">
        <v>3.24</v>
      </c>
      <c r="W17" s="1146"/>
      <c r="X17" s="1146"/>
      <c r="Y17" s="1146"/>
      <c r="Z17" s="1147"/>
      <c r="AA17" s="1145"/>
      <c r="AB17" s="1146"/>
      <c r="AC17" s="1146"/>
      <c r="AD17" s="1146"/>
      <c r="AE17" s="1147"/>
      <c r="AF17" s="1145"/>
      <c r="AG17" s="1146"/>
      <c r="AH17" s="1146"/>
      <c r="AI17" s="1146"/>
      <c r="AJ17" s="1147"/>
      <c r="AK17" s="509"/>
      <c r="AL17" s="828"/>
      <c r="AM17" s="978" t="s">
        <v>644</v>
      </c>
      <c r="AN17" s="27"/>
    </row>
    <row r="18" spans="1:40" ht="13.5">
      <c r="A18" s="1188"/>
      <c r="B18" s="1189"/>
      <c r="C18" s="934"/>
      <c r="D18" s="1149"/>
      <c r="E18" s="1149"/>
      <c r="F18" s="1155"/>
      <c r="G18" s="1156"/>
      <c r="H18" s="1156"/>
      <c r="I18" s="1156"/>
      <c r="J18" s="1157"/>
      <c r="K18" s="839" t="s">
        <v>231</v>
      </c>
      <c r="L18" s="840"/>
      <c r="M18" s="840"/>
      <c r="N18" s="840"/>
      <c r="O18" s="840"/>
      <c r="P18" s="837"/>
      <c r="Q18" s="1145"/>
      <c r="R18" s="1146"/>
      <c r="S18" s="1146"/>
      <c r="T18" s="1146"/>
      <c r="U18" s="1147"/>
      <c r="V18" s="1145"/>
      <c r="W18" s="1146"/>
      <c r="X18" s="1146"/>
      <c r="Y18" s="1146"/>
      <c r="Z18" s="1147"/>
      <c r="AA18" s="1145"/>
      <c r="AB18" s="1146"/>
      <c r="AC18" s="1146"/>
      <c r="AD18" s="1146"/>
      <c r="AE18" s="1147"/>
      <c r="AF18" s="1145"/>
      <c r="AG18" s="1146"/>
      <c r="AH18" s="1146"/>
      <c r="AI18" s="1146"/>
      <c r="AJ18" s="1147"/>
      <c r="AK18" s="510"/>
      <c r="AL18" s="824"/>
      <c r="AM18" s="979"/>
      <c r="AN18" s="27"/>
    </row>
    <row r="19" spans="1:40" ht="13.5">
      <c r="A19" s="1188"/>
      <c r="B19" s="1189"/>
      <c r="C19" s="934"/>
      <c r="D19" s="1149"/>
      <c r="E19" s="1149"/>
      <c r="F19" s="1154"/>
      <c r="G19" s="882"/>
      <c r="H19" s="882"/>
      <c r="I19" s="882"/>
      <c r="J19" s="883"/>
      <c r="K19" s="905" t="s">
        <v>232</v>
      </c>
      <c r="L19" s="906"/>
      <c r="M19" s="906"/>
      <c r="N19" s="906"/>
      <c r="O19" s="906"/>
      <c r="P19" s="907"/>
      <c r="Q19" s="556"/>
      <c r="R19" s="557"/>
      <c r="S19" s="557"/>
      <c r="T19" s="557"/>
      <c r="U19" s="1135">
        <f>'条件'!P31</f>
        <v>0</v>
      </c>
      <c r="V19" s="1135"/>
      <c r="W19" s="1135"/>
      <c r="X19" s="1135"/>
      <c r="Y19" s="557" t="s">
        <v>616</v>
      </c>
      <c r="Z19" s="1135" t="s">
        <v>645</v>
      </c>
      <c r="AA19" s="1135"/>
      <c r="AB19" s="557" t="s">
        <v>616</v>
      </c>
      <c r="AC19" s="1135">
        <f>'条件'!P29</f>
        <v>12.8</v>
      </c>
      <c r="AD19" s="1135"/>
      <c r="AE19" s="1135"/>
      <c r="AF19" s="1135"/>
      <c r="AG19" s="557"/>
      <c r="AH19" s="557"/>
      <c r="AI19" s="557"/>
      <c r="AJ19" s="558"/>
      <c r="AK19" s="509"/>
      <c r="AL19" s="825"/>
      <c r="AM19" s="980"/>
      <c r="AN19" s="27"/>
    </row>
    <row r="20" spans="1:40" ht="13.5">
      <c r="A20" s="1188"/>
      <c r="B20" s="1189"/>
      <c r="C20" s="934"/>
      <c r="D20" s="1149"/>
      <c r="E20" s="1149"/>
      <c r="F20" s="1153" t="s">
        <v>131</v>
      </c>
      <c r="G20" s="880"/>
      <c r="H20" s="880"/>
      <c r="I20" s="880"/>
      <c r="J20" s="881"/>
      <c r="K20" s="839" t="s">
        <v>230</v>
      </c>
      <c r="L20" s="840"/>
      <c r="M20" s="840"/>
      <c r="N20" s="840"/>
      <c r="O20" s="840"/>
      <c r="P20" s="837"/>
      <c r="Q20" s="1145"/>
      <c r="R20" s="1146"/>
      <c r="S20" s="1146"/>
      <c r="T20" s="1146"/>
      <c r="U20" s="1147"/>
      <c r="V20" s="1145">
        <v>3.24</v>
      </c>
      <c r="W20" s="1146"/>
      <c r="X20" s="1146"/>
      <c r="Y20" s="1146"/>
      <c r="Z20" s="1147"/>
      <c r="AA20" s="1145"/>
      <c r="AB20" s="1146"/>
      <c r="AC20" s="1146"/>
      <c r="AD20" s="1146"/>
      <c r="AE20" s="1147"/>
      <c r="AF20" s="1145"/>
      <c r="AG20" s="1146"/>
      <c r="AH20" s="1146"/>
      <c r="AI20" s="1146"/>
      <c r="AJ20" s="1147"/>
      <c r="AK20" s="511"/>
      <c r="AL20" s="828"/>
      <c r="AM20" s="978" t="s">
        <v>644</v>
      </c>
      <c r="AN20" s="27"/>
    </row>
    <row r="21" spans="1:40" ht="13.5">
      <c r="A21" s="1188"/>
      <c r="B21" s="1189"/>
      <c r="C21" s="934"/>
      <c r="D21" s="1149"/>
      <c r="E21" s="1149"/>
      <c r="F21" s="1155"/>
      <c r="G21" s="1156"/>
      <c r="H21" s="1156"/>
      <c r="I21" s="1156"/>
      <c r="J21" s="1157"/>
      <c r="K21" s="839" t="s">
        <v>231</v>
      </c>
      <c r="L21" s="840"/>
      <c r="M21" s="840"/>
      <c r="N21" s="840"/>
      <c r="O21" s="840"/>
      <c r="P21" s="837"/>
      <c r="Q21" s="1145"/>
      <c r="R21" s="1146"/>
      <c r="S21" s="1146"/>
      <c r="T21" s="1146"/>
      <c r="U21" s="1147"/>
      <c r="V21" s="1145"/>
      <c r="W21" s="1146"/>
      <c r="X21" s="1146"/>
      <c r="Y21" s="1146"/>
      <c r="Z21" s="1147"/>
      <c r="AA21" s="1145"/>
      <c r="AB21" s="1146"/>
      <c r="AC21" s="1146"/>
      <c r="AD21" s="1146"/>
      <c r="AE21" s="1147"/>
      <c r="AF21" s="1145"/>
      <c r="AG21" s="1146"/>
      <c r="AH21" s="1146"/>
      <c r="AI21" s="1146"/>
      <c r="AJ21" s="1147"/>
      <c r="AK21" s="509"/>
      <c r="AL21" s="824"/>
      <c r="AM21" s="979"/>
      <c r="AN21" s="27"/>
    </row>
    <row r="22" spans="1:40" ht="13.5">
      <c r="A22" s="1188"/>
      <c r="B22" s="1189"/>
      <c r="C22" s="934"/>
      <c r="D22" s="1149"/>
      <c r="E22" s="1149"/>
      <c r="F22" s="1154"/>
      <c r="G22" s="882"/>
      <c r="H22" s="882"/>
      <c r="I22" s="882"/>
      <c r="J22" s="883"/>
      <c r="K22" s="905" t="s">
        <v>232</v>
      </c>
      <c r="L22" s="906"/>
      <c r="M22" s="906"/>
      <c r="N22" s="906"/>
      <c r="O22" s="906"/>
      <c r="P22" s="907"/>
      <c r="Q22" s="1175">
        <f>'条件'!P32</f>
        <v>-1.38</v>
      </c>
      <c r="R22" s="1135"/>
      <c r="S22" s="1135"/>
      <c r="T22" s="1148" t="s">
        <v>459</v>
      </c>
      <c r="U22" s="1148"/>
      <c r="V22" s="1148"/>
      <c r="W22" s="1148"/>
      <c r="X22" s="1148"/>
      <c r="Y22" s="557" t="s">
        <v>646</v>
      </c>
      <c r="Z22" s="1135" t="s">
        <v>647</v>
      </c>
      <c r="AA22" s="1135"/>
      <c r="AB22" s="557" t="s">
        <v>646</v>
      </c>
      <c r="AC22" s="1135">
        <f>'条件'!P29</f>
        <v>12.8</v>
      </c>
      <c r="AD22" s="1135"/>
      <c r="AE22" s="1135"/>
      <c r="AF22" s="1135"/>
      <c r="AG22" s="557"/>
      <c r="AH22" s="557"/>
      <c r="AI22" s="557"/>
      <c r="AJ22" s="558"/>
      <c r="AK22" s="510"/>
      <c r="AL22" s="825"/>
      <c r="AM22" s="980"/>
      <c r="AN22" s="27"/>
    </row>
    <row r="23" spans="1:43" ht="13.5">
      <c r="A23" s="1188"/>
      <c r="B23" s="1189"/>
      <c r="C23" s="934"/>
      <c r="D23" s="1149"/>
      <c r="E23" s="1149"/>
      <c r="F23" s="1153" t="s">
        <v>229</v>
      </c>
      <c r="G23" s="880"/>
      <c r="H23" s="880"/>
      <c r="I23" s="880"/>
      <c r="J23" s="881"/>
      <c r="K23" s="839" t="s">
        <v>230</v>
      </c>
      <c r="L23" s="840"/>
      <c r="M23" s="840"/>
      <c r="N23" s="840"/>
      <c r="O23" s="840"/>
      <c r="P23" s="837"/>
      <c r="Q23" s="1145"/>
      <c r="R23" s="1146"/>
      <c r="S23" s="1146"/>
      <c r="T23" s="1146"/>
      <c r="U23" s="1147"/>
      <c r="V23" s="1145"/>
      <c r="W23" s="1146"/>
      <c r="X23" s="1146"/>
      <c r="Y23" s="1146"/>
      <c r="Z23" s="1147"/>
      <c r="AA23" s="1145"/>
      <c r="AB23" s="1146"/>
      <c r="AC23" s="1146"/>
      <c r="AD23" s="1146"/>
      <c r="AE23" s="1147"/>
      <c r="AF23" s="1145"/>
      <c r="AG23" s="1146"/>
      <c r="AH23" s="1146"/>
      <c r="AI23" s="1146"/>
      <c r="AJ23" s="1147"/>
      <c r="AK23" s="511"/>
      <c r="AL23" s="828"/>
      <c r="AM23" s="978" t="s">
        <v>644</v>
      </c>
      <c r="AN23" s="27"/>
      <c r="AQ23" s="27"/>
    </row>
    <row r="24" spans="1:43" ht="13.5">
      <c r="A24" s="1188"/>
      <c r="B24" s="1189"/>
      <c r="C24" s="934"/>
      <c r="D24" s="1149"/>
      <c r="E24" s="1149"/>
      <c r="F24" s="1155"/>
      <c r="G24" s="1156"/>
      <c r="H24" s="1156"/>
      <c r="I24" s="1156"/>
      <c r="J24" s="1157"/>
      <c r="K24" s="839" t="s">
        <v>231</v>
      </c>
      <c r="L24" s="840"/>
      <c r="M24" s="840"/>
      <c r="N24" s="840"/>
      <c r="O24" s="840"/>
      <c r="P24" s="837"/>
      <c r="Q24" s="1145"/>
      <c r="R24" s="1146"/>
      <c r="S24" s="1146"/>
      <c r="T24" s="1146"/>
      <c r="U24" s="1147"/>
      <c r="V24" s="1145"/>
      <c r="W24" s="1146"/>
      <c r="X24" s="1146"/>
      <c r="Y24" s="1146"/>
      <c r="Z24" s="1147"/>
      <c r="AA24" s="1145"/>
      <c r="AB24" s="1146"/>
      <c r="AC24" s="1146"/>
      <c r="AD24" s="1146"/>
      <c r="AE24" s="1147"/>
      <c r="AF24" s="1145"/>
      <c r="AG24" s="1146"/>
      <c r="AH24" s="1146"/>
      <c r="AI24" s="1146"/>
      <c r="AJ24" s="1147"/>
      <c r="AK24" s="509"/>
      <c r="AL24" s="824"/>
      <c r="AM24" s="979"/>
      <c r="AN24" s="27"/>
      <c r="AQ24" s="27"/>
    </row>
    <row r="25" spans="1:40" ht="13.5">
      <c r="A25" s="1188"/>
      <c r="B25" s="1189"/>
      <c r="C25" s="935"/>
      <c r="D25" s="903"/>
      <c r="E25" s="903"/>
      <c r="F25" s="1154"/>
      <c r="G25" s="882"/>
      <c r="H25" s="882"/>
      <c r="I25" s="882"/>
      <c r="J25" s="883"/>
      <c r="K25" s="905" t="s">
        <v>232</v>
      </c>
      <c r="L25" s="906"/>
      <c r="M25" s="906"/>
      <c r="N25" s="906"/>
      <c r="O25" s="906"/>
      <c r="P25" s="907"/>
      <c r="Q25" s="556"/>
      <c r="R25" s="557"/>
      <c r="S25" s="557"/>
      <c r="T25" s="557"/>
      <c r="U25" s="1135">
        <f>-0.03*('条件'!P27-30)-1.7</f>
        <v>-1.88</v>
      </c>
      <c r="V25" s="1135"/>
      <c r="W25" s="1135"/>
      <c r="X25" s="1135"/>
      <c r="Y25" s="557" t="s">
        <v>616</v>
      </c>
      <c r="Z25" s="1135" t="s">
        <v>645</v>
      </c>
      <c r="AA25" s="1135"/>
      <c r="AB25" s="557" t="s">
        <v>616</v>
      </c>
      <c r="AC25" s="1135">
        <f>'条件'!P29*1.15</f>
        <v>14.719999999999999</v>
      </c>
      <c r="AD25" s="1135"/>
      <c r="AE25" s="1135"/>
      <c r="AF25" s="1135"/>
      <c r="AG25" s="557"/>
      <c r="AH25" s="557"/>
      <c r="AI25" s="557"/>
      <c r="AJ25" s="558"/>
      <c r="AK25" s="510"/>
      <c r="AL25" s="825"/>
      <c r="AM25" s="980"/>
      <c r="AN25" s="27"/>
    </row>
    <row r="26" spans="1:43" ht="13.5">
      <c r="A26" s="1188"/>
      <c r="B26" s="1189"/>
      <c r="C26" s="899" t="s">
        <v>254</v>
      </c>
      <c r="D26" s="899"/>
      <c r="E26" s="900"/>
      <c r="F26" s="1153" t="s">
        <v>234</v>
      </c>
      <c r="G26" s="880"/>
      <c r="H26" s="880"/>
      <c r="I26" s="880"/>
      <c r="J26" s="881"/>
      <c r="K26" s="839" t="s">
        <v>236</v>
      </c>
      <c r="L26" s="840"/>
      <c r="M26" s="840"/>
      <c r="N26" s="840"/>
      <c r="O26" s="840"/>
      <c r="P26" s="837"/>
      <c r="Q26" s="1142">
        <v>0</v>
      </c>
      <c r="R26" s="1143"/>
      <c r="S26" s="1143"/>
      <c r="T26" s="1143"/>
      <c r="U26" s="1144"/>
      <c r="V26" s="1142"/>
      <c r="W26" s="1143"/>
      <c r="X26" s="1143"/>
      <c r="Y26" s="1143"/>
      <c r="Z26" s="1144"/>
      <c r="AA26" s="1142"/>
      <c r="AB26" s="1143"/>
      <c r="AC26" s="1143"/>
      <c r="AD26" s="1143"/>
      <c r="AE26" s="1144"/>
      <c r="AF26" s="1142"/>
      <c r="AG26" s="1143"/>
      <c r="AH26" s="1143"/>
      <c r="AI26" s="1143"/>
      <c r="AJ26" s="1144"/>
      <c r="AK26" s="511"/>
      <c r="AL26" s="828"/>
      <c r="AM26" s="978" t="s">
        <v>648</v>
      </c>
      <c r="AN26" s="27"/>
      <c r="AQ26" s="27"/>
    </row>
    <row r="27" spans="1:40" ht="13.5">
      <c r="A27" s="1188"/>
      <c r="B27" s="1189"/>
      <c r="C27" s="1149"/>
      <c r="D27" s="1149"/>
      <c r="E27" s="902"/>
      <c r="F27" s="1155"/>
      <c r="G27" s="1156"/>
      <c r="H27" s="1156"/>
      <c r="I27" s="1156"/>
      <c r="J27" s="1157"/>
      <c r="K27" s="839" t="s">
        <v>237</v>
      </c>
      <c r="L27" s="840"/>
      <c r="M27" s="840"/>
      <c r="N27" s="840"/>
      <c r="O27" s="840"/>
      <c r="P27" s="837"/>
      <c r="Q27" s="1142"/>
      <c r="R27" s="1143"/>
      <c r="S27" s="1143"/>
      <c r="T27" s="1143"/>
      <c r="U27" s="1144"/>
      <c r="V27" s="1142"/>
      <c r="W27" s="1143"/>
      <c r="X27" s="1143"/>
      <c r="Y27" s="1143"/>
      <c r="Z27" s="1144"/>
      <c r="AA27" s="1142"/>
      <c r="AB27" s="1143"/>
      <c r="AC27" s="1143"/>
      <c r="AD27" s="1143"/>
      <c r="AE27" s="1144"/>
      <c r="AF27" s="1142"/>
      <c r="AG27" s="1143"/>
      <c r="AH27" s="1143"/>
      <c r="AI27" s="1143"/>
      <c r="AJ27" s="1144"/>
      <c r="AK27" s="512"/>
      <c r="AL27" s="824"/>
      <c r="AM27" s="980"/>
      <c r="AN27" s="27"/>
    </row>
    <row r="28" spans="1:40" ht="13.5">
      <c r="A28" s="1188"/>
      <c r="B28" s="1189"/>
      <c r="C28" s="1149"/>
      <c r="D28" s="1149"/>
      <c r="E28" s="902"/>
      <c r="F28" s="1154"/>
      <c r="G28" s="882"/>
      <c r="H28" s="882"/>
      <c r="I28" s="882"/>
      <c r="J28" s="883"/>
      <c r="K28" s="839" t="s">
        <v>529</v>
      </c>
      <c r="L28" s="840"/>
      <c r="M28" s="840"/>
      <c r="N28" s="840"/>
      <c r="O28" s="840"/>
      <c r="P28" s="837"/>
      <c r="Q28" s="1142"/>
      <c r="R28" s="1143"/>
      <c r="S28" s="1143"/>
      <c r="T28" s="1143"/>
      <c r="U28" s="1144"/>
      <c r="V28" s="1142"/>
      <c r="W28" s="1143"/>
      <c r="X28" s="1143"/>
      <c r="Y28" s="1143"/>
      <c r="Z28" s="1144"/>
      <c r="AA28" s="1142"/>
      <c r="AB28" s="1143"/>
      <c r="AC28" s="1143"/>
      <c r="AD28" s="1143"/>
      <c r="AE28" s="1144"/>
      <c r="AF28" s="1142"/>
      <c r="AG28" s="1143"/>
      <c r="AH28" s="1143"/>
      <c r="AI28" s="1143"/>
      <c r="AJ28" s="1144"/>
      <c r="AK28" s="510"/>
      <c r="AL28" s="825"/>
      <c r="AM28" s="513"/>
      <c r="AN28" s="27"/>
    </row>
    <row r="29" spans="1:40" ht="13.5">
      <c r="A29" s="1188"/>
      <c r="B29" s="1189"/>
      <c r="C29" s="1149"/>
      <c r="D29" s="1149"/>
      <c r="E29" s="902"/>
      <c r="F29" s="1153" t="s">
        <v>235</v>
      </c>
      <c r="G29" s="880"/>
      <c r="H29" s="880"/>
      <c r="I29" s="880"/>
      <c r="J29" s="881"/>
      <c r="K29" s="839" t="s">
        <v>236</v>
      </c>
      <c r="L29" s="840"/>
      <c r="M29" s="840"/>
      <c r="N29" s="840"/>
      <c r="O29" s="840"/>
      <c r="P29" s="837"/>
      <c r="Q29" s="1142"/>
      <c r="R29" s="1143"/>
      <c r="S29" s="1143"/>
      <c r="T29" s="1143"/>
      <c r="U29" s="1144"/>
      <c r="V29" s="1142"/>
      <c r="W29" s="1143"/>
      <c r="X29" s="1143"/>
      <c r="Y29" s="1143"/>
      <c r="Z29" s="1144"/>
      <c r="AA29" s="1142"/>
      <c r="AB29" s="1143"/>
      <c r="AC29" s="1143"/>
      <c r="AD29" s="1143"/>
      <c r="AE29" s="1144"/>
      <c r="AF29" s="1142"/>
      <c r="AG29" s="1143"/>
      <c r="AH29" s="1143"/>
      <c r="AI29" s="1143"/>
      <c r="AJ29" s="1144"/>
      <c r="AK29" s="510"/>
      <c r="AL29" s="828"/>
      <c r="AM29" s="978" t="s">
        <v>648</v>
      </c>
      <c r="AN29" s="27"/>
    </row>
    <row r="30" spans="1:40" ht="13.5">
      <c r="A30" s="1188"/>
      <c r="B30" s="1189"/>
      <c r="C30" s="1149"/>
      <c r="D30" s="1149"/>
      <c r="E30" s="902"/>
      <c r="F30" s="1155"/>
      <c r="G30" s="1156"/>
      <c r="H30" s="1156"/>
      <c r="I30" s="1156"/>
      <c r="J30" s="1157"/>
      <c r="K30" s="839" t="s">
        <v>237</v>
      </c>
      <c r="L30" s="840"/>
      <c r="M30" s="840"/>
      <c r="N30" s="840"/>
      <c r="O30" s="840"/>
      <c r="P30" s="837"/>
      <c r="Q30" s="1142"/>
      <c r="R30" s="1143"/>
      <c r="S30" s="1143"/>
      <c r="T30" s="1143"/>
      <c r="U30" s="1144"/>
      <c r="V30" s="1142"/>
      <c r="W30" s="1143"/>
      <c r="X30" s="1143"/>
      <c r="Y30" s="1143"/>
      <c r="Z30" s="1144"/>
      <c r="AA30" s="1142"/>
      <c r="AB30" s="1143"/>
      <c r="AC30" s="1143"/>
      <c r="AD30" s="1143"/>
      <c r="AE30" s="1144"/>
      <c r="AF30" s="1142"/>
      <c r="AG30" s="1143"/>
      <c r="AH30" s="1143"/>
      <c r="AI30" s="1143"/>
      <c r="AJ30" s="1144"/>
      <c r="AK30" s="509"/>
      <c r="AL30" s="824"/>
      <c r="AM30" s="980"/>
      <c r="AN30" s="27"/>
    </row>
    <row r="31" spans="1:40" ht="13.5">
      <c r="A31" s="1188"/>
      <c r="B31" s="1189"/>
      <c r="C31" s="903"/>
      <c r="D31" s="903"/>
      <c r="E31" s="904"/>
      <c r="F31" s="1154"/>
      <c r="G31" s="882"/>
      <c r="H31" s="882"/>
      <c r="I31" s="882"/>
      <c r="J31" s="883"/>
      <c r="K31" s="839" t="s">
        <v>529</v>
      </c>
      <c r="L31" s="840"/>
      <c r="M31" s="840"/>
      <c r="N31" s="840"/>
      <c r="O31" s="840"/>
      <c r="P31" s="837"/>
      <c r="Q31" s="1142"/>
      <c r="R31" s="1143"/>
      <c r="S31" s="1143"/>
      <c r="T31" s="1143"/>
      <c r="U31" s="1144"/>
      <c r="V31" s="1142"/>
      <c r="W31" s="1143"/>
      <c r="X31" s="1143"/>
      <c r="Y31" s="1143"/>
      <c r="Z31" s="1144"/>
      <c r="AA31" s="1142"/>
      <c r="AB31" s="1143"/>
      <c r="AC31" s="1143"/>
      <c r="AD31" s="1143"/>
      <c r="AE31" s="1144"/>
      <c r="AF31" s="1142">
        <v>0</v>
      </c>
      <c r="AG31" s="1143"/>
      <c r="AH31" s="1143"/>
      <c r="AI31" s="1143"/>
      <c r="AJ31" s="1144"/>
      <c r="AK31" s="510"/>
      <c r="AL31" s="825"/>
      <c r="AM31" s="513"/>
      <c r="AN31" s="27"/>
    </row>
    <row r="32" spans="1:40" ht="13.5">
      <c r="A32" s="1188"/>
      <c r="B32" s="1189"/>
      <c r="C32" s="1153" t="s">
        <v>452</v>
      </c>
      <c r="D32" s="880"/>
      <c r="E32" s="880"/>
      <c r="F32" s="880"/>
      <c r="G32" s="880"/>
      <c r="H32" s="880"/>
      <c r="I32" s="880"/>
      <c r="J32" s="881"/>
      <c r="K32" s="839" t="s">
        <v>239</v>
      </c>
      <c r="L32" s="840"/>
      <c r="M32" s="840"/>
      <c r="N32" s="840"/>
      <c r="O32" s="840"/>
      <c r="P32" s="837"/>
      <c r="Q32" s="1139">
        <v>0</v>
      </c>
      <c r="R32" s="1140"/>
      <c r="S32" s="1140"/>
      <c r="T32" s="1140"/>
      <c r="U32" s="1141"/>
      <c r="V32" s="1139"/>
      <c r="W32" s="1140"/>
      <c r="X32" s="1140"/>
      <c r="Y32" s="1140"/>
      <c r="Z32" s="1141"/>
      <c r="AA32" s="1139"/>
      <c r="AB32" s="1140"/>
      <c r="AC32" s="1140"/>
      <c r="AD32" s="1140"/>
      <c r="AE32" s="1141"/>
      <c r="AF32" s="1139"/>
      <c r="AG32" s="1140"/>
      <c r="AH32" s="1140"/>
      <c r="AI32" s="1140"/>
      <c r="AJ32" s="1141"/>
      <c r="AK32" s="509"/>
      <c r="AL32" s="579"/>
      <c r="AM32" s="514" t="s">
        <v>649</v>
      </c>
      <c r="AN32" s="27"/>
    </row>
    <row r="33" spans="1:40" ht="13.5">
      <c r="A33" s="1188"/>
      <c r="B33" s="1189"/>
      <c r="C33" s="1154"/>
      <c r="D33" s="882"/>
      <c r="E33" s="882"/>
      <c r="F33" s="882"/>
      <c r="G33" s="882"/>
      <c r="H33" s="882"/>
      <c r="I33" s="882"/>
      <c r="J33" s="883"/>
      <c r="K33" s="905" t="s">
        <v>232</v>
      </c>
      <c r="L33" s="906"/>
      <c r="M33" s="906"/>
      <c r="N33" s="906"/>
      <c r="O33" s="906"/>
      <c r="P33" s="907"/>
      <c r="Q33" s="1136">
        <f>'条件'!AC34</f>
        <v>1110</v>
      </c>
      <c r="R33" s="1137"/>
      <c r="S33" s="1137"/>
      <c r="T33" s="1137"/>
      <c r="U33" s="1137"/>
      <c r="V33" s="1137"/>
      <c r="W33" s="1137"/>
      <c r="X33" s="1137"/>
      <c r="Y33" s="1137"/>
      <c r="Z33" s="1137"/>
      <c r="AA33" s="1137"/>
      <c r="AB33" s="1137"/>
      <c r="AC33" s="1137"/>
      <c r="AD33" s="1137"/>
      <c r="AE33" s="1137"/>
      <c r="AF33" s="1137"/>
      <c r="AG33" s="1137"/>
      <c r="AH33" s="1137"/>
      <c r="AI33" s="1137"/>
      <c r="AJ33" s="1138"/>
      <c r="AK33" s="509"/>
      <c r="AL33" s="582"/>
      <c r="AM33" s="514" t="s">
        <v>614</v>
      </c>
      <c r="AN33" s="27"/>
    </row>
    <row r="34" spans="1:40" ht="13.5">
      <c r="A34" s="1188"/>
      <c r="B34" s="1189"/>
      <c r="C34" s="933" t="s">
        <v>241</v>
      </c>
      <c r="D34" s="899"/>
      <c r="E34" s="900"/>
      <c r="F34" s="839" t="s">
        <v>242</v>
      </c>
      <c r="G34" s="840"/>
      <c r="H34" s="840"/>
      <c r="I34" s="840"/>
      <c r="J34" s="840"/>
      <c r="K34" s="840"/>
      <c r="L34" s="840"/>
      <c r="M34" s="840"/>
      <c r="N34" s="840"/>
      <c r="O34" s="840"/>
      <c r="P34" s="837"/>
      <c r="Q34" s="1139">
        <v>0</v>
      </c>
      <c r="R34" s="1140"/>
      <c r="S34" s="1140"/>
      <c r="T34" s="1140"/>
      <c r="U34" s="1141"/>
      <c r="V34" s="1139"/>
      <c r="W34" s="1140"/>
      <c r="X34" s="1140"/>
      <c r="Y34" s="1140"/>
      <c r="Z34" s="1141"/>
      <c r="AA34" s="1139"/>
      <c r="AB34" s="1140"/>
      <c r="AC34" s="1140"/>
      <c r="AD34" s="1140"/>
      <c r="AE34" s="1141"/>
      <c r="AF34" s="1139"/>
      <c r="AG34" s="1140"/>
      <c r="AH34" s="1140"/>
      <c r="AI34" s="1140"/>
      <c r="AJ34" s="1141"/>
      <c r="AK34" s="512"/>
      <c r="AL34" s="828"/>
      <c r="AM34" s="978" t="s">
        <v>595</v>
      </c>
      <c r="AN34" s="27"/>
    </row>
    <row r="35" spans="1:40" ht="13.5">
      <c r="A35" s="1188"/>
      <c r="B35" s="1189"/>
      <c r="C35" s="934"/>
      <c r="D35" s="1149"/>
      <c r="E35" s="902"/>
      <c r="F35" s="1150" t="s">
        <v>243</v>
      </c>
      <c r="G35" s="1151"/>
      <c r="H35" s="1151"/>
      <c r="I35" s="1151"/>
      <c r="J35" s="1151"/>
      <c r="K35" s="1151"/>
      <c r="L35" s="1151"/>
      <c r="M35" s="1151"/>
      <c r="N35" s="1151"/>
      <c r="O35" s="1151"/>
      <c r="P35" s="1152"/>
      <c r="Q35" s="1139"/>
      <c r="R35" s="1140"/>
      <c r="S35" s="1140"/>
      <c r="T35" s="1140"/>
      <c r="U35" s="1141"/>
      <c r="V35" s="1139"/>
      <c r="W35" s="1140"/>
      <c r="X35" s="1140"/>
      <c r="Y35" s="1140"/>
      <c r="Z35" s="1141"/>
      <c r="AA35" s="1139"/>
      <c r="AB35" s="1140"/>
      <c r="AC35" s="1140"/>
      <c r="AD35" s="1140"/>
      <c r="AE35" s="1141"/>
      <c r="AF35" s="1139">
        <v>0</v>
      </c>
      <c r="AG35" s="1140"/>
      <c r="AH35" s="1140"/>
      <c r="AI35" s="1140"/>
      <c r="AJ35" s="1141"/>
      <c r="AK35" s="512"/>
      <c r="AL35" s="824"/>
      <c r="AM35" s="979"/>
      <c r="AN35" s="27"/>
    </row>
    <row r="36" spans="1:40" ht="13.5">
      <c r="A36" s="147"/>
      <c r="B36" s="48"/>
      <c r="C36" s="935"/>
      <c r="D36" s="903"/>
      <c r="E36" s="904"/>
      <c r="F36" s="839" t="s">
        <v>244</v>
      </c>
      <c r="G36" s="840"/>
      <c r="H36" s="840"/>
      <c r="I36" s="840"/>
      <c r="J36" s="840"/>
      <c r="K36" s="840"/>
      <c r="L36" s="840"/>
      <c r="M36" s="840"/>
      <c r="N36" s="840"/>
      <c r="O36" s="840"/>
      <c r="P36" s="837"/>
      <c r="Q36" s="1136" t="e">
        <f>Q35/Q34</f>
        <v>#DIV/0!</v>
      </c>
      <c r="R36" s="1137"/>
      <c r="S36" s="1137"/>
      <c r="T36" s="1137"/>
      <c r="U36" s="1138"/>
      <c r="V36" s="1136" t="e">
        <f>V35/V34</f>
        <v>#DIV/0!</v>
      </c>
      <c r="W36" s="1137"/>
      <c r="X36" s="1137"/>
      <c r="Y36" s="1137"/>
      <c r="Z36" s="1138"/>
      <c r="AA36" s="1136" t="e">
        <f>AA35/AA34</f>
        <v>#DIV/0!</v>
      </c>
      <c r="AB36" s="1137"/>
      <c r="AC36" s="1137"/>
      <c r="AD36" s="1137"/>
      <c r="AE36" s="1138"/>
      <c r="AF36" s="1136" t="e">
        <f>AF35/AF34</f>
        <v>#DIV/0!</v>
      </c>
      <c r="AG36" s="1137"/>
      <c r="AH36" s="1137"/>
      <c r="AI36" s="1137"/>
      <c r="AJ36" s="1138"/>
      <c r="AK36" s="510"/>
      <c r="AL36" s="825"/>
      <c r="AM36" s="980"/>
      <c r="AN36" s="27"/>
    </row>
    <row r="37" spans="1:40" ht="13.5">
      <c r="A37" s="1190" t="s">
        <v>439</v>
      </c>
      <c r="B37" s="1191"/>
      <c r="C37" s="151"/>
      <c r="D37" s="151"/>
      <c r="E37" s="710" t="s">
        <v>256</v>
      </c>
      <c r="F37" s="151"/>
      <c r="G37" s="151"/>
      <c r="H37" s="151"/>
      <c r="I37" s="151"/>
      <c r="J37" s="151"/>
      <c r="K37" s="151"/>
      <c r="L37" s="151"/>
      <c r="M37" s="151"/>
      <c r="N37" s="151"/>
      <c r="O37" s="151"/>
      <c r="P37" s="151"/>
      <c r="Q37" s="151"/>
      <c r="R37" s="44"/>
      <c r="S37" s="44"/>
      <c r="T37" s="44"/>
      <c r="U37" s="662"/>
      <c r="V37" s="44"/>
      <c r="W37" s="403"/>
      <c r="X37" s="403"/>
      <c r="Y37" s="403"/>
      <c r="Z37" s="662"/>
      <c r="AA37" s="662"/>
      <c r="AB37" s="662"/>
      <c r="AC37" s="662"/>
      <c r="AD37" s="662"/>
      <c r="AE37" s="662"/>
      <c r="AF37" s="662"/>
      <c r="AG37" s="662"/>
      <c r="AH37" s="230"/>
      <c r="AI37" s="230"/>
      <c r="AJ37" s="45"/>
      <c r="AK37" s="839" t="s">
        <v>149</v>
      </c>
      <c r="AL37" s="840"/>
      <c r="AM37" s="1183"/>
      <c r="AN37" s="27"/>
    </row>
    <row r="38" spans="1:40" ht="17.25">
      <c r="A38" s="1188"/>
      <c r="B38" s="1189"/>
      <c r="C38" s="150"/>
      <c r="D38" s="151"/>
      <c r="E38" s="151"/>
      <c r="F38" s="151"/>
      <c r="G38" s="151"/>
      <c r="H38" s="151"/>
      <c r="I38" s="151"/>
      <c r="J38" s="151"/>
      <c r="K38" s="151"/>
      <c r="L38" s="151"/>
      <c r="M38" s="151"/>
      <c r="N38" s="151"/>
      <c r="O38" s="151"/>
      <c r="P38" s="152"/>
      <c r="Q38" s="1158" t="s">
        <v>650</v>
      </c>
      <c r="R38" s="1159"/>
      <c r="S38" s="1159"/>
      <c r="T38" s="1159"/>
      <c r="U38" s="1121"/>
      <c r="V38" s="1119" t="s">
        <v>611</v>
      </c>
      <c r="W38" s="1120"/>
      <c r="X38" s="1120"/>
      <c r="Y38" s="1120"/>
      <c r="Z38" s="1121"/>
      <c r="AA38" s="1119" t="s">
        <v>613</v>
      </c>
      <c r="AB38" s="1120"/>
      <c r="AC38" s="1120"/>
      <c r="AD38" s="1120"/>
      <c r="AE38" s="1121"/>
      <c r="AF38" s="1119" t="s">
        <v>651</v>
      </c>
      <c r="AG38" s="1120"/>
      <c r="AH38" s="1120"/>
      <c r="AI38" s="1120"/>
      <c r="AJ38" s="1121"/>
      <c r="AK38" s="170" t="s">
        <v>166</v>
      </c>
      <c r="AL38" s="171" t="s">
        <v>220</v>
      </c>
      <c r="AM38" s="258" t="s">
        <v>167</v>
      </c>
      <c r="AN38" s="27"/>
    </row>
    <row r="39" spans="1:40" ht="13.5">
      <c r="A39" s="1188"/>
      <c r="B39" s="1189"/>
      <c r="C39" s="1153" t="s">
        <v>247</v>
      </c>
      <c r="D39" s="880"/>
      <c r="E39" s="880"/>
      <c r="F39" s="880"/>
      <c r="G39" s="880"/>
      <c r="H39" s="880"/>
      <c r="I39" s="880"/>
      <c r="J39" s="881"/>
      <c r="K39" s="839" t="s">
        <v>131</v>
      </c>
      <c r="L39" s="840"/>
      <c r="M39" s="840"/>
      <c r="N39" s="840"/>
      <c r="O39" s="840"/>
      <c r="P39" s="837"/>
      <c r="Q39" s="1139">
        <v>0</v>
      </c>
      <c r="R39" s="1140"/>
      <c r="S39" s="1140"/>
      <c r="T39" s="1140"/>
      <c r="U39" s="1141"/>
      <c r="V39" s="1139"/>
      <c r="W39" s="1140"/>
      <c r="X39" s="1140"/>
      <c r="Y39" s="1140"/>
      <c r="Z39" s="1141"/>
      <c r="AA39" s="1139"/>
      <c r="AB39" s="1140"/>
      <c r="AC39" s="1140"/>
      <c r="AD39" s="1140"/>
      <c r="AE39" s="1141"/>
      <c r="AF39" s="1139"/>
      <c r="AG39" s="1140"/>
      <c r="AH39" s="1140"/>
      <c r="AI39" s="1140"/>
      <c r="AJ39" s="1141"/>
      <c r="AK39" s="512"/>
      <c r="AL39" s="582"/>
      <c r="AM39" s="978" t="s">
        <v>435</v>
      </c>
      <c r="AN39" s="27"/>
    </row>
    <row r="40" spans="1:40" ht="13.5">
      <c r="A40" s="1188"/>
      <c r="B40" s="1189"/>
      <c r="C40" s="1154"/>
      <c r="D40" s="882"/>
      <c r="E40" s="882"/>
      <c r="F40" s="882"/>
      <c r="G40" s="882"/>
      <c r="H40" s="882"/>
      <c r="I40" s="882"/>
      <c r="J40" s="883"/>
      <c r="K40" s="839" t="s">
        <v>240</v>
      </c>
      <c r="L40" s="840"/>
      <c r="M40" s="840"/>
      <c r="N40" s="840"/>
      <c r="O40" s="840"/>
      <c r="P40" s="837"/>
      <c r="Q40" s="1139"/>
      <c r="R40" s="1140"/>
      <c r="S40" s="1140"/>
      <c r="T40" s="1140"/>
      <c r="U40" s="1141"/>
      <c r="V40" s="1139"/>
      <c r="W40" s="1140"/>
      <c r="X40" s="1140"/>
      <c r="Y40" s="1140"/>
      <c r="Z40" s="1141"/>
      <c r="AA40" s="1139"/>
      <c r="AB40" s="1140"/>
      <c r="AC40" s="1140"/>
      <c r="AD40" s="1140"/>
      <c r="AE40" s="1141"/>
      <c r="AF40" s="1139"/>
      <c r="AG40" s="1140"/>
      <c r="AH40" s="1140"/>
      <c r="AI40" s="1140"/>
      <c r="AJ40" s="1141"/>
      <c r="AK40" s="510"/>
      <c r="AL40" s="581"/>
      <c r="AM40" s="980"/>
      <c r="AN40" s="27"/>
    </row>
    <row r="41" spans="1:40" ht="14.25">
      <c r="A41" s="1188"/>
      <c r="B41" s="1189"/>
      <c r="C41" s="933" t="s">
        <v>246</v>
      </c>
      <c r="D41" s="1167"/>
      <c r="E41" s="839" t="s">
        <v>248</v>
      </c>
      <c r="F41" s="840"/>
      <c r="G41" s="840"/>
      <c r="H41" s="840"/>
      <c r="I41" s="840"/>
      <c r="J41" s="840"/>
      <c r="K41" s="840"/>
      <c r="L41" s="840"/>
      <c r="M41" s="840"/>
      <c r="N41" s="840"/>
      <c r="O41" s="840"/>
      <c r="P41" s="837"/>
      <c r="Q41" s="1139">
        <v>0</v>
      </c>
      <c r="R41" s="1140"/>
      <c r="S41" s="1140"/>
      <c r="T41" s="1140"/>
      <c r="U41" s="1141"/>
      <c r="V41" s="1139"/>
      <c r="W41" s="1140"/>
      <c r="X41" s="1140"/>
      <c r="Y41" s="1140"/>
      <c r="Z41" s="1141"/>
      <c r="AA41" s="1139"/>
      <c r="AB41" s="1140"/>
      <c r="AC41" s="1140"/>
      <c r="AD41" s="1140"/>
      <c r="AE41" s="1141"/>
      <c r="AF41" s="1139"/>
      <c r="AG41" s="1140"/>
      <c r="AH41" s="1140"/>
      <c r="AI41" s="1140"/>
      <c r="AJ41" s="1141"/>
      <c r="AK41" s="512"/>
      <c r="AL41" s="582"/>
      <c r="AM41" s="978" t="s">
        <v>652</v>
      </c>
      <c r="AN41" s="27"/>
    </row>
    <row r="42" spans="1:40" ht="13.5">
      <c r="A42" s="1188"/>
      <c r="B42" s="1189"/>
      <c r="C42" s="1168"/>
      <c r="D42" s="1169"/>
      <c r="E42" s="1172" t="s">
        <v>245</v>
      </c>
      <c r="F42" s="1173"/>
      <c r="G42" s="1173"/>
      <c r="H42" s="1173"/>
      <c r="I42" s="1173"/>
      <c r="J42" s="1173"/>
      <c r="K42" s="1173"/>
      <c r="L42" s="1173"/>
      <c r="M42" s="1173"/>
      <c r="N42" s="1173"/>
      <c r="O42" s="1173"/>
      <c r="P42" s="1174"/>
      <c r="Q42" s="559"/>
      <c r="R42" s="560"/>
      <c r="S42" s="560"/>
      <c r="T42" s="560"/>
      <c r="U42" s="560"/>
      <c r="V42" s="560"/>
      <c r="W42" s="560" t="s">
        <v>530</v>
      </c>
      <c r="X42" s="560"/>
      <c r="Y42" s="1137" t="s">
        <v>653</v>
      </c>
      <c r="Z42" s="1137"/>
      <c r="AA42" s="1137" t="s">
        <v>654</v>
      </c>
      <c r="AB42" s="1137"/>
      <c r="AC42" s="1137"/>
      <c r="AD42" s="1135">
        <f>'条件'!P33</f>
        <v>0.51</v>
      </c>
      <c r="AE42" s="1135"/>
      <c r="AF42" s="1135"/>
      <c r="AG42" s="560"/>
      <c r="AH42" s="560"/>
      <c r="AI42" s="560"/>
      <c r="AJ42" s="561"/>
      <c r="AK42" s="512"/>
      <c r="AL42" s="582"/>
      <c r="AM42" s="979"/>
      <c r="AN42" s="27"/>
    </row>
    <row r="43" spans="1:40" ht="14.25">
      <c r="A43" s="1188"/>
      <c r="B43" s="1189"/>
      <c r="C43" s="1168"/>
      <c r="D43" s="1169"/>
      <c r="E43" s="914" t="s">
        <v>251</v>
      </c>
      <c r="F43" s="941"/>
      <c r="G43" s="941"/>
      <c r="H43" s="941"/>
      <c r="I43" s="941"/>
      <c r="J43" s="941"/>
      <c r="K43" s="941"/>
      <c r="L43" s="941"/>
      <c r="M43" s="941"/>
      <c r="N43" s="941"/>
      <c r="O43" s="941"/>
      <c r="P43" s="942"/>
      <c r="Q43" s="1139"/>
      <c r="R43" s="1140"/>
      <c r="S43" s="1140"/>
      <c r="T43" s="1140"/>
      <c r="U43" s="1141"/>
      <c r="V43" s="1139"/>
      <c r="W43" s="1140"/>
      <c r="X43" s="1140"/>
      <c r="Y43" s="1140"/>
      <c r="Z43" s="1141"/>
      <c r="AA43" s="1139"/>
      <c r="AB43" s="1140"/>
      <c r="AC43" s="1140"/>
      <c r="AD43" s="1140"/>
      <c r="AE43" s="1141"/>
      <c r="AF43" s="1139"/>
      <c r="AG43" s="1140"/>
      <c r="AH43" s="1140"/>
      <c r="AI43" s="1140"/>
      <c r="AJ43" s="1141"/>
      <c r="AK43" s="512"/>
      <c r="AL43" s="582"/>
      <c r="AM43" s="979"/>
      <c r="AN43" s="27"/>
    </row>
    <row r="44" spans="1:44" ht="14.25">
      <c r="A44" s="1188"/>
      <c r="B44" s="1189"/>
      <c r="C44" s="1170"/>
      <c r="D44" s="1171"/>
      <c r="E44" s="937" t="s">
        <v>250</v>
      </c>
      <c r="F44" s="908"/>
      <c r="G44" s="908"/>
      <c r="H44" s="908"/>
      <c r="I44" s="908"/>
      <c r="J44" s="908"/>
      <c r="K44" s="908"/>
      <c r="L44" s="908"/>
      <c r="M44" s="908"/>
      <c r="N44" s="908"/>
      <c r="O44" s="908"/>
      <c r="P44" s="909"/>
      <c r="Q44" s="937">
        <f>'条件'!P37</f>
        <v>-1.88</v>
      </c>
      <c r="R44" s="908"/>
      <c r="S44" s="908"/>
      <c r="T44" s="908"/>
      <c r="U44" s="908"/>
      <c r="V44" s="908"/>
      <c r="W44" s="908"/>
      <c r="X44" s="908"/>
      <c r="Y44" s="908"/>
      <c r="Z44" s="908"/>
      <c r="AA44" s="908"/>
      <c r="AB44" s="908"/>
      <c r="AC44" s="908"/>
      <c r="AD44" s="908"/>
      <c r="AE44" s="908"/>
      <c r="AF44" s="908"/>
      <c r="AG44" s="908"/>
      <c r="AH44" s="908"/>
      <c r="AI44" s="908"/>
      <c r="AJ44" s="909"/>
      <c r="AK44" s="512"/>
      <c r="AL44" s="582"/>
      <c r="AM44" s="980"/>
      <c r="AN44" s="27"/>
      <c r="AR44" s="257"/>
    </row>
    <row r="45" spans="1:40" ht="13.5">
      <c r="A45" s="1188"/>
      <c r="B45" s="1189"/>
      <c r="C45" s="933" t="s">
        <v>240</v>
      </c>
      <c r="D45" s="1167"/>
      <c r="E45" s="914" t="s">
        <v>249</v>
      </c>
      <c r="F45" s="941"/>
      <c r="G45" s="941"/>
      <c r="H45" s="941"/>
      <c r="I45" s="941"/>
      <c r="J45" s="941"/>
      <c r="K45" s="941"/>
      <c r="L45" s="941"/>
      <c r="M45" s="941"/>
      <c r="N45" s="941"/>
      <c r="O45" s="941"/>
      <c r="P45" s="942"/>
      <c r="Q45" s="1176"/>
      <c r="R45" s="1177"/>
      <c r="S45" s="1177"/>
      <c r="T45" s="1177"/>
      <c r="U45" s="1178"/>
      <c r="V45" s="1176"/>
      <c r="W45" s="1177"/>
      <c r="X45" s="1177"/>
      <c r="Y45" s="1177"/>
      <c r="Z45" s="1178"/>
      <c r="AA45" s="1176"/>
      <c r="AB45" s="1177"/>
      <c r="AC45" s="1177"/>
      <c r="AD45" s="1177"/>
      <c r="AE45" s="1178"/>
      <c r="AF45" s="1176"/>
      <c r="AG45" s="1177"/>
      <c r="AH45" s="1177"/>
      <c r="AI45" s="1177"/>
      <c r="AJ45" s="1178"/>
      <c r="AK45" s="512"/>
      <c r="AL45" s="582"/>
      <c r="AM45" s="978" t="s">
        <v>655</v>
      </c>
      <c r="AN45" s="27"/>
    </row>
    <row r="46" spans="1:40" ht="13.5">
      <c r="A46" s="1188"/>
      <c r="B46" s="1189"/>
      <c r="C46" s="1168"/>
      <c r="D46" s="1169"/>
      <c r="E46" s="914" t="s">
        <v>252</v>
      </c>
      <c r="F46" s="941"/>
      <c r="G46" s="941"/>
      <c r="H46" s="941"/>
      <c r="I46" s="941"/>
      <c r="J46" s="941"/>
      <c r="K46" s="941"/>
      <c r="L46" s="941"/>
      <c r="M46" s="941"/>
      <c r="N46" s="941"/>
      <c r="O46" s="941"/>
      <c r="P46" s="942"/>
      <c r="Q46" s="1176"/>
      <c r="R46" s="1177"/>
      <c r="S46" s="1177"/>
      <c r="T46" s="1177"/>
      <c r="U46" s="1178"/>
      <c r="V46" s="1176"/>
      <c r="W46" s="1177"/>
      <c r="X46" s="1177"/>
      <c r="Y46" s="1177"/>
      <c r="Z46" s="1178"/>
      <c r="AA46" s="1176"/>
      <c r="AB46" s="1177"/>
      <c r="AC46" s="1177"/>
      <c r="AD46" s="1177"/>
      <c r="AE46" s="1178"/>
      <c r="AF46" s="1176"/>
      <c r="AG46" s="1177"/>
      <c r="AH46" s="1177"/>
      <c r="AI46" s="1177"/>
      <c r="AJ46" s="1178"/>
      <c r="AK46" s="512"/>
      <c r="AL46" s="582"/>
      <c r="AM46" s="979"/>
      <c r="AN46" s="27"/>
    </row>
    <row r="47" spans="1:40" ht="13.5">
      <c r="A47" s="1188"/>
      <c r="B47" s="1189"/>
      <c r="C47" s="1170"/>
      <c r="D47" s="1171"/>
      <c r="E47" s="914" t="s">
        <v>149</v>
      </c>
      <c r="F47" s="941"/>
      <c r="G47" s="941"/>
      <c r="H47" s="941"/>
      <c r="I47" s="941"/>
      <c r="J47" s="941"/>
      <c r="K47" s="941"/>
      <c r="L47" s="941"/>
      <c r="M47" s="941"/>
      <c r="N47" s="941"/>
      <c r="O47" s="941"/>
      <c r="P47" s="942"/>
      <c r="Q47" s="937" t="str">
        <f>IF(AND(Q46&gt;Q40,Q45&gt;Q40),"OK","OUT")</f>
        <v>OUT</v>
      </c>
      <c r="R47" s="908"/>
      <c r="S47" s="908"/>
      <c r="T47" s="908"/>
      <c r="U47" s="909"/>
      <c r="V47" s="937" t="str">
        <f>IF(AND(ABS(V46)&gt;ABS(V40),ABS(V45)&gt;=ABS(V40)),"OK","OUT")</f>
        <v>OUT</v>
      </c>
      <c r="W47" s="908"/>
      <c r="X47" s="908"/>
      <c r="Y47" s="908"/>
      <c r="Z47" s="909"/>
      <c r="AA47" s="937" t="str">
        <f>IF(AND(ABS(AA46)&gt;ABS(AA40),ABS(AA45)&gt;=ABS(AA40)),"OK","OUT")</f>
        <v>OUT</v>
      </c>
      <c r="AB47" s="908"/>
      <c r="AC47" s="908"/>
      <c r="AD47" s="908"/>
      <c r="AE47" s="909"/>
      <c r="AF47" s="937" t="str">
        <f>IF(AND(ABS(AF46)&gt;ABS(AF40),ABS(AF45)&gt;=AF40),"OK","OUT")</f>
        <v>OUT</v>
      </c>
      <c r="AG47" s="908"/>
      <c r="AH47" s="908"/>
      <c r="AI47" s="908"/>
      <c r="AJ47" s="909"/>
      <c r="AK47" s="512"/>
      <c r="AL47" s="582"/>
      <c r="AM47" s="980"/>
      <c r="AN47" s="27"/>
    </row>
    <row r="48" spans="1:40" ht="13.5" customHeight="1">
      <c r="A48" s="1188"/>
      <c r="B48" s="1192"/>
      <c r="C48" s="933" t="s">
        <v>253</v>
      </c>
      <c r="D48" s="900"/>
      <c r="E48" s="933" t="s">
        <v>656</v>
      </c>
      <c r="F48" s="880"/>
      <c r="G48" s="880"/>
      <c r="H48" s="880"/>
      <c r="I48" s="881"/>
      <c r="J48" s="914" t="s">
        <v>236</v>
      </c>
      <c r="K48" s="941"/>
      <c r="L48" s="941"/>
      <c r="M48" s="941"/>
      <c r="N48" s="941"/>
      <c r="O48" s="941"/>
      <c r="P48" s="942"/>
      <c r="Q48" s="1179">
        <v>0</v>
      </c>
      <c r="R48" s="1180"/>
      <c r="S48" s="1180"/>
      <c r="T48" s="1180"/>
      <c r="U48" s="1181"/>
      <c r="V48" s="1179"/>
      <c r="W48" s="1180"/>
      <c r="X48" s="1180"/>
      <c r="Y48" s="1180"/>
      <c r="Z48" s="1181"/>
      <c r="AA48" s="1179"/>
      <c r="AB48" s="1180"/>
      <c r="AC48" s="1180"/>
      <c r="AD48" s="1180"/>
      <c r="AE48" s="1181"/>
      <c r="AF48" s="1179"/>
      <c r="AG48" s="1180"/>
      <c r="AH48" s="1180"/>
      <c r="AI48" s="1180"/>
      <c r="AJ48" s="1181"/>
      <c r="AK48" s="512"/>
      <c r="AL48" s="582"/>
      <c r="AM48" s="978" t="s">
        <v>648</v>
      </c>
      <c r="AN48" s="27"/>
    </row>
    <row r="49" spans="1:40" ht="13.5">
      <c r="A49" s="1188"/>
      <c r="B49" s="1192"/>
      <c r="C49" s="934"/>
      <c r="D49" s="902"/>
      <c r="E49" s="1155"/>
      <c r="F49" s="1156"/>
      <c r="G49" s="1156"/>
      <c r="H49" s="1156"/>
      <c r="I49" s="1157"/>
      <c r="J49" s="914" t="s">
        <v>237</v>
      </c>
      <c r="K49" s="941"/>
      <c r="L49" s="941"/>
      <c r="M49" s="941"/>
      <c r="N49" s="941"/>
      <c r="O49" s="941"/>
      <c r="P49" s="942"/>
      <c r="Q49" s="1179"/>
      <c r="R49" s="1180"/>
      <c r="S49" s="1180"/>
      <c r="T49" s="1180"/>
      <c r="U49" s="1181"/>
      <c r="V49" s="1179"/>
      <c r="W49" s="1180"/>
      <c r="X49" s="1180"/>
      <c r="Y49" s="1180"/>
      <c r="Z49" s="1181"/>
      <c r="AA49" s="1179"/>
      <c r="AB49" s="1180"/>
      <c r="AC49" s="1180"/>
      <c r="AD49" s="1180"/>
      <c r="AE49" s="1181"/>
      <c r="AF49" s="1179"/>
      <c r="AG49" s="1180"/>
      <c r="AH49" s="1180"/>
      <c r="AI49" s="1180"/>
      <c r="AJ49" s="1181"/>
      <c r="AK49" s="512"/>
      <c r="AL49" s="582"/>
      <c r="AM49" s="980"/>
      <c r="AN49" s="27"/>
    </row>
    <row r="50" spans="1:40" ht="13.5">
      <c r="A50" s="1188"/>
      <c r="B50" s="1192"/>
      <c r="C50" s="934"/>
      <c r="D50" s="902"/>
      <c r="E50" s="1154"/>
      <c r="F50" s="882"/>
      <c r="G50" s="882"/>
      <c r="H50" s="882"/>
      <c r="I50" s="883"/>
      <c r="J50" s="937" t="s">
        <v>311</v>
      </c>
      <c r="K50" s="908"/>
      <c r="L50" s="908"/>
      <c r="M50" s="908"/>
      <c r="N50" s="908"/>
      <c r="O50" s="908"/>
      <c r="P50" s="909"/>
      <c r="Q50" s="1182">
        <f>MAX(Q48,Q49)</f>
        <v>0</v>
      </c>
      <c r="R50" s="908"/>
      <c r="S50" s="908"/>
      <c r="T50" s="908"/>
      <c r="U50" s="909"/>
      <c r="V50" s="1182">
        <f>MAX(V48,V49)</f>
        <v>0</v>
      </c>
      <c r="W50" s="908"/>
      <c r="X50" s="908"/>
      <c r="Y50" s="908"/>
      <c r="Z50" s="909"/>
      <c r="AA50" s="1182">
        <f>MAX(AA48,AA49)</f>
        <v>0</v>
      </c>
      <c r="AB50" s="908"/>
      <c r="AC50" s="908"/>
      <c r="AD50" s="908"/>
      <c r="AE50" s="909"/>
      <c r="AF50" s="1182">
        <f>MAX(AF48,AF49)</f>
        <v>0</v>
      </c>
      <c r="AG50" s="908"/>
      <c r="AH50" s="908"/>
      <c r="AI50" s="908"/>
      <c r="AJ50" s="909"/>
      <c r="AK50" s="510"/>
      <c r="AL50" s="581"/>
      <c r="AM50" s="978" t="s">
        <v>435</v>
      </c>
      <c r="AN50" s="27"/>
    </row>
    <row r="51" spans="1:40" ht="13.5" customHeight="1">
      <c r="A51" s="1188"/>
      <c r="B51" s="1192"/>
      <c r="C51" s="934"/>
      <c r="D51" s="902"/>
      <c r="E51" s="1061" t="s">
        <v>531</v>
      </c>
      <c r="F51" s="865"/>
      <c r="G51" s="865"/>
      <c r="H51" s="865"/>
      <c r="I51" s="865"/>
      <c r="J51" s="865"/>
      <c r="K51" s="865"/>
      <c r="L51" s="865"/>
      <c r="M51" s="865"/>
      <c r="N51" s="865"/>
      <c r="O51" s="865"/>
      <c r="P51" s="866"/>
      <c r="Q51" s="1062">
        <f>Q50*0.25+'床・横方'!N53*0.5</f>
        <v>0</v>
      </c>
      <c r="R51" s="975"/>
      <c r="S51" s="975"/>
      <c r="T51" s="975"/>
      <c r="U51" s="976"/>
      <c r="V51" s="1062">
        <f>V50*0.25+'床・横方'!N53*0.5</f>
        <v>0</v>
      </c>
      <c r="W51" s="975"/>
      <c r="X51" s="975"/>
      <c r="Y51" s="975"/>
      <c r="Z51" s="976"/>
      <c r="AA51" s="1062">
        <f>AA50*0.25+'床・横方'!N53*0.5</f>
        <v>0</v>
      </c>
      <c r="AB51" s="997"/>
      <c r="AC51" s="997"/>
      <c r="AD51" s="997"/>
      <c r="AE51" s="998"/>
      <c r="AF51" s="1062">
        <f>AF50*0.25+'床・横方'!N53*0.5</f>
        <v>0</v>
      </c>
      <c r="AG51" s="997"/>
      <c r="AH51" s="997"/>
      <c r="AI51" s="997"/>
      <c r="AJ51" s="998"/>
      <c r="AK51" s="509"/>
      <c r="AL51" s="579"/>
      <c r="AM51" s="980"/>
      <c r="AN51" s="27"/>
    </row>
    <row r="52" spans="1:40" ht="13.5">
      <c r="A52" s="1188"/>
      <c r="B52" s="1192"/>
      <c r="C52" s="934"/>
      <c r="D52" s="902"/>
      <c r="E52" s="914" t="s">
        <v>347</v>
      </c>
      <c r="F52" s="941"/>
      <c r="G52" s="941"/>
      <c r="H52" s="941"/>
      <c r="I52" s="941"/>
      <c r="J52" s="941"/>
      <c r="K52" s="941"/>
      <c r="L52" s="941"/>
      <c r="M52" s="941"/>
      <c r="N52" s="941"/>
      <c r="O52" s="941"/>
      <c r="P52" s="942"/>
      <c r="Q52" s="823" t="s">
        <v>657</v>
      </c>
      <c r="R52" s="817"/>
      <c r="S52" s="817"/>
      <c r="T52" s="817"/>
      <c r="U52" s="799"/>
      <c r="V52" s="823" t="s">
        <v>657</v>
      </c>
      <c r="W52" s="817"/>
      <c r="X52" s="817"/>
      <c r="Y52" s="817"/>
      <c r="Z52" s="799"/>
      <c r="AA52" s="823" t="s">
        <v>657</v>
      </c>
      <c r="AB52" s="817"/>
      <c r="AC52" s="817"/>
      <c r="AD52" s="817"/>
      <c r="AE52" s="799"/>
      <c r="AF52" s="823" t="s">
        <v>657</v>
      </c>
      <c r="AG52" s="817"/>
      <c r="AH52" s="817"/>
      <c r="AI52" s="817"/>
      <c r="AJ52" s="799"/>
      <c r="AK52" s="515"/>
      <c r="AL52" s="582"/>
      <c r="AM52" s="516"/>
      <c r="AN52" s="27"/>
    </row>
    <row r="53" spans="1:40" ht="13.5">
      <c r="A53" s="1188"/>
      <c r="B53" s="1192"/>
      <c r="C53" s="934"/>
      <c r="D53" s="902"/>
      <c r="E53" s="901" t="s">
        <v>261</v>
      </c>
      <c r="F53" s="1193"/>
      <c r="G53" s="1193"/>
      <c r="H53" s="1193"/>
      <c r="I53" s="1169"/>
      <c r="J53" s="1195" t="s">
        <v>234</v>
      </c>
      <c r="K53" s="1196"/>
      <c r="L53" s="1196"/>
      <c r="M53" s="1196"/>
      <c r="N53" s="1196"/>
      <c r="O53" s="1196"/>
      <c r="P53" s="1197"/>
      <c r="Q53" s="1179">
        <v>0</v>
      </c>
      <c r="R53" s="1180"/>
      <c r="S53" s="1180"/>
      <c r="T53" s="1180"/>
      <c r="U53" s="1181"/>
      <c r="V53" s="1179"/>
      <c r="W53" s="1180"/>
      <c r="X53" s="1180"/>
      <c r="Y53" s="1180"/>
      <c r="Z53" s="1181"/>
      <c r="AA53" s="1179"/>
      <c r="AB53" s="1180"/>
      <c r="AC53" s="1180"/>
      <c r="AD53" s="1180"/>
      <c r="AE53" s="1181"/>
      <c r="AF53" s="1179"/>
      <c r="AG53" s="1180"/>
      <c r="AH53" s="1180"/>
      <c r="AI53" s="1180"/>
      <c r="AJ53" s="1181"/>
      <c r="AK53" s="510"/>
      <c r="AL53" s="581"/>
      <c r="AM53" s="978" t="s">
        <v>658</v>
      </c>
      <c r="AN53" s="27"/>
    </row>
    <row r="54" spans="1:40" ht="13.5">
      <c r="A54" s="55"/>
      <c r="B54" s="57"/>
      <c r="C54" s="934"/>
      <c r="D54" s="902"/>
      <c r="E54" s="1193"/>
      <c r="F54" s="1193"/>
      <c r="G54" s="1193"/>
      <c r="H54" s="1193"/>
      <c r="I54" s="1169"/>
      <c r="J54" s="1195" t="s">
        <v>235</v>
      </c>
      <c r="K54" s="1196"/>
      <c r="L54" s="1196"/>
      <c r="M54" s="1196"/>
      <c r="N54" s="1196"/>
      <c r="O54" s="1196"/>
      <c r="P54" s="1197"/>
      <c r="Q54" s="1179"/>
      <c r="R54" s="1180"/>
      <c r="S54" s="1180"/>
      <c r="T54" s="1180"/>
      <c r="U54" s="1181"/>
      <c r="V54" s="1179"/>
      <c r="W54" s="1180"/>
      <c r="X54" s="1180"/>
      <c r="Y54" s="1180"/>
      <c r="Z54" s="1181"/>
      <c r="AA54" s="1179"/>
      <c r="AB54" s="1180"/>
      <c r="AC54" s="1180"/>
      <c r="AD54" s="1180"/>
      <c r="AE54" s="1181"/>
      <c r="AF54" s="1179"/>
      <c r="AG54" s="1180"/>
      <c r="AH54" s="1180"/>
      <c r="AI54" s="1180"/>
      <c r="AJ54" s="1181"/>
      <c r="AK54" s="509"/>
      <c r="AL54" s="582"/>
      <c r="AM54" s="980"/>
      <c r="AN54" s="27"/>
    </row>
    <row r="55" spans="1:40" ht="13.5">
      <c r="A55" s="193"/>
      <c r="B55" s="145"/>
      <c r="C55" s="935"/>
      <c r="D55" s="904"/>
      <c r="E55" s="1194"/>
      <c r="F55" s="1194"/>
      <c r="G55" s="1194"/>
      <c r="H55" s="1194"/>
      <c r="I55" s="1171"/>
      <c r="J55" s="937" t="s">
        <v>238</v>
      </c>
      <c r="K55" s="1184"/>
      <c r="L55" s="1184"/>
      <c r="M55" s="1184"/>
      <c r="N55" s="1184"/>
      <c r="O55" s="1184"/>
      <c r="P55" s="1185"/>
      <c r="Q55" s="890" t="s">
        <v>262</v>
      </c>
      <c r="R55" s="1186"/>
      <c r="S55" s="1186"/>
      <c r="T55" s="1186"/>
      <c r="U55" s="1187"/>
      <c r="V55" s="890" t="s">
        <v>262</v>
      </c>
      <c r="W55" s="1186"/>
      <c r="X55" s="1186"/>
      <c r="Y55" s="1186"/>
      <c r="Z55" s="1187"/>
      <c r="AA55" s="890" t="s">
        <v>262</v>
      </c>
      <c r="AB55" s="1186"/>
      <c r="AC55" s="1186"/>
      <c r="AD55" s="1186"/>
      <c r="AE55" s="1187"/>
      <c r="AF55" s="890" t="s">
        <v>262</v>
      </c>
      <c r="AG55" s="1186"/>
      <c r="AH55" s="1186"/>
      <c r="AI55" s="1186"/>
      <c r="AJ55" s="1187"/>
      <c r="AK55" s="509"/>
      <c r="AL55" s="582"/>
      <c r="AM55" s="516"/>
      <c r="AN55" s="27"/>
    </row>
    <row r="56" spans="1:40" ht="13.5">
      <c r="A56" s="711"/>
      <c r="B56" s="712"/>
      <c r="C56" s="141" t="s">
        <v>226</v>
      </c>
      <c r="D56" s="141"/>
      <c r="E56" s="141"/>
      <c r="F56" s="141"/>
      <c r="G56" s="141"/>
      <c r="H56" s="141"/>
      <c r="I56" s="141"/>
      <c r="J56" s="141"/>
      <c r="K56" s="141"/>
      <c r="L56" s="141"/>
      <c r="M56" s="57"/>
      <c r="N56" s="57"/>
      <c r="O56" s="57"/>
      <c r="P56" s="57"/>
      <c r="Q56" s="57"/>
      <c r="R56" s="57"/>
      <c r="S56" s="57"/>
      <c r="T56" s="57"/>
      <c r="U56" s="57"/>
      <c r="V56" s="57"/>
      <c r="W56" s="57"/>
      <c r="X56" s="57"/>
      <c r="Y56" s="57"/>
      <c r="Z56" s="57"/>
      <c r="AA56" s="57"/>
      <c r="AB56" s="57"/>
      <c r="AC56" s="57"/>
      <c r="AD56" s="57"/>
      <c r="AE56" s="252"/>
      <c r="AF56" s="252"/>
      <c r="AG56" s="252"/>
      <c r="AH56" s="252"/>
      <c r="AI56" s="252"/>
      <c r="AJ56" s="252"/>
      <c r="AK56" s="231"/>
      <c r="AL56" s="231"/>
      <c r="AM56" s="396"/>
      <c r="AN56" s="27"/>
    </row>
    <row r="57" spans="1:43" ht="13.5" customHeight="1">
      <c r="A57" s="713"/>
      <c r="B57" s="714"/>
      <c r="C57" s="595" t="s">
        <v>348</v>
      </c>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75"/>
      <c r="AF57" s="575"/>
      <c r="AG57" s="575"/>
      <c r="AH57" s="575"/>
      <c r="AI57" s="575"/>
      <c r="AJ57" s="575"/>
      <c r="AK57" s="573"/>
      <c r="AL57" s="573"/>
      <c r="AM57" s="574"/>
      <c r="AN57" s="27"/>
      <c r="AP57" s="257"/>
      <c r="AQ57" s="257"/>
    </row>
    <row r="58" spans="1:40" ht="13.5">
      <c r="A58" s="583"/>
      <c r="B58" s="584"/>
      <c r="C58" s="598" t="s">
        <v>349</v>
      </c>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84"/>
      <c r="AF58" s="584"/>
      <c r="AG58" s="584"/>
      <c r="AH58" s="584"/>
      <c r="AI58" s="584"/>
      <c r="AJ58" s="584"/>
      <c r="AK58" s="584"/>
      <c r="AL58" s="584"/>
      <c r="AM58" s="621"/>
      <c r="AN58" s="27"/>
    </row>
    <row r="59" spans="1:43" ht="14.25" thickBot="1">
      <c r="A59" s="622"/>
      <c r="B59" s="589"/>
      <c r="C59" s="684"/>
      <c r="D59" s="684"/>
      <c r="E59" s="684"/>
      <c r="F59" s="684"/>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c r="AE59" s="623"/>
      <c r="AF59" s="588"/>
      <c r="AG59" s="588"/>
      <c r="AH59" s="589"/>
      <c r="AI59" s="589"/>
      <c r="AJ59" s="589"/>
      <c r="AK59" s="589"/>
      <c r="AL59" s="589"/>
      <c r="AM59" s="624"/>
      <c r="AN59" s="74"/>
      <c r="AP59" s="57"/>
      <c r="AQ59" s="57"/>
    </row>
    <row r="60" spans="1:40" ht="13.5">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27"/>
    </row>
    <row r="61" ht="13.5">
      <c r="AN61" s="27"/>
    </row>
    <row r="62" ht="13.5">
      <c r="AN62" s="27"/>
    </row>
    <row r="63" ht="13.5">
      <c r="AN63" s="27"/>
    </row>
    <row r="64" ht="13.5">
      <c r="AN64" s="27"/>
    </row>
    <row r="65" ht="13.5">
      <c r="AN65" s="27"/>
    </row>
    <row r="66" ht="13.5">
      <c r="AN66" s="27"/>
    </row>
    <row r="67" ht="13.5">
      <c r="AN67" s="27"/>
    </row>
    <row r="68" ht="13.5">
      <c r="AN68" s="27"/>
    </row>
    <row r="69" ht="13.5">
      <c r="AN69" s="27"/>
    </row>
    <row r="70" ht="13.5">
      <c r="AN70" s="27"/>
    </row>
  </sheetData>
  <sheetProtection password="9350" sheet="1" objects="1" scenarios="1" formatCells="0" selectLockedCells="1"/>
  <mergeCells count="248">
    <mergeCell ref="V52:Z52"/>
    <mergeCell ref="AA52:AE52"/>
    <mergeCell ref="AM53:AM54"/>
    <mergeCell ref="AF53:AJ53"/>
    <mergeCell ref="AA54:AE54"/>
    <mergeCell ref="AF54:AJ54"/>
    <mergeCell ref="AM50:AM51"/>
    <mergeCell ref="V51:Z51"/>
    <mergeCell ref="AA51:AE51"/>
    <mergeCell ref="AF51:AJ51"/>
    <mergeCell ref="Q53:U53"/>
    <mergeCell ref="V53:Z53"/>
    <mergeCell ref="AA53:AE53"/>
    <mergeCell ref="E53:I55"/>
    <mergeCell ref="J53:P53"/>
    <mergeCell ref="J54:P54"/>
    <mergeCell ref="E52:P52"/>
    <mergeCell ref="E51:P51"/>
    <mergeCell ref="Q51:U51"/>
    <mergeCell ref="Q52:U52"/>
    <mergeCell ref="A14:B35"/>
    <mergeCell ref="A37:B53"/>
    <mergeCell ref="AM45:AM47"/>
    <mergeCell ref="AM48:AM49"/>
    <mergeCell ref="AM34:AM36"/>
    <mergeCell ref="AK37:AM37"/>
    <mergeCell ref="AM39:AM40"/>
    <mergeCell ref="AM41:AM44"/>
    <mergeCell ref="AL26:AL28"/>
    <mergeCell ref="AL29:AL31"/>
    <mergeCell ref="AM26:AM27"/>
    <mergeCell ref="AM29:AM30"/>
    <mergeCell ref="J55:P55"/>
    <mergeCell ref="Q55:U55"/>
    <mergeCell ref="V55:Z55"/>
    <mergeCell ref="AA55:AE55"/>
    <mergeCell ref="AF55:AJ55"/>
    <mergeCell ref="Q54:U54"/>
    <mergeCell ref="V54:Z54"/>
    <mergeCell ref="AF52:AJ52"/>
    <mergeCell ref="AK12:AM12"/>
    <mergeCell ref="AM14:AM16"/>
    <mergeCell ref="AL17:AL19"/>
    <mergeCell ref="AM17:AM19"/>
    <mergeCell ref="AM20:AM22"/>
    <mergeCell ref="AL20:AL22"/>
    <mergeCell ref="AL23:AL25"/>
    <mergeCell ref="AM23:AM25"/>
    <mergeCell ref="Q50:U50"/>
    <mergeCell ref="V50:Z50"/>
    <mergeCell ref="AA50:AE50"/>
    <mergeCell ref="AF50:AJ50"/>
    <mergeCell ref="AF49:AJ49"/>
    <mergeCell ref="V48:Z48"/>
    <mergeCell ref="AA48:AE48"/>
    <mergeCell ref="AF48:AJ48"/>
    <mergeCell ref="Q48:U48"/>
    <mergeCell ref="Q49:U49"/>
    <mergeCell ref="V49:Z49"/>
    <mergeCell ref="AA49:AE49"/>
    <mergeCell ref="Q47:U47"/>
    <mergeCell ref="V47:Z47"/>
    <mergeCell ref="AA47:AE47"/>
    <mergeCell ref="AF47:AJ47"/>
    <mergeCell ref="AF46:AJ46"/>
    <mergeCell ref="V45:Z45"/>
    <mergeCell ref="AA45:AE45"/>
    <mergeCell ref="AF45:AJ45"/>
    <mergeCell ref="Q45:U45"/>
    <mergeCell ref="Q46:U46"/>
    <mergeCell ref="V46:Z46"/>
    <mergeCell ref="AA46:AE46"/>
    <mergeCell ref="V43:Z43"/>
    <mergeCell ref="AA43:AE43"/>
    <mergeCell ref="AF43:AJ43"/>
    <mergeCell ref="AF41:AJ41"/>
    <mergeCell ref="V41:Z41"/>
    <mergeCell ref="AA41:AE41"/>
    <mergeCell ref="AA42:AC42"/>
    <mergeCell ref="AD42:AF42"/>
    <mergeCell ref="Y42:Z42"/>
    <mergeCell ref="AF40:AJ40"/>
    <mergeCell ref="V39:Z39"/>
    <mergeCell ref="AA39:AE39"/>
    <mergeCell ref="AF39:AJ39"/>
    <mergeCell ref="V40:Z40"/>
    <mergeCell ref="AA40:AE40"/>
    <mergeCell ref="V38:Z38"/>
    <mergeCell ref="AA38:AE38"/>
    <mergeCell ref="Q39:U39"/>
    <mergeCell ref="AL34:AL36"/>
    <mergeCell ref="V35:Z35"/>
    <mergeCell ref="Q40:U40"/>
    <mergeCell ref="AF38:AJ38"/>
    <mergeCell ref="AA35:AE35"/>
    <mergeCell ref="AF35:AJ35"/>
    <mergeCell ref="Q35:U35"/>
    <mergeCell ref="Q36:U36"/>
    <mergeCell ref="V36:Z36"/>
    <mergeCell ref="AA36:AE36"/>
    <mergeCell ref="AF36:AJ36"/>
    <mergeCell ref="Q38:U38"/>
    <mergeCell ref="V32:Z32"/>
    <mergeCell ref="AA32:AE32"/>
    <mergeCell ref="AF32:AJ32"/>
    <mergeCell ref="Q31:U31"/>
    <mergeCell ref="V31:Z31"/>
    <mergeCell ref="AA31:AE31"/>
    <mergeCell ref="AF31:AJ31"/>
    <mergeCell ref="AA30:AE30"/>
    <mergeCell ref="AF30:AJ30"/>
    <mergeCell ref="Q29:U29"/>
    <mergeCell ref="V29:Z29"/>
    <mergeCell ref="AA29:AE29"/>
    <mergeCell ref="AF29:AJ29"/>
    <mergeCell ref="Q30:U30"/>
    <mergeCell ref="AA28:AE28"/>
    <mergeCell ref="AF28:AJ28"/>
    <mergeCell ref="Q26:U26"/>
    <mergeCell ref="Q27:U27"/>
    <mergeCell ref="V27:Z27"/>
    <mergeCell ref="Z19:AA19"/>
    <mergeCell ref="U19:X19"/>
    <mergeCell ref="AC19:AF19"/>
    <mergeCell ref="AF27:AJ27"/>
    <mergeCell ref="AF26:AJ26"/>
    <mergeCell ref="Z25:AA25"/>
    <mergeCell ref="Q20:U20"/>
    <mergeCell ref="Q21:U21"/>
    <mergeCell ref="Q23:U23"/>
    <mergeCell ref="Q22:S22"/>
    <mergeCell ref="AF14:AJ14"/>
    <mergeCell ref="AF18:AJ18"/>
    <mergeCell ref="AF17:AJ17"/>
    <mergeCell ref="AF15:AJ15"/>
    <mergeCell ref="V18:Z18"/>
    <mergeCell ref="AA18:AE18"/>
    <mergeCell ref="V17:Z17"/>
    <mergeCell ref="AA17:AE17"/>
    <mergeCell ref="V16:Z16"/>
    <mergeCell ref="AA16:AE16"/>
    <mergeCell ref="AF16:AJ16"/>
    <mergeCell ref="Q17:U17"/>
    <mergeCell ref="V15:Z15"/>
    <mergeCell ref="AA15:AE15"/>
    <mergeCell ref="V14:Z14"/>
    <mergeCell ref="AA14:AE14"/>
    <mergeCell ref="C48:D55"/>
    <mergeCell ref="Q14:U14"/>
    <mergeCell ref="Q15:U15"/>
    <mergeCell ref="Q16:U16"/>
    <mergeCell ref="Q18:U18"/>
    <mergeCell ref="Q32:U32"/>
    <mergeCell ref="Q41:U41"/>
    <mergeCell ref="Q43:U43"/>
    <mergeCell ref="Q44:AJ44"/>
    <mergeCell ref="E46:P46"/>
    <mergeCell ref="E45:P45"/>
    <mergeCell ref="E47:P47"/>
    <mergeCell ref="E48:I50"/>
    <mergeCell ref="J48:P48"/>
    <mergeCell ref="J49:P49"/>
    <mergeCell ref="J50:P50"/>
    <mergeCell ref="K20:P20"/>
    <mergeCell ref="C41:D44"/>
    <mergeCell ref="C45:D47"/>
    <mergeCell ref="C39:J40"/>
    <mergeCell ref="K39:P39"/>
    <mergeCell ref="K40:P40"/>
    <mergeCell ref="E41:P41"/>
    <mergeCell ref="E42:P42"/>
    <mergeCell ref="E43:P43"/>
    <mergeCell ref="E44:P44"/>
    <mergeCell ref="K17:P17"/>
    <mergeCell ref="K23:P23"/>
    <mergeCell ref="C17:E25"/>
    <mergeCell ref="F17:J19"/>
    <mergeCell ref="F20:J22"/>
    <mergeCell ref="F23:J25"/>
    <mergeCell ref="K18:P18"/>
    <mergeCell ref="K19:P19"/>
    <mergeCell ref="K21:P21"/>
    <mergeCell ref="K22:P22"/>
    <mergeCell ref="C14:J16"/>
    <mergeCell ref="K14:P14"/>
    <mergeCell ref="K15:P15"/>
    <mergeCell ref="K16:P16"/>
    <mergeCell ref="A1:AM1"/>
    <mergeCell ref="A3:AM3"/>
    <mergeCell ref="A4:AM4"/>
    <mergeCell ref="S6:T6"/>
    <mergeCell ref="X6:Y6"/>
    <mergeCell ref="AA6:AB6"/>
    <mergeCell ref="AD6:AE6"/>
    <mergeCell ref="H6:I6"/>
    <mergeCell ref="K6:L6"/>
    <mergeCell ref="N6:O6"/>
    <mergeCell ref="Q13:U13"/>
    <mergeCell ref="V13:Z13"/>
    <mergeCell ref="AA13:AE13"/>
    <mergeCell ref="AF13:AJ13"/>
    <mergeCell ref="Q24:U24"/>
    <mergeCell ref="U25:X25"/>
    <mergeCell ref="V23:Z23"/>
    <mergeCell ref="C26:E31"/>
    <mergeCell ref="K31:P31"/>
    <mergeCell ref="K30:P30"/>
    <mergeCell ref="K24:P24"/>
    <mergeCell ref="K25:P25"/>
    <mergeCell ref="V30:Z30"/>
    <mergeCell ref="V26:Z26"/>
    <mergeCell ref="C32:J33"/>
    <mergeCell ref="K32:P32"/>
    <mergeCell ref="K33:P33"/>
    <mergeCell ref="F26:J28"/>
    <mergeCell ref="F29:J31"/>
    <mergeCell ref="K26:P26"/>
    <mergeCell ref="K27:P27"/>
    <mergeCell ref="K28:P28"/>
    <mergeCell ref="K29:P29"/>
    <mergeCell ref="C34:E36"/>
    <mergeCell ref="F34:P34"/>
    <mergeCell ref="F35:P35"/>
    <mergeCell ref="F36:P36"/>
    <mergeCell ref="V21:Z21"/>
    <mergeCell ref="AA21:AE21"/>
    <mergeCell ref="AC22:AF22"/>
    <mergeCell ref="T22:X22"/>
    <mergeCell ref="AF23:AJ23"/>
    <mergeCell ref="AF24:AJ24"/>
    <mergeCell ref="V20:Z20"/>
    <mergeCell ref="AA20:AE20"/>
    <mergeCell ref="AF20:AJ20"/>
    <mergeCell ref="AA23:AE23"/>
    <mergeCell ref="V24:Z24"/>
    <mergeCell ref="AA24:AE24"/>
    <mergeCell ref="Z22:AA22"/>
    <mergeCell ref="AF21:AJ21"/>
    <mergeCell ref="AC25:AF25"/>
    <mergeCell ref="Q33:AJ33"/>
    <mergeCell ref="Q34:U34"/>
    <mergeCell ref="V34:Z34"/>
    <mergeCell ref="AA34:AE34"/>
    <mergeCell ref="AF34:AJ34"/>
    <mergeCell ref="AA27:AE27"/>
    <mergeCell ref="AA26:AE26"/>
    <mergeCell ref="Q28:U28"/>
    <mergeCell ref="V28:Z28"/>
  </mergeCells>
  <printOptions/>
  <pageMargins left="0.7874015748031497" right="0.3937007874015748" top="0.7" bottom="0.53" header="0.48" footer="0.37"/>
  <pageSetup horizontalDpi="600" verticalDpi="600" orientation="portrait" paperSize="9" r:id="rId3"/>
  <headerFooter alignWithMargins="0">
    <oddHeader>&amp;L&amp;"ＭＳ Ｐ明朝,標準"&amp;8H24-144</oddHeader>
  </headerFooter>
  <drawing r:id="rId2"/>
  <legacyDrawing r:id="rId1"/>
</worksheet>
</file>

<file path=xl/worksheets/sheet6.xml><?xml version="1.0" encoding="utf-8"?>
<worksheet xmlns="http://schemas.openxmlformats.org/spreadsheetml/2006/main" xmlns:r="http://schemas.openxmlformats.org/officeDocument/2006/relationships">
  <dimension ref="A1:BH75"/>
  <sheetViews>
    <sheetView showGridLines="0" view="pageBreakPreview" zoomScaleSheetLayoutView="100" workbookViewId="0" topLeftCell="A1">
      <selection activeCell="Q7" sqref="Q7:T7"/>
    </sheetView>
  </sheetViews>
  <sheetFormatPr defaultColWidth="9.00390625" defaultRowHeight="13.5"/>
  <cols>
    <col min="1" max="36" width="2.25390625" style="0" customWidth="1"/>
    <col min="37" max="37" width="2.875" style="0" customWidth="1"/>
    <col min="38" max="38" width="3.875" style="0" customWidth="1"/>
    <col min="39" max="39" width="2.875" style="0" customWidth="1"/>
  </cols>
  <sheetData>
    <row r="1" spans="1:39"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row>
    <row r="2" spans="1:39" ht="11.25" customHeight="1">
      <c r="A2" s="647"/>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row>
    <row r="3" spans="1:39" ht="14.25">
      <c r="A3" s="848" t="s">
        <v>468</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row>
    <row r="4" spans="1:39" ht="15" thickBot="1">
      <c r="A4" s="847" t="s">
        <v>173</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4"/>
      <c r="AM4" s="4"/>
    </row>
    <row r="5" spans="1:39" ht="13.5">
      <c r="A5" s="715"/>
      <c r="B5" s="716"/>
      <c r="C5" s="716"/>
      <c r="D5" s="716"/>
      <c r="E5" s="716"/>
      <c r="F5" s="717" t="s">
        <v>295</v>
      </c>
      <c r="G5" s="716"/>
      <c r="H5" s="716"/>
      <c r="I5" s="716"/>
      <c r="J5" s="716"/>
      <c r="K5" s="716"/>
      <c r="L5" s="716"/>
      <c r="M5" s="716"/>
      <c r="N5" s="716"/>
      <c r="O5" s="716"/>
      <c r="P5" s="716"/>
      <c r="Q5" s="718"/>
      <c r="R5" s="718"/>
      <c r="S5" s="718"/>
      <c r="T5" s="718"/>
      <c r="U5" s="718"/>
      <c r="V5" s="718"/>
      <c r="W5" s="718"/>
      <c r="X5" s="718"/>
      <c r="Y5" s="718"/>
      <c r="Z5" s="718"/>
      <c r="AA5" s="718"/>
      <c r="AB5" s="718"/>
      <c r="AC5" s="718"/>
      <c r="AD5" s="718"/>
      <c r="AE5" s="718"/>
      <c r="AF5" s="718"/>
      <c r="AG5" s="718"/>
      <c r="AH5" s="718"/>
      <c r="AI5" s="718"/>
      <c r="AJ5" s="718"/>
      <c r="AK5" s="839" t="s">
        <v>149</v>
      </c>
      <c r="AL5" s="840"/>
      <c r="AM5" s="1183"/>
    </row>
    <row r="6" spans="1:39" ht="13.5">
      <c r="A6" s="41"/>
      <c r="B6" s="155"/>
      <c r="C6" s="50"/>
      <c r="D6" s="50"/>
      <c r="E6" s="50"/>
      <c r="F6" s="50"/>
      <c r="G6" s="50"/>
      <c r="H6" s="50"/>
      <c r="I6" s="50"/>
      <c r="J6" s="50"/>
      <c r="K6" s="50"/>
      <c r="L6" s="50"/>
      <c r="M6" s="192"/>
      <c r="N6" s="406"/>
      <c r="O6" s="406"/>
      <c r="P6" s="406"/>
      <c r="Q6" s="1234" t="s">
        <v>280</v>
      </c>
      <c r="R6" s="1235"/>
      <c r="S6" s="1235"/>
      <c r="T6" s="1235"/>
      <c r="U6" s="1235"/>
      <c r="V6" s="1235"/>
      <c r="W6" s="1235"/>
      <c r="X6" s="1235"/>
      <c r="Y6" s="1235"/>
      <c r="Z6" s="1236"/>
      <c r="AA6" s="1235" t="s">
        <v>281</v>
      </c>
      <c r="AB6" s="1235"/>
      <c r="AC6" s="1235"/>
      <c r="AD6" s="1235"/>
      <c r="AE6" s="1235"/>
      <c r="AF6" s="1235"/>
      <c r="AG6" s="1235"/>
      <c r="AH6" s="1235"/>
      <c r="AI6" s="1235"/>
      <c r="AJ6" s="1236"/>
      <c r="AK6" s="240" t="s">
        <v>166</v>
      </c>
      <c r="AL6" s="183" t="s">
        <v>220</v>
      </c>
      <c r="AM6" s="184" t="s">
        <v>167</v>
      </c>
    </row>
    <row r="7" spans="1:39" ht="13.5">
      <c r="A7" s="41"/>
      <c r="B7" s="155"/>
      <c r="C7" s="840" t="s">
        <v>270</v>
      </c>
      <c r="D7" s="840"/>
      <c r="E7" s="840"/>
      <c r="F7" s="840"/>
      <c r="G7" s="840"/>
      <c r="H7" s="840"/>
      <c r="I7" s="840"/>
      <c r="J7" s="840"/>
      <c r="K7" s="840"/>
      <c r="L7" s="840"/>
      <c r="M7" s="840"/>
      <c r="N7" s="840"/>
      <c r="O7" s="840"/>
      <c r="P7" s="840"/>
      <c r="Q7" s="1205"/>
      <c r="R7" s="1206"/>
      <c r="S7" s="1206"/>
      <c r="T7" s="1206"/>
      <c r="U7" s="1225" t="s">
        <v>534</v>
      </c>
      <c r="V7" s="1226"/>
      <c r="W7" s="1206"/>
      <c r="X7" s="1206"/>
      <c r="Y7" s="1206"/>
      <c r="Z7" s="1207"/>
      <c r="AA7" s="1206"/>
      <c r="AB7" s="1206"/>
      <c r="AC7" s="1206"/>
      <c r="AD7" s="1206"/>
      <c r="AE7" s="1225" t="s">
        <v>534</v>
      </c>
      <c r="AF7" s="1226"/>
      <c r="AG7" s="1206"/>
      <c r="AH7" s="1206"/>
      <c r="AI7" s="1206"/>
      <c r="AJ7" s="1207"/>
      <c r="AK7" s="506"/>
      <c r="AL7" s="618"/>
      <c r="AM7" s="519"/>
    </row>
    <row r="8" spans="1:39" ht="13.5" customHeight="1">
      <c r="A8" s="41"/>
      <c r="B8" s="155"/>
      <c r="C8" s="880" t="s">
        <v>263</v>
      </c>
      <c r="D8" s="880"/>
      <c r="E8" s="880"/>
      <c r="F8" s="880"/>
      <c r="G8" s="881"/>
      <c r="H8" s="1288" t="s">
        <v>221</v>
      </c>
      <c r="I8" s="1289"/>
      <c r="J8" s="1289"/>
      <c r="K8" s="1289"/>
      <c r="L8" s="1289"/>
      <c r="M8" s="1289"/>
      <c r="N8" s="1289"/>
      <c r="O8" s="1289"/>
      <c r="P8" s="1289"/>
      <c r="Q8" s="905" t="str">
        <f>'条件'!AH28</f>
        <v>SBPR930/
1080φ32</v>
      </c>
      <c r="R8" s="906"/>
      <c r="S8" s="906"/>
      <c r="T8" s="906"/>
      <c r="U8" s="906"/>
      <c r="V8" s="906"/>
      <c r="W8" s="906"/>
      <c r="X8" s="906"/>
      <c r="Y8" s="906"/>
      <c r="Z8" s="906"/>
      <c r="AA8" s="906"/>
      <c r="AB8" s="906"/>
      <c r="AC8" s="906"/>
      <c r="AD8" s="906"/>
      <c r="AE8" s="906"/>
      <c r="AF8" s="906"/>
      <c r="AG8" s="906"/>
      <c r="AH8" s="906"/>
      <c r="AI8" s="906"/>
      <c r="AJ8" s="907"/>
      <c r="AK8" s="506"/>
      <c r="AL8" s="618"/>
      <c r="AM8" s="519"/>
    </row>
    <row r="9" spans="1:39" ht="13.5" customHeight="1">
      <c r="A9" s="1188" t="s">
        <v>440</v>
      </c>
      <c r="B9" s="989"/>
      <c r="C9" s="882"/>
      <c r="D9" s="882"/>
      <c r="E9" s="882"/>
      <c r="F9" s="882"/>
      <c r="G9" s="883"/>
      <c r="H9" s="1288" t="s">
        <v>222</v>
      </c>
      <c r="I9" s="1289"/>
      <c r="J9" s="1289"/>
      <c r="K9" s="1289"/>
      <c r="L9" s="1289"/>
      <c r="M9" s="1289"/>
      <c r="N9" s="1289"/>
      <c r="O9" s="1289"/>
      <c r="P9" s="1289"/>
      <c r="Q9" s="1205">
        <v>0</v>
      </c>
      <c r="R9" s="1206"/>
      <c r="S9" s="1206"/>
      <c r="T9" s="1206"/>
      <c r="U9" s="1206"/>
      <c r="V9" s="1206"/>
      <c r="W9" s="1206"/>
      <c r="X9" s="1206"/>
      <c r="Y9" s="1206"/>
      <c r="Z9" s="1207"/>
      <c r="AA9" s="1206">
        <v>0</v>
      </c>
      <c r="AB9" s="1206"/>
      <c r="AC9" s="1206"/>
      <c r="AD9" s="1206"/>
      <c r="AE9" s="1206"/>
      <c r="AF9" s="1206"/>
      <c r="AG9" s="1206"/>
      <c r="AH9" s="1206"/>
      <c r="AI9" s="1206"/>
      <c r="AJ9" s="1207"/>
      <c r="AK9" s="506"/>
      <c r="AL9" s="618"/>
      <c r="AM9" s="519"/>
    </row>
    <row r="10" spans="1:39" ht="13.5" customHeight="1">
      <c r="A10" s="1188"/>
      <c r="B10" s="989"/>
      <c r="C10" s="215"/>
      <c r="D10" s="215"/>
      <c r="E10" s="215"/>
      <c r="F10" s="719" t="s">
        <v>539</v>
      </c>
      <c r="G10" s="720"/>
      <c r="H10" s="372"/>
      <c r="I10" s="372"/>
      <c r="J10" s="372"/>
      <c r="K10" s="372"/>
      <c r="L10" s="372"/>
      <c r="M10" s="372"/>
      <c r="N10" s="372"/>
      <c r="O10" s="372"/>
      <c r="P10" s="372"/>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168"/>
    </row>
    <row r="11" spans="1:39" ht="13.5">
      <c r="A11" s="988"/>
      <c r="B11" s="989"/>
      <c r="C11" s="44"/>
      <c r="D11" s="44"/>
      <c r="E11" s="44"/>
      <c r="F11" s="44"/>
      <c r="G11" s="44"/>
      <c r="H11" s="44"/>
      <c r="I11" s="44"/>
      <c r="J11" s="44"/>
      <c r="K11" s="44"/>
      <c r="L11" s="44"/>
      <c r="M11" s="44"/>
      <c r="N11" s="44"/>
      <c r="O11" s="44"/>
      <c r="P11" s="44"/>
      <c r="Q11" s="839" t="s">
        <v>659</v>
      </c>
      <c r="R11" s="840"/>
      <c r="S11" s="840"/>
      <c r="T11" s="840"/>
      <c r="U11" s="837"/>
      <c r="V11" s="839" t="s">
        <v>660</v>
      </c>
      <c r="W11" s="840"/>
      <c r="X11" s="840"/>
      <c r="Y11" s="840"/>
      <c r="Z11" s="837"/>
      <c r="AA11" s="840" t="s">
        <v>659</v>
      </c>
      <c r="AB11" s="840"/>
      <c r="AC11" s="840"/>
      <c r="AD11" s="840"/>
      <c r="AE11" s="837"/>
      <c r="AF11" s="839" t="s">
        <v>660</v>
      </c>
      <c r="AG11" s="840"/>
      <c r="AH11" s="840"/>
      <c r="AI11" s="840"/>
      <c r="AJ11" s="837"/>
      <c r="AK11" s="240" t="s">
        <v>166</v>
      </c>
      <c r="AL11" s="183" t="s">
        <v>220</v>
      </c>
      <c r="AM11" s="184" t="s">
        <v>167</v>
      </c>
    </row>
    <row r="12" spans="1:39" ht="13.5" customHeight="1">
      <c r="A12" s="988"/>
      <c r="B12" s="989"/>
      <c r="C12" s="119"/>
      <c r="D12" s="280"/>
      <c r="E12" s="901" t="s">
        <v>285</v>
      </c>
      <c r="F12" s="901"/>
      <c r="G12" s="901"/>
      <c r="H12" s="902"/>
      <c r="I12" s="50" t="s">
        <v>264</v>
      </c>
      <c r="J12" s="50"/>
      <c r="K12" s="50"/>
      <c r="L12" s="50"/>
      <c r="M12" s="405"/>
      <c r="N12" s="405"/>
      <c r="O12" s="405"/>
      <c r="P12" s="405"/>
      <c r="Q12" s="1242">
        <v>0</v>
      </c>
      <c r="R12" s="1237"/>
      <c r="S12" s="1237"/>
      <c r="T12" s="1237"/>
      <c r="U12" s="1238"/>
      <c r="V12" s="1242"/>
      <c r="W12" s="1237"/>
      <c r="X12" s="1237"/>
      <c r="Y12" s="1237"/>
      <c r="Z12" s="1238"/>
      <c r="AA12" s="1237"/>
      <c r="AB12" s="1237"/>
      <c r="AC12" s="1237"/>
      <c r="AD12" s="1237"/>
      <c r="AE12" s="1238"/>
      <c r="AF12" s="1242"/>
      <c r="AG12" s="1237"/>
      <c r="AH12" s="1237"/>
      <c r="AI12" s="1237"/>
      <c r="AJ12" s="1238"/>
      <c r="AK12" s="506"/>
      <c r="AL12" s="618"/>
      <c r="AM12" s="978" t="s">
        <v>435</v>
      </c>
    </row>
    <row r="13" spans="1:39" ht="13.5">
      <c r="A13" s="988"/>
      <c r="B13" s="989"/>
      <c r="C13" s="1249" t="s">
        <v>286</v>
      </c>
      <c r="D13" s="1250"/>
      <c r="E13" s="901"/>
      <c r="F13" s="901"/>
      <c r="G13" s="901"/>
      <c r="H13" s="902"/>
      <c r="I13" s="151" t="s">
        <v>265</v>
      </c>
      <c r="J13" s="151"/>
      <c r="K13" s="151"/>
      <c r="L13" s="151"/>
      <c r="M13" s="190"/>
      <c r="N13" s="190"/>
      <c r="O13" s="190"/>
      <c r="P13" s="190"/>
      <c r="Q13" s="1239"/>
      <c r="R13" s="1240"/>
      <c r="S13" s="1240"/>
      <c r="T13" s="1240"/>
      <c r="U13" s="1241"/>
      <c r="V13" s="1239"/>
      <c r="W13" s="1240"/>
      <c r="X13" s="1240"/>
      <c r="Y13" s="1240"/>
      <c r="Z13" s="1241"/>
      <c r="AA13" s="1240"/>
      <c r="AB13" s="1240"/>
      <c r="AC13" s="1240"/>
      <c r="AD13" s="1240"/>
      <c r="AE13" s="1241"/>
      <c r="AF13" s="1239"/>
      <c r="AG13" s="1240"/>
      <c r="AH13" s="1240"/>
      <c r="AI13" s="1240"/>
      <c r="AJ13" s="1241"/>
      <c r="AK13" s="506"/>
      <c r="AL13" s="618"/>
      <c r="AM13" s="979"/>
    </row>
    <row r="14" spans="1:39" ht="13.5">
      <c r="A14" s="988"/>
      <c r="B14" s="989"/>
      <c r="C14" s="1249"/>
      <c r="D14" s="1250"/>
      <c r="E14" s="901"/>
      <c r="F14" s="901"/>
      <c r="G14" s="901"/>
      <c r="H14" s="902"/>
      <c r="I14" s="151" t="s">
        <v>266</v>
      </c>
      <c r="J14" s="151"/>
      <c r="K14" s="151"/>
      <c r="L14" s="151"/>
      <c r="M14" s="190"/>
      <c r="N14" s="190"/>
      <c r="O14" s="190"/>
      <c r="P14" s="190"/>
      <c r="Q14" s="1139"/>
      <c r="R14" s="1140"/>
      <c r="S14" s="1140"/>
      <c r="T14" s="1140"/>
      <c r="U14" s="1141"/>
      <c r="V14" s="1139"/>
      <c r="W14" s="1140"/>
      <c r="X14" s="1140"/>
      <c r="Y14" s="1140"/>
      <c r="Z14" s="1141"/>
      <c r="AA14" s="1140"/>
      <c r="AB14" s="1140"/>
      <c r="AC14" s="1140"/>
      <c r="AD14" s="1140"/>
      <c r="AE14" s="1141"/>
      <c r="AF14" s="1139"/>
      <c r="AG14" s="1140"/>
      <c r="AH14" s="1140"/>
      <c r="AI14" s="1140"/>
      <c r="AJ14" s="1141"/>
      <c r="AK14" s="506"/>
      <c r="AL14" s="618"/>
      <c r="AM14" s="979"/>
    </row>
    <row r="15" spans="1:39" ht="13.5">
      <c r="A15" s="988"/>
      <c r="B15" s="989"/>
      <c r="C15" s="1249"/>
      <c r="D15" s="1250"/>
      <c r="E15" s="901"/>
      <c r="F15" s="901"/>
      <c r="G15" s="901"/>
      <c r="H15" s="902"/>
      <c r="I15" s="44" t="s">
        <v>267</v>
      </c>
      <c r="J15" s="44"/>
      <c r="K15" s="44"/>
      <c r="L15" s="44"/>
      <c r="M15" s="190"/>
      <c r="N15" s="190"/>
      <c r="O15" s="190"/>
      <c r="P15" s="190"/>
      <c r="Q15" s="1139">
        <v>0</v>
      </c>
      <c r="R15" s="1140"/>
      <c r="S15" s="1140"/>
      <c r="T15" s="1140"/>
      <c r="U15" s="1141"/>
      <c r="V15" s="1242"/>
      <c r="W15" s="1237"/>
      <c r="X15" s="1237"/>
      <c r="Y15" s="1237"/>
      <c r="Z15" s="1238"/>
      <c r="AA15" s="1140">
        <v>0</v>
      </c>
      <c r="AB15" s="1140"/>
      <c r="AC15" s="1140"/>
      <c r="AD15" s="1140"/>
      <c r="AE15" s="1141"/>
      <c r="AF15" s="1242"/>
      <c r="AG15" s="1237"/>
      <c r="AH15" s="1237"/>
      <c r="AI15" s="1237"/>
      <c r="AJ15" s="1238"/>
      <c r="AK15" s="506"/>
      <c r="AL15" s="618"/>
      <c r="AM15" s="979"/>
    </row>
    <row r="16" spans="1:39" ht="13.5" customHeight="1">
      <c r="A16" s="988"/>
      <c r="B16" s="989"/>
      <c r="C16" s="1249"/>
      <c r="D16" s="1250"/>
      <c r="E16" s="901"/>
      <c r="F16" s="901"/>
      <c r="G16" s="901"/>
      <c r="H16" s="902"/>
      <c r="I16" s="899" t="s">
        <v>282</v>
      </c>
      <c r="J16" s="899"/>
      <c r="K16" s="899"/>
      <c r="L16" s="900"/>
      <c r="M16" s="46" t="s">
        <v>535</v>
      </c>
      <c r="N16" s="44"/>
      <c r="O16" s="44"/>
      <c r="P16" s="44"/>
      <c r="Q16" s="1251">
        <f>Q12</f>
        <v>0</v>
      </c>
      <c r="R16" s="1252"/>
      <c r="S16" s="1252"/>
      <c r="T16" s="1252"/>
      <c r="U16" s="1253"/>
      <c r="V16" s="1243">
        <f>V12+V15</f>
        <v>0</v>
      </c>
      <c r="W16" s="1244"/>
      <c r="X16" s="1244"/>
      <c r="Y16" s="1244"/>
      <c r="Z16" s="1245"/>
      <c r="AA16" s="1252">
        <f>AA12</f>
        <v>0</v>
      </c>
      <c r="AB16" s="1252"/>
      <c r="AC16" s="1252"/>
      <c r="AD16" s="1252"/>
      <c r="AE16" s="1253"/>
      <c r="AF16" s="1243">
        <f>AF12+AF15</f>
        <v>0</v>
      </c>
      <c r="AG16" s="1244"/>
      <c r="AH16" s="1244"/>
      <c r="AI16" s="1244"/>
      <c r="AJ16" s="1245"/>
      <c r="AK16" s="506"/>
      <c r="AL16" s="618"/>
      <c r="AM16" s="979"/>
    </row>
    <row r="17" spans="1:39" ht="13.5">
      <c r="A17" s="988"/>
      <c r="B17" s="989"/>
      <c r="C17" s="1249"/>
      <c r="D17" s="1250"/>
      <c r="E17" s="901"/>
      <c r="F17" s="901"/>
      <c r="G17" s="901"/>
      <c r="H17" s="902"/>
      <c r="I17" s="901"/>
      <c r="J17" s="901"/>
      <c r="K17" s="901"/>
      <c r="L17" s="902"/>
      <c r="M17" s="46" t="s">
        <v>536</v>
      </c>
      <c r="N17" s="44"/>
      <c r="O17" s="44"/>
      <c r="P17" s="44"/>
      <c r="Q17" s="1254">
        <f>Q13</f>
        <v>0</v>
      </c>
      <c r="R17" s="1255"/>
      <c r="S17" s="1255"/>
      <c r="T17" s="1255"/>
      <c r="U17" s="1256"/>
      <c r="V17" s="1243">
        <f>V13+V15</f>
        <v>0</v>
      </c>
      <c r="W17" s="1244"/>
      <c r="X17" s="1244"/>
      <c r="Y17" s="1244"/>
      <c r="Z17" s="1245"/>
      <c r="AA17" s="1255">
        <f>AA13</f>
        <v>0</v>
      </c>
      <c r="AB17" s="1255"/>
      <c r="AC17" s="1255"/>
      <c r="AD17" s="1255"/>
      <c r="AE17" s="1256"/>
      <c r="AF17" s="1243">
        <f>AF13+AF15</f>
        <v>0</v>
      </c>
      <c r="AG17" s="1244"/>
      <c r="AH17" s="1244"/>
      <c r="AI17" s="1244"/>
      <c r="AJ17" s="1245"/>
      <c r="AK17" s="506"/>
      <c r="AL17" s="618"/>
      <c r="AM17" s="979"/>
    </row>
    <row r="18" spans="1:39" ht="13.5">
      <c r="A18" s="988"/>
      <c r="B18" s="989"/>
      <c r="C18" s="1249"/>
      <c r="D18" s="1250"/>
      <c r="E18" s="903"/>
      <c r="F18" s="903"/>
      <c r="G18" s="903"/>
      <c r="H18" s="904"/>
      <c r="I18" s="903"/>
      <c r="J18" s="903"/>
      <c r="K18" s="903"/>
      <c r="L18" s="904"/>
      <c r="M18" s="46" t="s">
        <v>537</v>
      </c>
      <c r="N18" s="44"/>
      <c r="O18" s="44"/>
      <c r="P18" s="44"/>
      <c r="Q18" s="1243">
        <f>Q14</f>
        <v>0</v>
      </c>
      <c r="R18" s="1244"/>
      <c r="S18" s="1244"/>
      <c r="T18" s="1244"/>
      <c r="U18" s="1245"/>
      <c r="V18" s="1243">
        <f>V14+V15</f>
        <v>0</v>
      </c>
      <c r="W18" s="1244"/>
      <c r="X18" s="1244"/>
      <c r="Y18" s="1244"/>
      <c r="Z18" s="1245"/>
      <c r="AA18" s="1244">
        <f>AA14</f>
        <v>0</v>
      </c>
      <c r="AB18" s="1244"/>
      <c r="AC18" s="1244"/>
      <c r="AD18" s="1244"/>
      <c r="AE18" s="1245"/>
      <c r="AF18" s="1243">
        <f>AF14+AF15</f>
        <v>0</v>
      </c>
      <c r="AG18" s="1244"/>
      <c r="AH18" s="1244"/>
      <c r="AI18" s="1244"/>
      <c r="AJ18" s="1245"/>
      <c r="AK18" s="506"/>
      <c r="AL18" s="618"/>
      <c r="AM18" s="979"/>
    </row>
    <row r="19" spans="1:39" ht="13.5">
      <c r="A19" s="988"/>
      <c r="B19" s="989"/>
      <c r="C19" s="1249"/>
      <c r="D19" s="1250"/>
      <c r="E19" s="407"/>
      <c r="F19" s="408"/>
      <c r="G19" s="721" t="s">
        <v>540</v>
      </c>
      <c r="H19" s="408"/>
      <c r="I19" s="408"/>
      <c r="J19" s="408"/>
      <c r="K19" s="408"/>
      <c r="L19" s="408"/>
      <c r="M19" s="44"/>
      <c r="N19" s="44"/>
      <c r="O19" s="44"/>
      <c r="P19" s="44"/>
      <c r="Q19" s="431"/>
      <c r="R19" s="327"/>
      <c r="S19" s="327"/>
      <c r="T19" s="327"/>
      <c r="U19" s="327"/>
      <c r="V19" s="327"/>
      <c r="W19" s="327"/>
      <c r="X19" s="327"/>
      <c r="Y19" s="327"/>
      <c r="Z19" s="327"/>
      <c r="AA19" s="327"/>
      <c r="AB19" s="327"/>
      <c r="AC19" s="327"/>
      <c r="AD19" s="327"/>
      <c r="AE19" s="327"/>
      <c r="AF19" s="327"/>
      <c r="AG19" s="327"/>
      <c r="AH19" s="327"/>
      <c r="AI19" s="327"/>
      <c r="AJ19" s="327"/>
      <c r="AK19" s="216"/>
      <c r="AL19" s="216"/>
      <c r="AM19" s="244"/>
    </row>
    <row r="20" spans="1:39" ht="13.5">
      <c r="A20" s="988"/>
      <c r="B20" s="989"/>
      <c r="C20" s="1249"/>
      <c r="D20" s="1250"/>
      <c r="E20" s="366"/>
      <c r="F20" s="366"/>
      <c r="G20" s="366"/>
      <c r="H20" s="366"/>
      <c r="I20" s="366"/>
      <c r="J20" s="366"/>
      <c r="K20" s="366"/>
      <c r="L20" s="366"/>
      <c r="M20" s="154"/>
      <c r="N20" s="154"/>
      <c r="O20" s="154"/>
      <c r="P20" s="155"/>
      <c r="Q20" s="1232" t="s">
        <v>280</v>
      </c>
      <c r="R20" s="1233"/>
      <c r="S20" s="1233"/>
      <c r="T20" s="1233"/>
      <c r="U20" s="1233"/>
      <c r="V20" s="1233"/>
      <c r="W20" s="1233"/>
      <c r="X20" s="1233"/>
      <c r="Y20" s="1233"/>
      <c r="Z20" s="1233"/>
      <c r="AA20" s="1234" t="s">
        <v>281</v>
      </c>
      <c r="AB20" s="1235"/>
      <c r="AC20" s="1235"/>
      <c r="AD20" s="1235"/>
      <c r="AE20" s="1235"/>
      <c r="AF20" s="1235"/>
      <c r="AG20" s="1235"/>
      <c r="AH20" s="1235"/>
      <c r="AI20" s="1235"/>
      <c r="AJ20" s="1236"/>
      <c r="AK20" s="839" t="s">
        <v>149</v>
      </c>
      <c r="AL20" s="840"/>
      <c r="AM20" s="1183"/>
    </row>
    <row r="21" spans="1:39" ht="13.5" customHeight="1">
      <c r="A21" s="988"/>
      <c r="B21" s="989"/>
      <c r="C21" s="1249"/>
      <c r="D21" s="1250"/>
      <c r="E21" s="667"/>
      <c r="F21" s="192"/>
      <c r="G21" s="404"/>
      <c r="H21" s="404"/>
      <c r="I21" s="404"/>
      <c r="J21" s="192"/>
      <c r="K21" s="192"/>
      <c r="L21" s="192"/>
      <c r="M21" s="192"/>
      <c r="N21" s="192"/>
      <c r="O21" s="192"/>
      <c r="P21" s="293"/>
      <c r="Q21" s="1227" t="s">
        <v>661</v>
      </c>
      <c r="R21" s="1228"/>
      <c r="S21" s="1228"/>
      <c r="T21" s="1228"/>
      <c r="U21" s="1229"/>
      <c r="V21" s="1228" t="s">
        <v>532</v>
      </c>
      <c r="W21" s="1228"/>
      <c r="X21" s="1228"/>
      <c r="Y21" s="1228"/>
      <c r="Z21" s="1229"/>
      <c r="AA21" s="1227" t="s">
        <v>661</v>
      </c>
      <c r="AB21" s="1228"/>
      <c r="AC21" s="1228"/>
      <c r="AD21" s="1228"/>
      <c r="AE21" s="1229"/>
      <c r="AF21" s="1230" t="s">
        <v>532</v>
      </c>
      <c r="AG21" s="1230"/>
      <c r="AH21" s="1230"/>
      <c r="AI21" s="1230"/>
      <c r="AJ21" s="1231"/>
      <c r="AK21" s="240" t="s">
        <v>166</v>
      </c>
      <c r="AL21" s="183" t="s">
        <v>220</v>
      </c>
      <c r="AM21" s="184" t="s">
        <v>167</v>
      </c>
    </row>
    <row r="22" spans="1:39" ht="13.5">
      <c r="A22" s="988"/>
      <c r="B22" s="989"/>
      <c r="C22" s="1249"/>
      <c r="D22" s="1250"/>
      <c r="E22" s="899" t="s">
        <v>549</v>
      </c>
      <c r="F22" s="880"/>
      <c r="G22" s="880"/>
      <c r="H22" s="881"/>
      <c r="I22" s="1153" t="s">
        <v>533</v>
      </c>
      <c r="J22" s="880"/>
      <c r="K22" s="880"/>
      <c r="L22" s="881"/>
      <c r="M22" s="813" t="s">
        <v>538</v>
      </c>
      <c r="N22" s="813"/>
      <c r="O22" s="813"/>
      <c r="P22" s="814"/>
      <c r="Q22" s="1216">
        <v>0</v>
      </c>
      <c r="R22" s="1216"/>
      <c r="S22" s="1216"/>
      <c r="T22" s="1216"/>
      <c r="U22" s="1292"/>
      <c r="V22" s="1217">
        <v>0</v>
      </c>
      <c r="W22" s="1218"/>
      <c r="X22" s="1218"/>
      <c r="Y22" s="1218"/>
      <c r="Z22" s="1219"/>
      <c r="AA22" s="1290"/>
      <c r="AB22" s="1290"/>
      <c r="AC22" s="1290"/>
      <c r="AD22" s="1290"/>
      <c r="AE22" s="1291"/>
      <c r="AF22" s="1218"/>
      <c r="AG22" s="1218"/>
      <c r="AH22" s="1218"/>
      <c r="AI22" s="1218"/>
      <c r="AJ22" s="1219"/>
      <c r="AK22" s="512"/>
      <c r="AL22" s="824"/>
      <c r="AM22" s="1208" t="s">
        <v>662</v>
      </c>
    </row>
    <row r="23" spans="1:39" ht="13.5">
      <c r="A23" s="988"/>
      <c r="B23" s="989"/>
      <c r="C23" s="1249"/>
      <c r="D23" s="1250"/>
      <c r="E23" s="1156"/>
      <c r="F23" s="1156"/>
      <c r="G23" s="1156"/>
      <c r="H23" s="1157"/>
      <c r="I23" s="1154"/>
      <c r="J23" s="882"/>
      <c r="K23" s="882"/>
      <c r="L23" s="883"/>
      <c r="M23" s="906" t="s">
        <v>309</v>
      </c>
      <c r="N23" s="906"/>
      <c r="O23" s="906"/>
      <c r="P23" s="907"/>
      <c r="Q23" s="562"/>
      <c r="R23" s="562"/>
      <c r="S23" s="306" t="s">
        <v>663</v>
      </c>
      <c r="T23" s="722"/>
      <c r="U23" s="722"/>
      <c r="V23" s="722"/>
      <c r="W23" s="1214">
        <f>'条件'!P27/3</f>
        <v>12</v>
      </c>
      <c r="X23" s="1214"/>
      <c r="Y23" s="1214"/>
      <c r="Z23" s="562"/>
      <c r="AA23" s="306" t="s">
        <v>664</v>
      </c>
      <c r="AB23" s="562"/>
      <c r="AC23" s="562"/>
      <c r="AD23" s="562"/>
      <c r="AE23" s="1214">
        <f>'条件'!AH44</f>
        <v>180</v>
      </c>
      <c r="AF23" s="1214"/>
      <c r="AG23" s="1214"/>
      <c r="AH23" s="562"/>
      <c r="AI23" s="562"/>
      <c r="AJ23" s="563"/>
      <c r="AK23" s="512"/>
      <c r="AL23" s="824"/>
      <c r="AM23" s="979"/>
    </row>
    <row r="24" spans="1:39" ht="14.25" customHeight="1">
      <c r="A24" s="988"/>
      <c r="B24" s="989"/>
      <c r="C24" s="1249"/>
      <c r="D24" s="1250"/>
      <c r="E24" s="1156"/>
      <c r="F24" s="1156"/>
      <c r="G24" s="1156"/>
      <c r="H24" s="1157"/>
      <c r="I24" s="1153" t="s">
        <v>229</v>
      </c>
      <c r="J24" s="880"/>
      <c r="K24" s="880"/>
      <c r="L24" s="881"/>
      <c r="M24" s="813" t="s">
        <v>538</v>
      </c>
      <c r="N24" s="813"/>
      <c r="O24" s="813"/>
      <c r="P24" s="814"/>
      <c r="Q24" s="1211">
        <v>0</v>
      </c>
      <c r="R24" s="1211"/>
      <c r="S24" s="1211"/>
      <c r="T24" s="1211"/>
      <c r="U24" s="1211"/>
      <c r="V24" s="1217">
        <v>0</v>
      </c>
      <c r="W24" s="1218"/>
      <c r="X24" s="1218"/>
      <c r="Y24" s="1218"/>
      <c r="Z24" s="1219"/>
      <c r="AA24" s="1211"/>
      <c r="AB24" s="1211"/>
      <c r="AC24" s="1211"/>
      <c r="AD24" s="1211"/>
      <c r="AE24" s="1211"/>
      <c r="AF24" s="1217"/>
      <c r="AG24" s="1218"/>
      <c r="AH24" s="1218"/>
      <c r="AI24" s="1218"/>
      <c r="AJ24" s="1219"/>
      <c r="AK24" s="510"/>
      <c r="AL24" s="828"/>
      <c r="AM24" s="979"/>
    </row>
    <row r="25" spans="1:39" ht="13.5" customHeight="1">
      <c r="A25" s="988"/>
      <c r="B25" s="989"/>
      <c r="C25" s="1249"/>
      <c r="D25" s="1250"/>
      <c r="E25" s="1156"/>
      <c r="F25" s="1156"/>
      <c r="G25" s="1156"/>
      <c r="H25" s="1157"/>
      <c r="I25" s="1154"/>
      <c r="J25" s="882"/>
      <c r="K25" s="882"/>
      <c r="L25" s="883"/>
      <c r="M25" s="906" t="s">
        <v>309</v>
      </c>
      <c r="N25" s="906"/>
      <c r="O25" s="906"/>
      <c r="P25" s="907"/>
      <c r="Q25" s="562"/>
      <c r="R25" s="562"/>
      <c r="S25" s="306" t="s">
        <v>663</v>
      </c>
      <c r="T25" s="722"/>
      <c r="U25" s="722"/>
      <c r="V25" s="722"/>
      <c r="W25" s="1214">
        <f>'条件'!P27*0.3833</f>
        <v>13.7988</v>
      </c>
      <c r="X25" s="1214"/>
      <c r="Y25" s="1214"/>
      <c r="Z25" s="562"/>
      <c r="AA25" s="306" t="s">
        <v>664</v>
      </c>
      <c r="AB25" s="562"/>
      <c r="AC25" s="562"/>
      <c r="AD25" s="562"/>
      <c r="AE25" s="1214">
        <f>'条件'!AH44*1.15</f>
        <v>206.99999999999997</v>
      </c>
      <c r="AF25" s="1214"/>
      <c r="AG25" s="1214"/>
      <c r="AH25" s="562"/>
      <c r="AI25" s="562"/>
      <c r="AJ25" s="563"/>
      <c r="AK25" s="520"/>
      <c r="AL25" s="824"/>
      <c r="AM25" s="979"/>
    </row>
    <row r="26" spans="1:39" ht="14.25" customHeight="1">
      <c r="A26" s="988"/>
      <c r="B26" s="989"/>
      <c r="C26" s="1249"/>
      <c r="D26" s="1250"/>
      <c r="E26" s="1156"/>
      <c r="F26" s="1156"/>
      <c r="G26" s="1156"/>
      <c r="H26" s="1157"/>
      <c r="I26" s="1155" t="s">
        <v>372</v>
      </c>
      <c r="J26" s="1156"/>
      <c r="K26" s="1156"/>
      <c r="L26" s="1157"/>
      <c r="M26" s="813" t="s">
        <v>538</v>
      </c>
      <c r="N26" s="813"/>
      <c r="O26" s="813"/>
      <c r="P26" s="814"/>
      <c r="Q26" s="1216">
        <v>0</v>
      </c>
      <c r="R26" s="1216"/>
      <c r="S26" s="1216"/>
      <c r="T26" s="1216"/>
      <c r="U26" s="1216"/>
      <c r="V26" s="1217">
        <v>0</v>
      </c>
      <c r="W26" s="1218"/>
      <c r="X26" s="1218"/>
      <c r="Y26" s="1218"/>
      <c r="Z26" s="1218"/>
      <c r="AA26" s="1215"/>
      <c r="AB26" s="1216"/>
      <c r="AC26" s="1216"/>
      <c r="AD26" s="1216"/>
      <c r="AE26" s="1216"/>
      <c r="AF26" s="1217"/>
      <c r="AG26" s="1218"/>
      <c r="AH26" s="1218"/>
      <c r="AI26" s="1218"/>
      <c r="AJ26" s="1219"/>
      <c r="AK26" s="520"/>
      <c r="AL26" s="828"/>
      <c r="AM26" s="979"/>
    </row>
    <row r="27" spans="1:39" ht="13.5">
      <c r="A27" s="988"/>
      <c r="B27" s="989"/>
      <c r="C27" s="1249"/>
      <c r="D27" s="1250"/>
      <c r="E27" s="882"/>
      <c r="F27" s="882"/>
      <c r="G27" s="882"/>
      <c r="H27" s="883"/>
      <c r="I27" s="1154"/>
      <c r="J27" s="882"/>
      <c r="K27" s="882"/>
      <c r="L27" s="883"/>
      <c r="M27" s="1260" t="s">
        <v>309</v>
      </c>
      <c r="N27" s="906"/>
      <c r="O27" s="906"/>
      <c r="P27" s="907"/>
      <c r="Q27" s="562"/>
      <c r="R27" s="562"/>
      <c r="S27" s="306" t="s">
        <v>663</v>
      </c>
      <c r="T27" s="722"/>
      <c r="U27" s="722"/>
      <c r="V27" s="722"/>
      <c r="W27" s="1214">
        <f>'条件'!P27*0.5</f>
        <v>18</v>
      </c>
      <c r="X27" s="1214"/>
      <c r="Y27" s="1214"/>
      <c r="Z27" s="562"/>
      <c r="AA27" s="306" t="s">
        <v>664</v>
      </c>
      <c r="AB27" s="562"/>
      <c r="AC27" s="562"/>
      <c r="AD27" s="562"/>
      <c r="AE27" s="1214">
        <f>'条件'!AH47*1.5</f>
        <v>300</v>
      </c>
      <c r="AF27" s="1214"/>
      <c r="AG27" s="1214"/>
      <c r="AH27" s="562"/>
      <c r="AI27" s="562"/>
      <c r="AJ27" s="563"/>
      <c r="AK27" s="520"/>
      <c r="AL27" s="825"/>
      <c r="AM27" s="980"/>
    </row>
    <row r="28" spans="1:39" ht="13.5" customHeight="1">
      <c r="A28" s="988"/>
      <c r="B28" s="989"/>
      <c r="C28" s="723"/>
      <c r="D28" s="155"/>
      <c r="E28" s="1153" t="s">
        <v>544</v>
      </c>
      <c r="F28" s="880"/>
      <c r="G28" s="880"/>
      <c r="H28" s="881"/>
      <c r="I28" s="839" t="s">
        <v>545</v>
      </c>
      <c r="J28" s="840"/>
      <c r="K28" s="840"/>
      <c r="L28" s="840"/>
      <c r="M28" s="840"/>
      <c r="N28" s="840"/>
      <c r="O28" s="840"/>
      <c r="P28" s="837"/>
      <c r="Q28" s="1267"/>
      <c r="R28" s="1267"/>
      <c r="S28" s="1267"/>
      <c r="T28" s="1267"/>
      <c r="U28" s="1267"/>
      <c r="V28" s="1267"/>
      <c r="W28" s="1267"/>
      <c r="X28" s="1267"/>
      <c r="Y28" s="1267"/>
      <c r="Z28" s="1267"/>
      <c r="AA28" s="1205"/>
      <c r="AB28" s="1206"/>
      <c r="AC28" s="1206"/>
      <c r="AD28" s="1206"/>
      <c r="AE28" s="1206"/>
      <c r="AF28" s="1206"/>
      <c r="AG28" s="1206"/>
      <c r="AH28" s="1206"/>
      <c r="AI28" s="1206"/>
      <c r="AJ28" s="1207"/>
      <c r="AK28" s="506"/>
      <c r="AL28" s="1198"/>
      <c r="AM28" s="521" t="s">
        <v>665</v>
      </c>
    </row>
    <row r="29" spans="1:39" ht="13.5" customHeight="1">
      <c r="A29" s="659"/>
      <c r="B29" s="660"/>
      <c r="C29" s="658"/>
      <c r="D29" s="154"/>
      <c r="E29" s="1154"/>
      <c r="F29" s="882"/>
      <c r="G29" s="882"/>
      <c r="H29" s="883"/>
      <c r="I29" s="839" t="s">
        <v>238</v>
      </c>
      <c r="J29" s="840"/>
      <c r="K29" s="840"/>
      <c r="L29" s="840"/>
      <c r="M29" s="840"/>
      <c r="N29" s="840"/>
      <c r="O29" s="840"/>
      <c r="P29" s="840"/>
      <c r="Q29" s="44" t="s">
        <v>666</v>
      </c>
      <c r="R29" s="1294"/>
      <c r="S29" s="1206"/>
      <c r="T29" s="1295"/>
      <c r="U29" s="1206"/>
      <c r="V29" s="1296"/>
      <c r="W29" s="419" t="s">
        <v>547</v>
      </c>
      <c r="X29" s="1294"/>
      <c r="Y29" s="1296"/>
      <c r="Z29" s="45" t="s">
        <v>548</v>
      </c>
      <c r="AA29" s="44" t="s">
        <v>667</v>
      </c>
      <c r="AB29" s="1294"/>
      <c r="AC29" s="1206"/>
      <c r="AD29" s="1295"/>
      <c r="AE29" s="1206"/>
      <c r="AF29" s="1296"/>
      <c r="AG29" s="419" t="s">
        <v>547</v>
      </c>
      <c r="AH29" s="1294"/>
      <c r="AI29" s="1296"/>
      <c r="AJ29" s="45" t="s">
        <v>548</v>
      </c>
      <c r="AK29" s="506"/>
      <c r="AL29" s="1199"/>
      <c r="AM29" s="519"/>
    </row>
    <row r="30" spans="1:39" ht="13.5" customHeight="1">
      <c r="A30" s="659"/>
      <c r="B30" s="660"/>
      <c r="C30" s="724"/>
      <c r="D30" s="163"/>
      <c r="E30" s="163"/>
      <c r="F30" s="163"/>
      <c r="G30" s="725" t="s">
        <v>287</v>
      </c>
      <c r="H30" s="163"/>
      <c r="I30" s="163"/>
      <c r="J30" s="163"/>
      <c r="K30" s="163"/>
      <c r="L30" s="163"/>
      <c r="M30" s="163"/>
      <c r="N30" s="163"/>
      <c r="O30" s="163"/>
      <c r="P30" s="44"/>
      <c r="Q30" s="409"/>
      <c r="R30" s="409"/>
      <c r="S30" s="409"/>
      <c r="T30" s="409"/>
      <c r="U30" s="409"/>
      <c r="V30" s="409"/>
      <c r="W30" s="409"/>
      <c r="X30" s="409"/>
      <c r="Y30" s="409"/>
      <c r="Z30" s="409"/>
      <c r="AA30" s="216"/>
      <c r="AB30" s="409"/>
      <c r="AC30" s="409"/>
      <c r="AD30" s="409"/>
      <c r="AE30" s="409"/>
      <c r="AF30" s="409"/>
      <c r="AG30" s="409"/>
      <c r="AH30" s="409"/>
      <c r="AI30" s="409"/>
      <c r="AJ30" s="133"/>
      <c r="AK30" s="240" t="s">
        <v>166</v>
      </c>
      <c r="AL30" s="183" t="s">
        <v>220</v>
      </c>
      <c r="AM30" s="184" t="s">
        <v>167</v>
      </c>
    </row>
    <row r="31" spans="1:39" ht="13.5">
      <c r="A31" s="41"/>
      <c r="B31" s="155"/>
      <c r="C31" s="1246" t="s">
        <v>287</v>
      </c>
      <c r="D31" s="987"/>
      <c r="E31" s="1052" t="s">
        <v>289</v>
      </c>
      <c r="F31" s="1052"/>
      <c r="G31" s="1052"/>
      <c r="H31" s="1053"/>
      <c r="I31" s="859" t="s">
        <v>288</v>
      </c>
      <c r="J31" s="860"/>
      <c r="K31" s="1012"/>
      <c r="L31" s="815" t="s">
        <v>131</v>
      </c>
      <c r="M31" s="813"/>
      <c r="N31" s="813"/>
      <c r="O31" s="813"/>
      <c r="P31" s="814"/>
      <c r="Q31" s="1222">
        <v>0</v>
      </c>
      <c r="R31" s="1223"/>
      <c r="S31" s="1223"/>
      <c r="T31" s="1223"/>
      <c r="U31" s="1223"/>
      <c r="V31" s="1223"/>
      <c r="W31" s="1223"/>
      <c r="X31" s="1223"/>
      <c r="Y31" s="1223"/>
      <c r="Z31" s="1224"/>
      <c r="AA31" s="1223"/>
      <c r="AB31" s="1223"/>
      <c r="AC31" s="1223"/>
      <c r="AD31" s="1223"/>
      <c r="AE31" s="1223"/>
      <c r="AF31" s="1223"/>
      <c r="AG31" s="1223"/>
      <c r="AH31" s="1223"/>
      <c r="AI31" s="1223"/>
      <c r="AJ31" s="1224"/>
      <c r="AK31" s="489"/>
      <c r="AL31" s="592"/>
      <c r="AM31" s="843" t="s">
        <v>435</v>
      </c>
    </row>
    <row r="32" spans="1:41" ht="13.5">
      <c r="A32" s="41"/>
      <c r="B32" s="155"/>
      <c r="C32" s="1247"/>
      <c r="D32" s="989"/>
      <c r="E32" s="1257"/>
      <c r="F32" s="1257"/>
      <c r="G32" s="1257"/>
      <c r="H32" s="1258"/>
      <c r="I32" s="878"/>
      <c r="J32" s="867"/>
      <c r="K32" s="879"/>
      <c r="L32" s="815" t="s">
        <v>229</v>
      </c>
      <c r="M32" s="813"/>
      <c r="N32" s="813"/>
      <c r="O32" s="813"/>
      <c r="P32" s="814"/>
      <c r="Q32" s="1222"/>
      <c r="R32" s="1223"/>
      <c r="S32" s="1223"/>
      <c r="T32" s="1223"/>
      <c r="U32" s="1223"/>
      <c r="V32" s="1223"/>
      <c r="W32" s="1223"/>
      <c r="X32" s="1223"/>
      <c r="Y32" s="1223"/>
      <c r="Z32" s="1224"/>
      <c r="AA32" s="1223"/>
      <c r="AB32" s="1223"/>
      <c r="AC32" s="1223"/>
      <c r="AD32" s="1223"/>
      <c r="AE32" s="1223"/>
      <c r="AF32" s="1223"/>
      <c r="AG32" s="1223"/>
      <c r="AH32" s="1223"/>
      <c r="AI32" s="1223"/>
      <c r="AJ32" s="1224"/>
      <c r="AK32" s="489"/>
      <c r="AL32" s="592"/>
      <c r="AM32" s="841"/>
      <c r="AO32" s="27"/>
    </row>
    <row r="33" spans="1:39" ht="13.5">
      <c r="A33" s="41"/>
      <c r="B33" s="155"/>
      <c r="C33" s="1247"/>
      <c r="D33" s="989"/>
      <c r="E33" s="1055"/>
      <c r="F33" s="1055"/>
      <c r="G33" s="1055"/>
      <c r="H33" s="1056"/>
      <c r="I33" s="815" t="s">
        <v>279</v>
      </c>
      <c r="J33" s="813"/>
      <c r="K33" s="813"/>
      <c r="L33" s="813"/>
      <c r="M33" s="813"/>
      <c r="N33" s="813"/>
      <c r="O33" s="813"/>
      <c r="P33" s="814"/>
      <c r="Q33" s="1259"/>
      <c r="R33" s="1212"/>
      <c r="S33" s="1212"/>
      <c r="T33" s="1212"/>
      <c r="U33" s="1212"/>
      <c r="V33" s="1212"/>
      <c r="W33" s="1212"/>
      <c r="X33" s="1212"/>
      <c r="Y33" s="1212"/>
      <c r="Z33" s="1213"/>
      <c r="AA33" s="1212"/>
      <c r="AB33" s="1212"/>
      <c r="AC33" s="1212"/>
      <c r="AD33" s="1212"/>
      <c r="AE33" s="1212"/>
      <c r="AF33" s="1212"/>
      <c r="AG33" s="1212"/>
      <c r="AH33" s="1212"/>
      <c r="AI33" s="1212"/>
      <c r="AJ33" s="1213"/>
      <c r="AK33" s="489"/>
      <c r="AL33" s="592"/>
      <c r="AM33" s="841"/>
    </row>
    <row r="34" spans="1:39" ht="14.25">
      <c r="A34" s="41"/>
      <c r="B34" s="155"/>
      <c r="C34" s="1247"/>
      <c r="D34" s="989"/>
      <c r="E34" s="815" t="s">
        <v>427</v>
      </c>
      <c r="F34" s="813"/>
      <c r="G34" s="813"/>
      <c r="H34" s="813"/>
      <c r="I34" s="813"/>
      <c r="J34" s="813"/>
      <c r="K34" s="813"/>
      <c r="L34" s="813"/>
      <c r="M34" s="813"/>
      <c r="N34" s="813"/>
      <c r="O34" s="813"/>
      <c r="P34" s="814"/>
      <c r="Q34" s="1202">
        <v>0</v>
      </c>
      <c r="R34" s="1203"/>
      <c r="S34" s="1203"/>
      <c r="T34" s="1203"/>
      <c r="U34" s="1203"/>
      <c r="V34" s="1203"/>
      <c r="W34" s="1203"/>
      <c r="X34" s="1203"/>
      <c r="Y34" s="1203"/>
      <c r="Z34" s="1204"/>
      <c r="AA34" s="1203"/>
      <c r="AB34" s="1203"/>
      <c r="AC34" s="1203"/>
      <c r="AD34" s="1203"/>
      <c r="AE34" s="1203"/>
      <c r="AF34" s="1203"/>
      <c r="AG34" s="1203"/>
      <c r="AH34" s="1203"/>
      <c r="AI34" s="1203"/>
      <c r="AJ34" s="1204"/>
      <c r="AK34" s="506"/>
      <c r="AL34" s="618"/>
      <c r="AM34" s="841"/>
    </row>
    <row r="35" spans="1:39" ht="13.5">
      <c r="A35" s="41"/>
      <c r="B35" s="155"/>
      <c r="C35" s="1247"/>
      <c r="D35" s="989"/>
      <c r="E35" s="826" t="s">
        <v>541</v>
      </c>
      <c r="F35" s="912"/>
      <c r="G35" s="912"/>
      <c r="H35" s="912"/>
      <c r="I35" s="912"/>
      <c r="J35" s="912"/>
      <c r="K35" s="912"/>
      <c r="L35" s="912"/>
      <c r="M35" s="912"/>
      <c r="N35" s="912"/>
      <c r="O35" s="912"/>
      <c r="P35" s="913"/>
      <c r="Q35" s="1268">
        <f>'条件'!P33</f>
        <v>0.51</v>
      </c>
      <c r="R35" s="1269"/>
      <c r="S35" s="1269"/>
      <c r="T35" s="1269"/>
      <c r="U35" s="1269"/>
      <c r="V35" s="1269"/>
      <c r="W35" s="1269"/>
      <c r="X35" s="1269"/>
      <c r="Y35" s="1269"/>
      <c r="Z35" s="1269"/>
      <c r="AA35" s="1269"/>
      <c r="AB35" s="1269"/>
      <c r="AC35" s="1269"/>
      <c r="AD35" s="1269"/>
      <c r="AE35" s="1269"/>
      <c r="AF35" s="1269"/>
      <c r="AG35" s="1269"/>
      <c r="AH35" s="1269"/>
      <c r="AI35" s="1269"/>
      <c r="AJ35" s="1270"/>
      <c r="AK35" s="506"/>
      <c r="AL35" s="618"/>
      <c r="AM35" s="841"/>
    </row>
    <row r="36" spans="1:39" ht="13.5">
      <c r="A36" s="41"/>
      <c r="B36" s="155"/>
      <c r="C36" s="1247"/>
      <c r="D36" s="989"/>
      <c r="E36" s="1248" t="s">
        <v>290</v>
      </c>
      <c r="F36" s="1196"/>
      <c r="G36" s="1196"/>
      <c r="H36" s="1196"/>
      <c r="I36" s="1196"/>
      <c r="J36" s="1196"/>
      <c r="K36" s="1196"/>
      <c r="L36" s="1196"/>
      <c r="M36" s="1196"/>
      <c r="N36" s="1196"/>
      <c r="O36" s="1196"/>
      <c r="P36" s="1197"/>
      <c r="Q36" s="974" t="str">
        <f>IF(Q35&gt;=Q34,"OK","OUT")</f>
        <v>OK</v>
      </c>
      <c r="R36" s="975"/>
      <c r="S36" s="975"/>
      <c r="T36" s="975"/>
      <c r="U36" s="975"/>
      <c r="V36" s="975"/>
      <c r="W36" s="975"/>
      <c r="X36" s="975"/>
      <c r="Y36" s="975"/>
      <c r="Z36" s="976"/>
      <c r="AA36" s="975" t="str">
        <f>IF(Q35&gt;=AA34,"OK","OUT")</f>
        <v>OK</v>
      </c>
      <c r="AB36" s="975"/>
      <c r="AC36" s="975"/>
      <c r="AD36" s="975"/>
      <c r="AE36" s="975"/>
      <c r="AF36" s="975"/>
      <c r="AG36" s="975"/>
      <c r="AH36" s="975"/>
      <c r="AI36" s="975"/>
      <c r="AJ36" s="976"/>
      <c r="AK36" s="506"/>
      <c r="AL36" s="618"/>
      <c r="AM36" s="841"/>
    </row>
    <row r="37" spans="1:39" ht="13.5">
      <c r="A37" s="41"/>
      <c r="B37" s="155"/>
      <c r="C37" s="1247"/>
      <c r="D37" s="989"/>
      <c r="E37" s="1052" t="s">
        <v>291</v>
      </c>
      <c r="F37" s="1052"/>
      <c r="G37" s="1052"/>
      <c r="H37" s="1052"/>
      <c r="I37" s="1052"/>
      <c r="J37" s="1053"/>
      <c r="K37" s="839" t="s">
        <v>237</v>
      </c>
      <c r="L37" s="840"/>
      <c r="M37" s="840"/>
      <c r="N37" s="840"/>
      <c r="O37" s="840"/>
      <c r="P37" s="837"/>
      <c r="Q37" s="1271">
        <v>0</v>
      </c>
      <c r="R37" s="1272"/>
      <c r="S37" s="1272"/>
      <c r="T37" s="1272"/>
      <c r="U37" s="1272"/>
      <c r="V37" s="1272"/>
      <c r="W37" s="1272"/>
      <c r="X37" s="1272"/>
      <c r="Y37" s="1272"/>
      <c r="Z37" s="1273"/>
      <c r="AA37" s="1272"/>
      <c r="AB37" s="1272"/>
      <c r="AC37" s="1272"/>
      <c r="AD37" s="1272"/>
      <c r="AE37" s="1272"/>
      <c r="AF37" s="1272"/>
      <c r="AG37" s="1272"/>
      <c r="AH37" s="1272"/>
      <c r="AI37" s="1272"/>
      <c r="AJ37" s="1273"/>
      <c r="AK37" s="506"/>
      <c r="AL37" s="618"/>
      <c r="AM37" s="838"/>
    </row>
    <row r="38" spans="1:39" ht="13.5">
      <c r="A38" s="41"/>
      <c r="B38" s="155"/>
      <c r="C38" s="1247"/>
      <c r="D38" s="989"/>
      <c r="E38" s="1055"/>
      <c r="F38" s="1055"/>
      <c r="G38" s="1055"/>
      <c r="H38" s="1055"/>
      <c r="I38" s="1055"/>
      <c r="J38" s="1056"/>
      <c r="K38" s="839" t="s">
        <v>238</v>
      </c>
      <c r="L38" s="840"/>
      <c r="M38" s="840"/>
      <c r="N38" s="840"/>
      <c r="O38" s="840"/>
      <c r="P38" s="837"/>
      <c r="Q38" s="1209" t="s">
        <v>666</v>
      </c>
      <c r="R38" s="1210"/>
      <c r="S38" s="994"/>
      <c r="T38" s="863"/>
      <c r="U38" s="410" t="s">
        <v>668</v>
      </c>
      <c r="V38" s="1220">
        <v>250</v>
      </c>
      <c r="W38" s="1221"/>
      <c r="X38" s="863"/>
      <c r="Y38" s="863"/>
      <c r="Z38" s="411" t="s">
        <v>542</v>
      </c>
      <c r="AA38" s="1209" t="s">
        <v>669</v>
      </c>
      <c r="AB38" s="1210"/>
      <c r="AC38" s="994"/>
      <c r="AD38" s="863"/>
      <c r="AE38" s="410" t="s">
        <v>670</v>
      </c>
      <c r="AF38" s="1220">
        <v>250</v>
      </c>
      <c r="AG38" s="1221"/>
      <c r="AH38" s="863"/>
      <c r="AI38" s="863"/>
      <c r="AJ38" s="411" t="s">
        <v>542</v>
      </c>
      <c r="AK38" s="522"/>
      <c r="AL38" s="626"/>
      <c r="AM38" s="496"/>
    </row>
    <row r="39" spans="1:39" ht="13.5">
      <c r="A39" s="41"/>
      <c r="B39" s="155"/>
      <c r="C39" s="1247"/>
      <c r="D39" s="989"/>
      <c r="E39" s="839" t="s">
        <v>292</v>
      </c>
      <c r="F39" s="840"/>
      <c r="G39" s="840"/>
      <c r="H39" s="840"/>
      <c r="I39" s="840"/>
      <c r="J39" s="840"/>
      <c r="K39" s="840"/>
      <c r="L39" s="840"/>
      <c r="M39" s="840"/>
      <c r="N39" s="840"/>
      <c r="O39" s="840"/>
      <c r="P39" s="837"/>
      <c r="Q39" s="1222">
        <v>0</v>
      </c>
      <c r="R39" s="1223"/>
      <c r="S39" s="1223"/>
      <c r="T39" s="1223"/>
      <c r="U39" s="1223"/>
      <c r="V39" s="1223"/>
      <c r="W39" s="1223"/>
      <c r="X39" s="1223"/>
      <c r="Y39" s="1223"/>
      <c r="Z39" s="1224"/>
      <c r="AA39" s="1223"/>
      <c r="AB39" s="1223"/>
      <c r="AC39" s="1223"/>
      <c r="AD39" s="1223"/>
      <c r="AE39" s="1223"/>
      <c r="AF39" s="1223"/>
      <c r="AG39" s="1223"/>
      <c r="AH39" s="1223"/>
      <c r="AI39" s="1223"/>
      <c r="AJ39" s="1224"/>
      <c r="AK39" s="506"/>
      <c r="AL39" s="618"/>
      <c r="AM39" s="843" t="s">
        <v>655</v>
      </c>
    </row>
    <row r="40" spans="1:60" ht="13.5">
      <c r="A40" s="41"/>
      <c r="B40" s="155"/>
      <c r="C40" s="1247"/>
      <c r="D40" s="989"/>
      <c r="E40" s="839" t="s">
        <v>293</v>
      </c>
      <c r="F40" s="840"/>
      <c r="G40" s="840"/>
      <c r="H40" s="840"/>
      <c r="I40" s="840"/>
      <c r="J40" s="840"/>
      <c r="K40" s="840"/>
      <c r="L40" s="840"/>
      <c r="M40" s="840"/>
      <c r="N40" s="840"/>
      <c r="O40" s="840"/>
      <c r="P40" s="837"/>
      <c r="Q40" s="1222">
        <v>0</v>
      </c>
      <c r="R40" s="1223"/>
      <c r="S40" s="1223"/>
      <c r="T40" s="1223"/>
      <c r="U40" s="1223"/>
      <c r="V40" s="1223"/>
      <c r="W40" s="1223"/>
      <c r="X40" s="1223"/>
      <c r="Y40" s="1223"/>
      <c r="Z40" s="1224"/>
      <c r="AA40" s="1223"/>
      <c r="AB40" s="1223"/>
      <c r="AC40" s="1223"/>
      <c r="AD40" s="1223"/>
      <c r="AE40" s="1223"/>
      <c r="AF40" s="1223"/>
      <c r="AG40" s="1223"/>
      <c r="AH40" s="1223"/>
      <c r="AI40" s="1223"/>
      <c r="AJ40" s="1224"/>
      <c r="AK40" s="522"/>
      <c r="AL40" s="626"/>
      <c r="AM40" s="841"/>
      <c r="AO40" s="26"/>
      <c r="AP40" s="26"/>
      <c r="AQ40" s="26"/>
      <c r="AR40" s="26"/>
      <c r="AS40" s="26"/>
      <c r="AT40" s="26"/>
      <c r="AU40" s="26"/>
      <c r="AV40" s="26"/>
      <c r="AW40" s="26"/>
      <c r="AX40" s="26"/>
      <c r="AY40" s="154"/>
      <c r="AZ40" s="154"/>
      <c r="BA40" s="154"/>
      <c r="BB40" s="154"/>
      <c r="BC40" s="154"/>
      <c r="BD40" s="154"/>
      <c r="BE40" s="154"/>
      <c r="BF40" s="154"/>
      <c r="BG40" s="154"/>
      <c r="BH40" s="154"/>
    </row>
    <row r="41" spans="1:60" ht="13.5">
      <c r="A41" s="147"/>
      <c r="B41" s="48"/>
      <c r="C41" s="726"/>
      <c r="D41" s="645"/>
      <c r="E41" s="839" t="s">
        <v>543</v>
      </c>
      <c r="F41" s="840"/>
      <c r="G41" s="840"/>
      <c r="H41" s="840"/>
      <c r="I41" s="840"/>
      <c r="J41" s="840"/>
      <c r="K41" s="840"/>
      <c r="L41" s="840"/>
      <c r="M41" s="840"/>
      <c r="N41" s="840"/>
      <c r="O41" s="840"/>
      <c r="P41" s="837"/>
      <c r="Q41" s="1286" t="str">
        <f>IF(AND(Q39&gt;Q33,Q40&gt;Q33),"OK","NG")</f>
        <v>NG</v>
      </c>
      <c r="R41" s="1122"/>
      <c r="S41" s="1122"/>
      <c r="T41" s="1122"/>
      <c r="U41" s="1122"/>
      <c r="V41" s="1122"/>
      <c r="W41" s="1122"/>
      <c r="X41" s="1122"/>
      <c r="Y41" s="1122"/>
      <c r="Z41" s="1287"/>
      <c r="AA41" s="1286" t="str">
        <f>IF(AND(AA40&gt;AA33,AA39&gt;AA33),"OK","NG")</f>
        <v>NG</v>
      </c>
      <c r="AB41" s="1122"/>
      <c r="AC41" s="1122"/>
      <c r="AD41" s="1122"/>
      <c r="AE41" s="1122"/>
      <c r="AF41" s="1122"/>
      <c r="AG41" s="1122"/>
      <c r="AH41" s="1122"/>
      <c r="AI41" s="1122"/>
      <c r="AJ41" s="1287"/>
      <c r="AK41" s="523"/>
      <c r="AL41" s="625"/>
      <c r="AM41" s="838"/>
      <c r="AO41" s="26"/>
      <c r="AP41" s="26"/>
      <c r="AQ41" s="26"/>
      <c r="AR41" s="26"/>
      <c r="AS41" s="26"/>
      <c r="AT41" s="26"/>
      <c r="AU41" s="26"/>
      <c r="AV41" s="26"/>
      <c r="AW41" s="26"/>
      <c r="AX41" s="26"/>
      <c r="AY41" s="154"/>
      <c r="AZ41" s="154"/>
      <c r="BA41" s="154"/>
      <c r="BB41" s="154"/>
      <c r="BC41" s="154"/>
      <c r="BD41" s="154"/>
      <c r="BE41" s="154"/>
      <c r="BF41" s="154"/>
      <c r="BG41" s="154"/>
      <c r="BH41" s="154"/>
    </row>
    <row r="42" spans="1:39" ht="13.5">
      <c r="A42" s="727"/>
      <c r="B42" s="728"/>
      <c r="C42" s="430"/>
      <c r="D42" s="430"/>
      <c r="E42" s="667"/>
      <c r="F42" s="729" t="s">
        <v>269</v>
      </c>
      <c r="G42" s="708"/>
      <c r="H42" s="708"/>
      <c r="I42" s="708"/>
      <c r="J42" s="708"/>
      <c r="K42" s="50"/>
      <c r="L42" s="50"/>
      <c r="M42" s="50"/>
      <c r="N42" s="50"/>
      <c r="O42" s="50"/>
      <c r="P42" s="50"/>
      <c r="Q42" s="50"/>
      <c r="R42" s="50"/>
      <c r="S42" s="50"/>
      <c r="T42" s="50"/>
      <c r="U42" s="47"/>
      <c r="V42" s="47"/>
      <c r="W42" s="47"/>
      <c r="X42" s="47"/>
      <c r="Y42" s="50"/>
      <c r="Z42" s="50"/>
      <c r="AA42" s="50"/>
      <c r="AB42" s="50"/>
      <c r="AC42" s="47"/>
      <c r="AD42" s="47"/>
      <c r="AE42" s="47"/>
      <c r="AF42" s="47"/>
      <c r="AG42" s="47"/>
      <c r="AH42" s="47"/>
      <c r="AI42" s="47"/>
      <c r="AJ42" s="47"/>
      <c r="AK42" s="50"/>
      <c r="AL42" s="50"/>
      <c r="AM42" s="148"/>
    </row>
    <row r="43" spans="1:39" ht="13.5" customHeight="1">
      <c r="A43" s="730"/>
      <c r="B43" s="731"/>
      <c r="C43" s="1277" t="s">
        <v>272</v>
      </c>
      <c r="D43" s="1278"/>
      <c r="E43" s="840"/>
      <c r="F43" s="840"/>
      <c r="G43" s="840"/>
      <c r="H43" s="840"/>
      <c r="I43" s="840"/>
      <c r="J43" s="840"/>
      <c r="K43" s="840"/>
      <c r="L43" s="840"/>
      <c r="M43" s="840"/>
      <c r="N43" s="840"/>
      <c r="O43" s="840"/>
      <c r="P43" s="840"/>
      <c r="Q43" s="840"/>
      <c r="R43" s="840"/>
      <c r="S43" s="840"/>
      <c r="T43" s="840"/>
      <c r="U43" s="837"/>
      <c r="V43" s="839" t="s">
        <v>273</v>
      </c>
      <c r="W43" s="840"/>
      <c r="X43" s="840"/>
      <c r="Y43" s="840"/>
      <c r="Z43" s="840"/>
      <c r="AA43" s="840"/>
      <c r="AB43" s="840"/>
      <c r="AC43" s="840"/>
      <c r="AD43" s="840"/>
      <c r="AE43" s="840"/>
      <c r="AF43" s="840"/>
      <c r="AG43" s="840"/>
      <c r="AH43" s="840"/>
      <c r="AI43" s="840"/>
      <c r="AJ43" s="840"/>
      <c r="AK43" s="840"/>
      <c r="AL43" s="840"/>
      <c r="AM43" s="1183"/>
    </row>
    <row r="44" spans="1:39" ht="13.5" customHeight="1">
      <c r="A44" s="732"/>
      <c r="B44" s="733"/>
      <c r="C44" s="409"/>
      <c r="D44" s="418"/>
      <c r="E44" s="418"/>
      <c r="F44" s="418"/>
      <c r="G44" s="418"/>
      <c r="H44" s="418"/>
      <c r="I44" s="418"/>
      <c r="J44" s="418"/>
      <c r="K44" s="418"/>
      <c r="L44" s="418"/>
      <c r="M44" s="418"/>
      <c r="N44" s="418"/>
      <c r="O44" s="418"/>
      <c r="P44" s="418"/>
      <c r="Q44" s="418"/>
      <c r="R44" s="418"/>
      <c r="S44" s="418"/>
      <c r="T44" s="418"/>
      <c r="U44" s="164"/>
      <c r="V44" s="424"/>
      <c r="W44" s="418"/>
      <c r="X44" s="418"/>
      <c r="Y44" s="418"/>
      <c r="Z44" s="418"/>
      <c r="AA44" s="418"/>
      <c r="AB44" s="418"/>
      <c r="AC44" s="418"/>
      <c r="AD44" s="418"/>
      <c r="AE44" s="418"/>
      <c r="AF44" s="418"/>
      <c r="AG44" s="418"/>
      <c r="AH44" s="418"/>
      <c r="AI44" s="418"/>
      <c r="AJ44" s="418"/>
      <c r="AK44" s="418"/>
      <c r="AL44" s="418"/>
      <c r="AM44" s="425"/>
    </row>
    <row r="45" spans="1:39" ht="13.5">
      <c r="A45" s="730"/>
      <c r="B45" s="731"/>
      <c r="C45" s="158"/>
      <c r="D45" s="153"/>
      <c r="E45" s="158"/>
      <c r="F45" s="158"/>
      <c r="G45" s="158"/>
      <c r="H45" s="158"/>
      <c r="I45" s="158"/>
      <c r="J45" s="158"/>
      <c r="K45" s="158"/>
      <c r="L45" s="153"/>
      <c r="M45" s="153"/>
      <c r="N45" s="158"/>
      <c r="O45" s="158"/>
      <c r="P45" s="158" t="s">
        <v>671</v>
      </c>
      <c r="Q45" s="158"/>
      <c r="R45" s="157"/>
      <c r="S45" s="157"/>
      <c r="T45" s="154"/>
      <c r="U45" s="155"/>
      <c r="V45" s="186"/>
      <c r="W45" s="157"/>
      <c r="X45" s="154"/>
      <c r="Y45" s="157"/>
      <c r="Z45" s="157"/>
      <c r="AA45" s="157"/>
      <c r="AB45" s="157"/>
      <c r="AC45" s="157"/>
      <c r="AD45" s="157"/>
      <c r="AE45" s="157"/>
      <c r="AF45" s="157"/>
      <c r="AG45" s="157"/>
      <c r="AH45" s="157"/>
      <c r="AI45" s="157"/>
      <c r="AJ45" s="154"/>
      <c r="AK45" s="154"/>
      <c r="AL45" s="153"/>
      <c r="AM45" s="156"/>
    </row>
    <row r="46" spans="1:43" ht="13.5">
      <c r="A46" s="730"/>
      <c r="B46" s="731"/>
      <c r="C46" s="158"/>
      <c r="D46" s="153"/>
      <c r="E46" s="158"/>
      <c r="F46" s="158"/>
      <c r="G46" s="158"/>
      <c r="H46" s="158"/>
      <c r="I46" s="158"/>
      <c r="J46" s="158"/>
      <c r="K46" s="158" t="s">
        <v>263</v>
      </c>
      <c r="L46" s="153"/>
      <c r="M46" s="153"/>
      <c r="N46" s="158"/>
      <c r="O46" s="153"/>
      <c r="P46" s="153"/>
      <c r="Q46" s="153"/>
      <c r="R46" s="154"/>
      <c r="S46" s="154"/>
      <c r="T46" s="154"/>
      <c r="U46" s="155"/>
      <c r="V46" s="186"/>
      <c r="W46" s="157"/>
      <c r="X46" s="158"/>
      <c r="Y46" s="158"/>
      <c r="Z46" s="448"/>
      <c r="AA46" s="448"/>
      <c r="AB46" s="448"/>
      <c r="AC46" s="448" t="s">
        <v>263</v>
      </c>
      <c r="AD46" s="448"/>
      <c r="AE46" s="448"/>
      <c r="AF46" s="448"/>
      <c r="AG46" s="448"/>
      <c r="AH46" s="153"/>
      <c r="AI46" s="153"/>
      <c r="AJ46" s="154"/>
      <c r="AK46" s="154"/>
      <c r="AL46" s="154"/>
      <c r="AM46" s="156"/>
      <c r="AP46" s="1293"/>
      <c r="AQ46" s="1293"/>
    </row>
    <row r="47" spans="1:39" ht="13.5">
      <c r="A47" s="730"/>
      <c r="B47" s="731"/>
      <c r="C47" s="157"/>
      <c r="D47" s="154"/>
      <c r="E47" s="157"/>
      <c r="F47" s="157"/>
      <c r="G47" s="154"/>
      <c r="H47" s="1200" t="str">
        <f>Q8</f>
        <v>SBPR930/
1080φ32</v>
      </c>
      <c r="I47" s="1201"/>
      <c r="J47" s="1201"/>
      <c r="K47" s="1201"/>
      <c r="L47" s="1201"/>
      <c r="M47" s="1201"/>
      <c r="N47" s="1201"/>
      <c r="O47" s="1279"/>
      <c r="P47" s="154"/>
      <c r="Q47" s="1200">
        <f>Q9</f>
        <v>0</v>
      </c>
      <c r="R47" s="1201"/>
      <c r="S47" s="487" t="s">
        <v>547</v>
      </c>
      <c r="T47" s="1274">
        <v>0</v>
      </c>
      <c r="U47" s="155"/>
      <c r="V47" s="186"/>
      <c r="W47" s="154"/>
      <c r="X47" s="157"/>
      <c r="Y47" s="154"/>
      <c r="Z47" s="1280" t="str">
        <f>Q8</f>
        <v>SBPR930/
1080φ32</v>
      </c>
      <c r="AA47" s="1281"/>
      <c r="AB47" s="1281"/>
      <c r="AC47" s="1281"/>
      <c r="AD47" s="1281"/>
      <c r="AE47" s="1281"/>
      <c r="AF47" s="1281"/>
      <c r="AG47" s="1282"/>
      <c r="AH47" s="486"/>
      <c r="AI47" s="1200">
        <f>AA9</f>
        <v>0</v>
      </c>
      <c r="AJ47" s="1201"/>
      <c r="AK47" s="487" t="s">
        <v>547</v>
      </c>
      <c r="AL47" s="1274">
        <v>0</v>
      </c>
      <c r="AM47" s="156"/>
    </row>
    <row r="48" spans="1:39" ht="13.5">
      <c r="A48" s="730"/>
      <c r="B48" s="731"/>
      <c r="C48" s="157"/>
      <c r="D48" s="154"/>
      <c r="E48" s="157"/>
      <c r="F48" s="154"/>
      <c r="G48" s="157"/>
      <c r="H48" s="157"/>
      <c r="I48" s="157"/>
      <c r="J48" s="157"/>
      <c r="K48" s="157"/>
      <c r="L48" s="154"/>
      <c r="M48" s="154"/>
      <c r="N48" s="154"/>
      <c r="O48" s="154"/>
      <c r="P48" s="154"/>
      <c r="Q48" s="154"/>
      <c r="R48" s="154"/>
      <c r="S48" s="154"/>
      <c r="T48" s="1275"/>
      <c r="U48" s="155"/>
      <c r="V48" s="186"/>
      <c r="W48" s="154"/>
      <c r="X48" s="154"/>
      <c r="Y48" s="157"/>
      <c r="Z48" s="157"/>
      <c r="AA48" s="157"/>
      <c r="AB48" s="157"/>
      <c r="AC48" s="157"/>
      <c r="AD48" s="154"/>
      <c r="AE48" s="154"/>
      <c r="AF48" s="154"/>
      <c r="AG48" s="154"/>
      <c r="AH48" s="154"/>
      <c r="AI48" s="154"/>
      <c r="AJ48" s="154"/>
      <c r="AK48" s="154"/>
      <c r="AL48" s="1275"/>
      <c r="AM48" s="156"/>
    </row>
    <row r="49" spans="1:39" ht="13.5">
      <c r="A49" s="730"/>
      <c r="B49" s="731"/>
      <c r="C49" s="158"/>
      <c r="D49" s="153"/>
      <c r="E49" s="158"/>
      <c r="F49" s="153"/>
      <c r="G49" s="50"/>
      <c r="H49" s="50"/>
      <c r="I49" s="50"/>
      <c r="J49" s="50"/>
      <c r="K49" s="50"/>
      <c r="L49" s="50"/>
      <c r="M49" s="50"/>
      <c r="N49" s="50"/>
      <c r="O49" s="50"/>
      <c r="P49" s="50"/>
      <c r="Q49" s="50"/>
      <c r="R49" s="158"/>
      <c r="S49" s="158"/>
      <c r="T49" s="1276"/>
      <c r="U49" s="53"/>
      <c r="V49" s="173"/>
      <c r="W49" s="153"/>
      <c r="X49" s="153"/>
      <c r="Y49" s="50"/>
      <c r="Z49" s="50"/>
      <c r="AA49" s="50"/>
      <c r="AB49" s="50"/>
      <c r="AC49" s="50"/>
      <c r="AD49" s="50"/>
      <c r="AE49" s="50"/>
      <c r="AF49" s="50"/>
      <c r="AG49" s="50"/>
      <c r="AH49" s="50"/>
      <c r="AI49" s="50"/>
      <c r="AJ49" s="158"/>
      <c r="AK49" s="158"/>
      <c r="AL49" s="1276"/>
      <c r="AM49" s="156"/>
    </row>
    <row r="50" spans="1:39" ht="13.5">
      <c r="A50" s="730"/>
      <c r="B50" s="731"/>
      <c r="C50" s="57"/>
      <c r="D50" s="57"/>
      <c r="E50" s="57"/>
      <c r="F50" s="56"/>
      <c r="G50" s="57"/>
      <c r="H50" s="57"/>
      <c r="I50" s="57"/>
      <c r="J50" s="57"/>
      <c r="K50" s="57"/>
      <c r="L50" s="57"/>
      <c r="M50" s="57"/>
      <c r="N50" s="57"/>
      <c r="O50" s="57"/>
      <c r="P50" s="57"/>
      <c r="Q50" s="65"/>
      <c r="R50" s="57"/>
      <c r="S50" s="57"/>
      <c r="T50" s="57"/>
      <c r="U50" s="1261">
        <v>0</v>
      </c>
      <c r="V50" s="187"/>
      <c r="W50" s="57"/>
      <c r="X50" s="56"/>
      <c r="Y50" s="57"/>
      <c r="Z50" s="57"/>
      <c r="AA50" s="57"/>
      <c r="AB50" s="57"/>
      <c r="AC50" s="57"/>
      <c r="AD50" s="57"/>
      <c r="AE50" s="57"/>
      <c r="AF50" s="57"/>
      <c r="AG50" s="57"/>
      <c r="AH50" s="57"/>
      <c r="AI50" s="65"/>
      <c r="AJ50" s="57"/>
      <c r="AK50" s="57"/>
      <c r="AL50" s="57"/>
      <c r="AM50" s="1283">
        <v>0</v>
      </c>
    </row>
    <row r="51" spans="1:39" ht="13.5">
      <c r="A51" s="730"/>
      <c r="B51" s="731"/>
      <c r="C51" s="57"/>
      <c r="D51" s="57"/>
      <c r="E51" s="57"/>
      <c r="F51" s="56"/>
      <c r="G51" s="57"/>
      <c r="H51" s="176" t="s">
        <v>672</v>
      </c>
      <c r="I51" s="57"/>
      <c r="J51" s="176" t="s">
        <v>672</v>
      </c>
      <c r="K51" s="57"/>
      <c r="L51" s="176" t="s">
        <v>672</v>
      </c>
      <c r="M51" s="57"/>
      <c r="N51" s="176" t="s">
        <v>672</v>
      </c>
      <c r="O51" s="57"/>
      <c r="P51" s="176" t="s">
        <v>672</v>
      </c>
      <c r="Q51" s="175"/>
      <c r="R51" s="57"/>
      <c r="S51" s="57"/>
      <c r="T51" s="57"/>
      <c r="U51" s="1262"/>
      <c r="V51" s="187"/>
      <c r="W51" s="57"/>
      <c r="X51" s="56"/>
      <c r="Y51" s="57"/>
      <c r="Z51" s="176" t="s">
        <v>672</v>
      </c>
      <c r="AA51" s="57"/>
      <c r="AB51" s="176" t="s">
        <v>672</v>
      </c>
      <c r="AC51" s="57"/>
      <c r="AD51" s="176" t="s">
        <v>672</v>
      </c>
      <c r="AE51" s="57"/>
      <c r="AF51" s="176" t="s">
        <v>672</v>
      </c>
      <c r="AG51" s="57"/>
      <c r="AH51" s="176" t="s">
        <v>672</v>
      </c>
      <c r="AI51" s="175"/>
      <c r="AJ51" s="57"/>
      <c r="AK51" s="57"/>
      <c r="AL51" s="57"/>
      <c r="AM51" s="1284"/>
    </row>
    <row r="52" spans="1:39" ht="13.5">
      <c r="A52" s="730"/>
      <c r="B52" s="731"/>
      <c r="C52" s="57"/>
      <c r="D52" s="57"/>
      <c r="E52" s="57"/>
      <c r="F52" s="56"/>
      <c r="G52" s="145"/>
      <c r="H52" s="145"/>
      <c r="I52" s="145"/>
      <c r="J52" s="145"/>
      <c r="K52" s="145"/>
      <c r="L52" s="145"/>
      <c r="M52" s="145"/>
      <c r="N52" s="145"/>
      <c r="O52" s="145"/>
      <c r="P52" s="145"/>
      <c r="Q52" s="146"/>
      <c r="R52" s="57"/>
      <c r="S52" s="57"/>
      <c r="T52" s="57"/>
      <c r="U52" s="1263"/>
      <c r="V52" s="187"/>
      <c r="W52" s="57"/>
      <c r="X52" s="56"/>
      <c r="Y52" s="145"/>
      <c r="Z52" s="145"/>
      <c r="AA52" s="145"/>
      <c r="AB52" s="145"/>
      <c r="AC52" s="145"/>
      <c r="AD52" s="145"/>
      <c r="AE52" s="145"/>
      <c r="AF52" s="145"/>
      <c r="AG52" s="145"/>
      <c r="AH52" s="145"/>
      <c r="AI52" s="146"/>
      <c r="AJ52" s="57"/>
      <c r="AK52" s="57"/>
      <c r="AL52" s="57"/>
      <c r="AM52" s="1285"/>
    </row>
    <row r="53" spans="1:39" ht="13.5">
      <c r="A53" s="730"/>
      <c r="B53" s="731"/>
      <c r="C53" s="57"/>
      <c r="D53" s="57"/>
      <c r="E53" s="57"/>
      <c r="F53" s="57"/>
      <c r="G53" s="57"/>
      <c r="H53" s="57"/>
      <c r="I53" s="57"/>
      <c r="J53" s="57"/>
      <c r="K53" s="57"/>
      <c r="L53" s="57"/>
      <c r="M53" s="57"/>
      <c r="N53" s="57"/>
      <c r="O53" s="57"/>
      <c r="P53" s="57"/>
      <c r="Q53" s="57"/>
      <c r="R53" s="57"/>
      <c r="S53" s="57"/>
      <c r="T53" s="1264">
        <v>0</v>
      </c>
      <c r="U53" s="56"/>
      <c r="V53" s="187"/>
      <c r="W53" s="57"/>
      <c r="X53" s="57"/>
      <c r="Y53" s="57"/>
      <c r="Z53" s="57"/>
      <c r="AA53" s="57"/>
      <c r="AB53" s="57"/>
      <c r="AC53" s="57"/>
      <c r="AD53" s="57"/>
      <c r="AE53" s="57"/>
      <c r="AF53" s="57"/>
      <c r="AG53" s="57"/>
      <c r="AH53" s="57"/>
      <c r="AI53" s="57"/>
      <c r="AJ53" s="57"/>
      <c r="AK53" s="57"/>
      <c r="AL53" s="1264">
        <v>0</v>
      </c>
      <c r="AM53" s="188"/>
    </row>
    <row r="54" spans="1:39" ht="13.5">
      <c r="A54" s="730"/>
      <c r="B54" s="731"/>
      <c r="C54" s="57"/>
      <c r="D54" s="57"/>
      <c r="E54" s="57"/>
      <c r="F54" s="57"/>
      <c r="G54" s="57"/>
      <c r="H54" s="57"/>
      <c r="I54" s="57"/>
      <c r="J54" s="57"/>
      <c r="K54" s="57"/>
      <c r="L54" s="57"/>
      <c r="M54" s="57"/>
      <c r="N54" s="57"/>
      <c r="O54" s="57"/>
      <c r="P54" s="57"/>
      <c r="Q54" s="57"/>
      <c r="R54" s="57"/>
      <c r="S54" s="57"/>
      <c r="T54" s="1265"/>
      <c r="U54" s="56"/>
      <c r="V54" s="187"/>
      <c r="W54" s="57"/>
      <c r="X54" s="57"/>
      <c r="Y54" s="57"/>
      <c r="Z54" s="57"/>
      <c r="AA54" s="57"/>
      <c r="AB54" s="57"/>
      <c r="AC54" s="57"/>
      <c r="AD54" s="57"/>
      <c r="AE54" s="57"/>
      <c r="AF54" s="57"/>
      <c r="AG54" s="57"/>
      <c r="AH54" s="57"/>
      <c r="AI54" s="57"/>
      <c r="AJ54" s="57"/>
      <c r="AK54" s="57"/>
      <c r="AL54" s="1265"/>
      <c r="AM54" s="16"/>
    </row>
    <row r="55" spans="1:39" ht="13.5">
      <c r="A55" s="730"/>
      <c r="B55" s="731"/>
      <c r="C55" s="57"/>
      <c r="D55" s="57"/>
      <c r="E55" s="57"/>
      <c r="F55" s="57"/>
      <c r="G55" s="57"/>
      <c r="H55" s="57"/>
      <c r="I55" s="57"/>
      <c r="J55" s="57"/>
      <c r="K55" s="57"/>
      <c r="L55" s="421" t="s">
        <v>238</v>
      </c>
      <c r="M55" s="421"/>
      <c r="N55" s="421"/>
      <c r="O55" s="421"/>
      <c r="P55" s="421"/>
      <c r="Q55" s="421"/>
      <c r="R55" s="421"/>
      <c r="S55" s="422"/>
      <c r="T55" s="1266"/>
      <c r="U55" s="420"/>
      <c r="V55" s="187"/>
      <c r="W55" s="57"/>
      <c r="X55" s="57"/>
      <c r="Y55" s="57"/>
      <c r="Z55" s="57"/>
      <c r="AA55" s="57"/>
      <c r="AB55" s="57"/>
      <c r="AC55" s="57"/>
      <c r="AD55" s="421" t="s">
        <v>238</v>
      </c>
      <c r="AE55" s="421"/>
      <c r="AF55" s="421"/>
      <c r="AG55" s="421"/>
      <c r="AH55" s="421"/>
      <c r="AI55" s="421"/>
      <c r="AJ55" s="421"/>
      <c r="AK55" s="422"/>
      <c r="AL55" s="1266"/>
      <c r="AM55" s="423"/>
    </row>
    <row r="56" spans="1:39" ht="13.5">
      <c r="A56" s="730"/>
      <c r="B56" s="731"/>
      <c r="C56" s="57"/>
      <c r="D56" s="57"/>
      <c r="E56" s="57"/>
      <c r="F56" s="57"/>
      <c r="G56" s="57"/>
      <c r="H56" s="57"/>
      <c r="I56" s="57"/>
      <c r="J56" s="57"/>
      <c r="K56" s="57"/>
      <c r="L56" s="564" t="s">
        <v>666</v>
      </c>
      <c r="M56" s="1297">
        <f>R29</f>
        <v>0</v>
      </c>
      <c r="N56" s="1298"/>
      <c r="O56" s="910">
        <f>T29</f>
        <v>0</v>
      </c>
      <c r="P56" s="910"/>
      <c r="Q56" s="910"/>
      <c r="R56" s="565" t="s">
        <v>547</v>
      </c>
      <c r="S56" s="1297">
        <f>X29</f>
        <v>0</v>
      </c>
      <c r="T56" s="1298"/>
      <c r="U56" s="566" t="s">
        <v>548</v>
      </c>
      <c r="V56" s="187"/>
      <c r="W56" s="57"/>
      <c r="X56" s="57"/>
      <c r="Y56" s="57"/>
      <c r="Z56" s="57"/>
      <c r="AA56" s="57"/>
      <c r="AB56" s="57"/>
      <c r="AC56" s="57"/>
      <c r="AD56" s="564" t="s">
        <v>667</v>
      </c>
      <c r="AE56" s="1297">
        <f>AB29</f>
        <v>0</v>
      </c>
      <c r="AF56" s="910"/>
      <c r="AG56" s="1297">
        <f>AD29</f>
        <v>0</v>
      </c>
      <c r="AH56" s="910"/>
      <c r="AI56" s="1298"/>
      <c r="AJ56" s="565" t="s">
        <v>547</v>
      </c>
      <c r="AK56" s="1297">
        <f>AH29</f>
        <v>0</v>
      </c>
      <c r="AL56" s="1298"/>
      <c r="AM56" s="567" t="s">
        <v>548</v>
      </c>
    </row>
    <row r="57" spans="1:39" ht="13.5">
      <c r="A57" s="730"/>
      <c r="B57" s="731"/>
      <c r="C57" s="57"/>
      <c r="D57" s="57"/>
      <c r="E57" s="57"/>
      <c r="F57" s="57"/>
      <c r="G57" s="57"/>
      <c r="H57" s="57"/>
      <c r="I57" s="57"/>
      <c r="J57" s="57"/>
      <c r="K57" s="57"/>
      <c r="L57" s="57"/>
      <c r="M57" s="57"/>
      <c r="N57" s="57"/>
      <c r="O57" s="57"/>
      <c r="P57" s="57"/>
      <c r="Q57" s="57"/>
      <c r="R57" s="57"/>
      <c r="S57" s="57"/>
      <c r="T57" s="57"/>
      <c r="U57" s="56"/>
      <c r="V57" s="187"/>
      <c r="W57" s="57"/>
      <c r="X57" s="57"/>
      <c r="Y57" s="57"/>
      <c r="Z57" s="57"/>
      <c r="AA57" s="57"/>
      <c r="AB57" s="57"/>
      <c r="AC57" s="57"/>
      <c r="AD57" s="57"/>
      <c r="AE57" s="57"/>
      <c r="AF57" s="57"/>
      <c r="AG57" s="57"/>
      <c r="AH57" s="57"/>
      <c r="AI57" s="57"/>
      <c r="AJ57" s="57"/>
      <c r="AK57" s="57"/>
      <c r="AL57" s="57"/>
      <c r="AM57" s="16"/>
    </row>
    <row r="58" spans="1:39" ht="13.5">
      <c r="A58" s="734"/>
      <c r="B58" s="735"/>
      <c r="C58" s="145"/>
      <c r="D58" s="145"/>
      <c r="E58" s="145"/>
      <c r="F58" s="145"/>
      <c r="G58" s="145"/>
      <c r="H58" s="145"/>
      <c r="I58" s="145"/>
      <c r="J58" s="145"/>
      <c r="K58" s="145"/>
      <c r="L58" s="145"/>
      <c r="M58" s="145"/>
      <c r="N58" s="145"/>
      <c r="O58" s="145"/>
      <c r="P58" s="145"/>
      <c r="Q58" s="145"/>
      <c r="R58" s="145"/>
      <c r="S58" s="145"/>
      <c r="T58" s="145"/>
      <c r="U58" s="146"/>
      <c r="V58" s="426"/>
      <c r="W58" s="145"/>
      <c r="X58" s="145"/>
      <c r="Y58" s="145"/>
      <c r="Z58" s="145"/>
      <c r="AA58" s="145"/>
      <c r="AB58" s="145"/>
      <c r="AC58" s="145"/>
      <c r="AD58" s="145"/>
      <c r="AE58" s="145"/>
      <c r="AF58" s="145"/>
      <c r="AG58" s="145"/>
      <c r="AH58" s="145"/>
      <c r="AI58" s="145"/>
      <c r="AJ58" s="145"/>
      <c r="AK58" s="145"/>
      <c r="AL58" s="145"/>
      <c r="AM58" s="194"/>
    </row>
    <row r="59" spans="1:39" ht="13.5">
      <c r="A59" s="427"/>
      <c r="B59" s="64"/>
      <c r="C59" s="64"/>
      <c r="D59" s="64"/>
      <c r="E59" s="64"/>
      <c r="F59" s="64"/>
      <c r="G59" s="64"/>
      <c r="H59" s="64"/>
      <c r="I59" s="64"/>
      <c r="J59" s="64"/>
      <c r="K59" s="64"/>
      <c r="L59" s="680"/>
      <c r="M59" s="680"/>
      <c r="N59" s="680"/>
      <c r="O59" s="680"/>
      <c r="P59" s="680"/>
      <c r="Q59" s="680"/>
      <c r="R59" s="64"/>
      <c r="S59" s="64"/>
      <c r="T59" s="163"/>
      <c r="U59" s="287"/>
      <c r="V59" s="287"/>
      <c r="W59" s="517"/>
      <c r="X59" s="518"/>
      <c r="Y59" s="30" t="s">
        <v>359</v>
      </c>
      <c r="Z59" s="30"/>
      <c r="AA59" s="30"/>
      <c r="AB59" s="30"/>
      <c r="AC59" s="30"/>
      <c r="AD59" s="30"/>
      <c r="AE59" s="30"/>
      <c r="AF59" s="428"/>
      <c r="AG59" s="429"/>
      <c r="AH59" s="64"/>
      <c r="AI59" s="64"/>
      <c r="AJ59" s="64"/>
      <c r="AK59" s="64"/>
      <c r="AL59" s="64"/>
      <c r="AM59" s="338"/>
    </row>
    <row r="60" spans="1:39" ht="14.25" thickBot="1">
      <c r="A60" s="58"/>
      <c r="B60" s="59"/>
      <c r="C60" s="59"/>
      <c r="D60" s="59"/>
      <c r="E60" s="701"/>
      <c r="F60" s="701"/>
      <c r="G60" s="701"/>
      <c r="H60" s="701"/>
      <c r="I60" s="701"/>
      <c r="J60" s="701"/>
      <c r="K60" s="701"/>
      <c r="L60" s="701"/>
      <c r="M60" s="701"/>
      <c r="N60" s="701"/>
      <c r="O60" s="701"/>
      <c r="P60" s="701"/>
      <c r="Q60" s="701"/>
      <c r="R60" s="701"/>
      <c r="S60" s="701"/>
      <c r="T60" s="701"/>
      <c r="U60" s="701"/>
      <c r="V60" s="701"/>
      <c r="W60" s="701"/>
      <c r="X60" s="701"/>
      <c r="Y60" s="701"/>
      <c r="Z60" s="701"/>
      <c r="AA60" s="701"/>
      <c r="AB60" s="701"/>
      <c r="AC60" s="701"/>
      <c r="AD60" s="701"/>
      <c r="AE60" s="701"/>
      <c r="AF60" s="701"/>
      <c r="AG60" s="701"/>
      <c r="AH60" s="701"/>
      <c r="AI60" s="701"/>
      <c r="AJ60" s="701"/>
      <c r="AK60" s="59"/>
      <c r="AL60" s="59"/>
      <c r="AM60" s="17"/>
    </row>
    <row r="61" spans="1:39" ht="13.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178"/>
    </row>
    <row r="62" spans="1:39" ht="13.5">
      <c r="A62" s="57"/>
      <c r="B62" s="57"/>
      <c r="C62" s="57"/>
      <c r="D62" s="57"/>
      <c r="E62" s="57"/>
      <c r="F62" s="57"/>
      <c r="G62" s="57"/>
      <c r="H62" s="57"/>
      <c r="I62" s="57"/>
      <c r="J62" s="57"/>
      <c r="K62" s="57"/>
      <c r="L62" s="57"/>
      <c r="M62" s="57"/>
      <c r="N62" s="57"/>
      <c r="O62" s="57"/>
      <c r="P62" s="57"/>
      <c r="Q62" s="57"/>
      <c r="R62" s="57"/>
      <c r="S62" s="57"/>
      <c r="T62" s="57"/>
      <c r="U62" s="57"/>
      <c r="V62" s="57"/>
      <c r="W62" s="57"/>
      <c r="X62" s="57"/>
      <c r="Z62" s="57"/>
      <c r="AA62" s="57"/>
      <c r="AB62" s="57"/>
      <c r="AC62" s="57"/>
      <c r="AD62" s="57"/>
      <c r="AE62" s="57"/>
      <c r="AF62" s="57"/>
      <c r="AG62" s="57"/>
      <c r="AH62" s="57"/>
      <c r="AI62" s="57"/>
      <c r="AJ62" s="57"/>
      <c r="AK62" s="57"/>
      <c r="AL62" s="57"/>
      <c r="AM62" s="57"/>
    </row>
    <row r="63" spans="1:40" ht="13.5">
      <c r="A63" s="57"/>
      <c r="B63" s="57"/>
      <c r="C63" s="252"/>
      <c r="D63" s="252"/>
      <c r="E63" s="252"/>
      <c r="F63" s="252"/>
      <c r="G63" s="252"/>
      <c r="H63" s="252"/>
      <c r="I63" s="252"/>
      <c r="J63" s="252"/>
      <c r="K63" s="252"/>
      <c r="L63" s="252"/>
      <c r="M63" s="253"/>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4"/>
    </row>
    <row r="64" spans="1:40" ht="13.5">
      <c r="A64" s="55"/>
      <c r="B64" s="57"/>
      <c r="C64" s="252"/>
      <c r="D64" s="252"/>
      <c r="E64" s="90"/>
      <c r="F64" s="254"/>
      <c r="G64" s="254"/>
      <c r="H64" s="254"/>
      <c r="I64" s="254"/>
      <c r="J64" s="254"/>
      <c r="K64" s="254"/>
      <c r="L64" s="254"/>
      <c r="M64" s="412"/>
      <c r="N64" s="412"/>
      <c r="O64" s="412"/>
      <c r="P64" s="412"/>
      <c r="Q64" s="412"/>
      <c r="R64" s="412"/>
      <c r="S64" s="412"/>
      <c r="T64" s="412"/>
      <c r="U64" s="412"/>
      <c r="V64" s="254"/>
      <c r="W64" s="412"/>
      <c r="X64" s="412"/>
      <c r="Y64" s="412"/>
      <c r="Z64" s="412"/>
      <c r="AA64" s="412"/>
      <c r="AB64" s="412"/>
      <c r="AC64" s="412"/>
      <c r="AD64" s="412"/>
      <c r="AE64" s="412"/>
      <c r="AF64" s="252"/>
      <c r="AG64" s="252"/>
      <c r="AH64" s="252"/>
      <c r="AI64" s="252"/>
      <c r="AJ64" s="252"/>
      <c r="AK64" s="252"/>
      <c r="AL64" s="252"/>
      <c r="AM64" s="252"/>
      <c r="AN64" s="254"/>
    </row>
    <row r="65" spans="1:40" ht="13.5">
      <c r="A65" s="57"/>
      <c r="B65" s="57"/>
      <c r="C65" s="252"/>
      <c r="D65" s="252"/>
      <c r="E65" s="90"/>
      <c r="F65" s="253"/>
      <c r="G65" s="253"/>
      <c r="H65" s="253"/>
      <c r="I65" s="253"/>
      <c r="J65" s="253"/>
      <c r="K65" s="253"/>
      <c r="L65" s="254"/>
      <c r="M65" s="254"/>
      <c r="N65" s="254"/>
      <c r="O65" s="254"/>
      <c r="P65" s="254"/>
      <c r="Q65" s="254"/>
      <c r="R65" s="254"/>
      <c r="S65" s="254"/>
      <c r="T65" s="254"/>
      <c r="U65" s="254"/>
      <c r="V65" s="254"/>
      <c r="W65" s="254"/>
      <c r="X65" s="254"/>
      <c r="Y65" s="413"/>
      <c r="Z65" s="413"/>
      <c r="AA65" s="413"/>
      <c r="AB65" s="413"/>
      <c r="AC65" s="413"/>
      <c r="AD65" s="413"/>
      <c r="AE65" s="413"/>
      <c r="AF65" s="252"/>
      <c r="AG65" s="252"/>
      <c r="AH65" s="252"/>
      <c r="AI65" s="252"/>
      <c r="AJ65" s="252"/>
      <c r="AK65" s="252"/>
      <c r="AL65" s="252"/>
      <c r="AM65" s="252"/>
      <c r="AN65" s="254"/>
    </row>
    <row r="66" spans="1:40" ht="13.5">
      <c r="A66" s="57"/>
      <c r="B66" s="57"/>
      <c r="C66" s="252"/>
      <c r="D66" s="252"/>
      <c r="E66" s="90"/>
      <c r="F66" s="253"/>
      <c r="G66" s="253"/>
      <c r="H66" s="253"/>
      <c r="I66" s="253"/>
      <c r="J66" s="253"/>
      <c r="K66" s="253"/>
      <c r="L66" s="254"/>
      <c r="M66" s="414"/>
      <c r="N66" s="414"/>
      <c r="O66" s="414"/>
      <c r="P66" s="414"/>
      <c r="Q66" s="414"/>
      <c r="R66" s="414"/>
      <c r="S66" s="414"/>
      <c r="T66" s="414"/>
      <c r="U66" s="414"/>
      <c r="V66" s="254"/>
      <c r="W66" s="414"/>
      <c r="X66" s="414"/>
      <c r="Y66" s="414"/>
      <c r="Z66" s="414"/>
      <c r="AA66" s="414"/>
      <c r="AB66" s="414"/>
      <c r="AC66" s="414"/>
      <c r="AD66" s="414"/>
      <c r="AE66" s="414"/>
      <c r="AF66" s="252"/>
      <c r="AG66" s="252"/>
      <c r="AH66" s="252"/>
      <c r="AI66" s="252"/>
      <c r="AJ66" s="252"/>
      <c r="AK66" s="252"/>
      <c r="AL66" s="252"/>
      <c r="AM66" s="252"/>
      <c r="AN66" s="254"/>
    </row>
    <row r="67" spans="1:40" ht="13.5">
      <c r="A67" s="57"/>
      <c r="B67" s="57"/>
      <c r="C67" s="252"/>
      <c r="D67" s="252"/>
      <c r="E67" s="90"/>
      <c r="F67" s="253"/>
      <c r="G67" s="253"/>
      <c r="H67" s="253"/>
      <c r="I67" s="253"/>
      <c r="J67" s="253"/>
      <c r="K67" s="253"/>
      <c r="L67" s="254"/>
      <c r="M67" s="254"/>
      <c r="N67" s="254"/>
      <c r="O67" s="254"/>
      <c r="P67" s="254"/>
      <c r="Q67" s="254"/>
      <c r="R67" s="254"/>
      <c r="S67" s="254"/>
      <c r="T67" s="254"/>
      <c r="U67" s="254"/>
      <c r="V67" s="254"/>
      <c r="W67" s="254"/>
      <c r="X67" s="254"/>
      <c r="Y67" s="254"/>
      <c r="Z67" s="254"/>
      <c r="AA67" s="254"/>
      <c r="AB67" s="254"/>
      <c r="AC67" s="254"/>
      <c r="AD67" s="254"/>
      <c r="AE67" s="254"/>
      <c r="AF67" s="252"/>
      <c r="AG67" s="252"/>
      <c r="AH67" s="252"/>
      <c r="AI67" s="252"/>
      <c r="AJ67" s="252"/>
      <c r="AK67" s="252"/>
      <c r="AL67" s="252"/>
      <c r="AM67" s="252"/>
      <c r="AN67" s="254"/>
    </row>
    <row r="68" spans="3:40" ht="13.5">
      <c r="C68" s="254"/>
      <c r="D68" s="254"/>
      <c r="E68" s="90"/>
      <c r="F68" s="254"/>
      <c r="G68" s="254"/>
      <c r="H68" s="254"/>
      <c r="I68" s="254"/>
      <c r="J68" s="254"/>
      <c r="K68" s="254"/>
      <c r="L68" s="254"/>
      <c r="M68" s="412"/>
      <c r="N68" s="412"/>
      <c r="O68" s="412"/>
      <c r="P68" s="412"/>
      <c r="Q68" s="412"/>
      <c r="R68" s="412"/>
      <c r="S68" s="412"/>
      <c r="T68" s="412"/>
      <c r="U68" s="412"/>
      <c r="V68" s="254"/>
      <c r="W68" s="412"/>
      <c r="X68" s="412"/>
      <c r="Y68" s="412"/>
      <c r="Z68" s="412"/>
      <c r="AA68" s="412"/>
      <c r="AB68" s="412"/>
      <c r="AC68" s="412"/>
      <c r="AD68" s="412"/>
      <c r="AE68" s="412"/>
      <c r="AF68" s="254"/>
      <c r="AG68" s="254"/>
      <c r="AH68" s="254"/>
      <c r="AI68" s="254"/>
      <c r="AJ68" s="254"/>
      <c r="AK68" s="254"/>
      <c r="AL68" s="254"/>
      <c r="AM68" s="254"/>
      <c r="AN68" s="254"/>
    </row>
    <row r="69" spans="3:40" ht="13.5">
      <c r="C69" s="254"/>
      <c r="D69" s="254"/>
      <c r="E69" s="90"/>
      <c r="F69" s="253"/>
      <c r="G69" s="253"/>
      <c r="H69" s="253"/>
      <c r="I69" s="253"/>
      <c r="J69" s="253"/>
      <c r="K69" s="253"/>
      <c r="L69" s="415"/>
      <c r="M69" s="416"/>
      <c r="N69" s="416"/>
      <c r="O69" s="416"/>
      <c r="P69" s="416"/>
      <c r="Q69" s="416"/>
      <c r="R69" s="416"/>
      <c r="S69" s="416"/>
      <c r="T69" s="416"/>
      <c r="U69" s="416"/>
      <c r="V69" s="416"/>
      <c r="W69" s="416"/>
      <c r="X69" s="254"/>
      <c r="Y69" s="413"/>
      <c r="Z69" s="413"/>
      <c r="AA69" s="413"/>
      <c r="AB69" s="413"/>
      <c r="AC69" s="413"/>
      <c r="AD69" s="413"/>
      <c r="AE69" s="413"/>
      <c r="AF69" s="254"/>
      <c r="AG69" s="254"/>
      <c r="AH69" s="254"/>
      <c r="AI69" s="254"/>
      <c r="AJ69" s="254"/>
      <c r="AK69" s="254"/>
      <c r="AL69" s="254"/>
      <c r="AM69" s="254"/>
      <c r="AN69" s="254"/>
    </row>
    <row r="70" spans="3:40" ht="13.5">
      <c r="C70" s="254"/>
      <c r="D70" s="254"/>
      <c r="E70" s="90"/>
      <c r="F70" s="253"/>
      <c r="G70" s="253"/>
      <c r="H70" s="253"/>
      <c r="I70" s="253"/>
      <c r="J70" s="253"/>
      <c r="K70" s="253"/>
      <c r="L70" s="254"/>
      <c r="M70" s="414"/>
      <c r="N70" s="414"/>
      <c r="O70" s="414"/>
      <c r="P70" s="414"/>
      <c r="Q70" s="414"/>
      <c r="R70" s="414"/>
      <c r="S70" s="414"/>
      <c r="T70" s="414"/>
      <c r="U70" s="414"/>
      <c r="V70" s="254"/>
      <c r="W70" s="414"/>
      <c r="X70" s="414"/>
      <c r="Y70" s="414"/>
      <c r="Z70" s="414"/>
      <c r="AA70" s="414"/>
      <c r="AB70" s="414"/>
      <c r="AC70" s="414"/>
      <c r="AD70" s="414"/>
      <c r="AE70" s="414"/>
      <c r="AF70" s="254"/>
      <c r="AG70" s="254"/>
      <c r="AH70" s="254"/>
      <c r="AI70" s="254"/>
      <c r="AJ70" s="254"/>
      <c r="AK70" s="254"/>
      <c r="AL70" s="254"/>
      <c r="AM70" s="254"/>
      <c r="AN70" s="254"/>
    </row>
    <row r="71" spans="3:40" ht="13.5">
      <c r="C71" s="254"/>
      <c r="D71" s="255"/>
      <c r="E71" s="90"/>
      <c r="F71" s="253"/>
      <c r="G71" s="253"/>
      <c r="H71" s="253"/>
      <c r="I71" s="253"/>
      <c r="J71" s="253"/>
      <c r="K71" s="253"/>
      <c r="L71" s="415"/>
      <c r="M71" s="416"/>
      <c r="N71" s="416"/>
      <c r="O71" s="416"/>
      <c r="P71" s="416"/>
      <c r="Q71" s="416"/>
      <c r="R71" s="416"/>
      <c r="S71" s="416"/>
      <c r="T71" s="416"/>
      <c r="U71" s="416"/>
      <c r="V71" s="416"/>
      <c r="W71" s="416"/>
      <c r="X71" s="254"/>
      <c r="Y71" s="254"/>
      <c r="Z71" s="254"/>
      <c r="AA71" s="254"/>
      <c r="AB71" s="254"/>
      <c r="AC71" s="254"/>
      <c r="AD71" s="254"/>
      <c r="AE71" s="254"/>
      <c r="AF71" s="256"/>
      <c r="AG71" s="256"/>
      <c r="AH71" s="256"/>
      <c r="AI71" s="256"/>
      <c r="AJ71" s="256"/>
      <c r="AK71" s="256"/>
      <c r="AL71" s="253"/>
      <c r="AM71" s="253"/>
      <c r="AN71" s="253"/>
    </row>
    <row r="72" spans="3:40" ht="13.5">
      <c r="C72" s="254"/>
      <c r="D72" s="255"/>
      <c r="E72" s="90"/>
      <c r="F72" s="254"/>
      <c r="G72" s="254"/>
      <c r="H72" s="254"/>
      <c r="I72" s="254"/>
      <c r="J72" s="254"/>
      <c r="K72" s="254"/>
      <c r="L72" s="254"/>
      <c r="M72" s="412"/>
      <c r="N72" s="412"/>
      <c r="O72" s="412"/>
      <c r="P72" s="412"/>
      <c r="Q72" s="412"/>
      <c r="R72" s="412"/>
      <c r="S72" s="412"/>
      <c r="T72" s="412"/>
      <c r="U72" s="412"/>
      <c r="V72" s="254"/>
      <c r="W72" s="412"/>
      <c r="X72" s="412"/>
      <c r="Y72" s="412"/>
      <c r="Z72" s="412"/>
      <c r="AA72" s="412"/>
      <c r="AB72" s="412"/>
      <c r="AC72" s="412"/>
      <c r="AD72" s="412"/>
      <c r="AE72" s="412"/>
      <c r="AF72" s="256"/>
      <c r="AG72" s="256"/>
      <c r="AH72" s="256"/>
      <c r="AI72" s="256"/>
      <c r="AJ72" s="256"/>
      <c r="AK72" s="256"/>
      <c r="AL72" s="253"/>
      <c r="AM72" s="253"/>
      <c r="AN72" s="253"/>
    </row>
    <row r="73" spans="3:40" ht="13.5">
      <c r="C73" s="254"/>
      <c r="D73" s="255"/>
      <c r="E73" s="90"/>
      <c r="F73" s="253"/>
      <c r="G73" s="253"/>
      <c r="H73" s="253"/>
      <c r="I73" s="253"/>
      <c r="J73" s="253"/>
      <c r="K73" s="253"/>
      <c r="L73" s="415"/>
      <c r="M73" s="416"/>
      <c r="N73" s="416"/>
      <c r="O73" s="416"/>
      <c r="P73" s="416"/>
      <c r="Q73" s="416"/>
      <c r="R73" s="416"/>
      <c r="S73" s="416"/>
      <c r="T73" s="416"/>
      <c r="U73" s="416"/>
      <c r="V73" s="416"/>
      <c r="W73" s="416"/>
      <c r="X73" s="254"/>
      <c r="Y73" s="413"/>
      <c r="Z73" s="413"/>
      <c r="AA73" s="413"/>
      <c r="AB73" s="413"/>
      <c r="AC73" s="413"/>
      <c r="AD73" s="413"/>
      <c r="AE73" s="413"/>
      <c r="AF73" s="256"/>
      <c r="AG73" s="256"/>
      <c r="AH73" s="256"/>
      <c r="AI73" s="256"/>
      <c r="AJ73" s="256"/>
      <c r="AK73" s="256"/>
      <c r="AL73" s="253"/>
      <c r="AM73" s="253"/>
      <c r="AN73" s="253"/>
    </row>
    <row r="74" spans="5:31" ht="13.5">
      <c r="E74" s="90"/>
      <c r="F74" s="253"/>
      <c r="G74" s="253"/>
      <c r="H74" s="253"/>
      <c r="I74" s="253"/>
      <c r="J74" s="253"/>
      <c r="K74" s="253"/>
      <c r="L74" s="254"/>
      <c r="M74" s="414"/>
      <c r="N74" s="414"/>
      <c r="O74" s="414"/>
      <c r="P74" s="414"/>
      <c r="Q74" s="414"/>
      <c r="R74" s="414"/>
      <c r="S74" s="414"/>
      <c r="T74" s="414"/>
      <c r="U74" s="414"/>
      <c r="V74" s="254"/>
      <c r="W74" s="414"/>
      <c r="X74" s="414"/>
      <c r="Y74" s="414"/>
      <c r="Z74" s="414"/>
      <c r="AA74" s="414"/>
      <c r="AB74" s="414"/>
      <c r="AC74" s="414"/>
      <c r="AD74" s="414"/>
      <c r="AE74" s="414"/>
    </row>
    <row r="75" spans="5:31" ht="13.5">
      <c r="E75" s="90"/>
      <c r="F75" s="253"/>
      <c r="G75" s="253"/>
      <c r="H75" s="253"/>
      <c r="I75" s="253"/>
      <c r="J75" s="253"/>
      <c r="K75" s="253"/>
      <c r="L75" s="415"/>
      <c r="M75" s="416"/>
      <c r="N75" s="416"/>
      <c r="O75" s="416"/>
      <c r="P75" s="416"/>
      <c r="Q75" s="416"/>
      <c r="R75" s="416"/>
      <c r="S75" s="416"/>
      <c r="T75" s="416"/>
      <c r="U75" s="416"/>
      <c r="V75" s="416"/>
      <c r="W75" s="416"/>
      <c r="X75" s="254"/>
      <c r="Y75" s="254"/>
      <c r="Z75" s="254"/>
      <c r="AA75" s="254"/>
      <c r="AB75" s="254"/>
      <c r="AC75" s="254"/>
      <c r="AD75" s="254"/>
      <c r="AE75" s="254"/>
    </row>
  </sheetData>
  <sheetProtection password="9350" sheet="1" objects="1" scenarios="1" formatCells="0" selectLockedCells="1"/>
  <mergeCells count="170">
    <mergeCell ref="AG56:AI56"/>
    <mergeCell ref="AK56:AL56"/>
    <mergeCell ref="M56:N56"/>
    <mergeCell ref="O56:Q56"/>
    <mergeCell ref="S56:T56"/>
    <mergeCell ref="AE56:AF56"/>
    <mergeCell ref="AP46:AQ46"/>
    <mergeCell ref="R29:S29"/>
    <mergeCell ref="T29:V29"/>
    <mergeCell ref="X29:Y29"/>
    <mergeCell ref="AB29:AC29"/>
    <mergeCell ref="AD29:AF29"/>
    <mergeCell ref="AH29:AI29"/>
    <mergeCell ref="AM31:AM37"/>
    <mergeCell ref="AA41:AJ41"/>
    <mergeCell ref="AA31:AJ31"/>
    <mergeCell ref="E28:H29"/>
    <mergeCell ref="I28:P28"/>
    <mergeCell ref="I29:P29"/>
    <mergeCell ref="AF22:AJ22"/>
    <mergeCell ref="W23:Y23"/>
    <mergeCell ref="AE23:AG23"/>
    <mergeCell ref="I24:L25"/>
    <mergeCell ref="M22:P22"/>
    <mergeCell ref="Q24:U24"/>
    <mergeCell ref="M26:P26"/>
    <mergeCell ref="H8:P8"/>
    <mergeCell ref="C8:G9"/>
    <mergeCell ref="I22:L23"/>
    <mergeCell ref="AA22:AE22"/>
    <mergeCell ref="Q22:U22"/>
    <mergeCell ref="V22:Z22"/>
    <mergeCell ref="H9:P9"/>
    <mergeCell ref="Q8:AJ8"/>
    <mergeCell ref="Q9:Z9"/>
    <mergeCell ref="AA9:AJ9"/>
    <mergeCell ref="H47:O47"/>
    <mergeCell ref="Z47:AG47"/>
    <mergeCell ref="AM50:AM52"/>
    <mergeCell ref="Q32:Z32"/>
    <mergeCell ref="AF38:AG38"/>
    <mergeCell ref="Q41:Z41"/>
    <mergeCell ref="AA40:AJ40"/>
    <mergeCell ref="AA39:AJ39"/>
    <mergeCell ref="S38:T38"/>
    <mergeCell ref="AH38:AI38"/>
    <mergeCell ref="AL53:AL55"/>
    <mergeCell ref="AK5:AM5"/>
    <mergeCell ref="T47:T49"/>
    <mergeCell ref="AL47:AL49"/>
    <mergeCell ref="AA6:AJ6"/>
    <mergeCell ref="Q6:Z6"/>
    <mergeCell ref="AA16:AE16"/>
    <mergeCell ref="AA17:AE17"/>
    <mergeCell ref="C43:U43"/>
    <mergeCell ref="V43:AM43"/>
    <mergeCell ref="T53:T55"/>
    <mergeCell ref="Q28:Z28"/>
    <mergeCell ref="Q31:Z31"/>
    <mergeCell ref="Q35:AJ35"/>
    <mergeCell ref="Q37:Z37"/>
    <mergeCell ref="AA37:AJ37"/>
    <mergeCell ref="Q39:Z39"/>
    <mergeCell ref="Q36:Z36"/>
    <mergeCell ref="AA36:AJ36"/>
    <mergeCell ref="AA32:AJ32"/>
    <mergeCell ref="V16:Z16"/>
    <mergeCell ref="V17:Z17"/>
    <mergeCell ref="V18:Z18"/>
    <mergeCell ref="U50:U52"/>
    <mergeCell ref="Q18:U18"/>
    <mergeCell ref="W25:Y25"/>
    <mergeCell ref="W27:Y27"/>
    <mergeCell ref="V26:Z26"/>
    <mergeCell ref="V24:Z24"/>
    <mergeCell ref="E12:H18"/>
    <mergeCell ref="V14:Z14"/>
    <mergeCell ref="AM12:AM18"/>
    <mergeCell ref="AF14:AJ14"/>
    <mergeCell ref="AF15:AJ15"/>
    <mergeCell ref="AA18:AE18"/>
    <mergeCell ref="AA14:AE14"/>
    <mergeCell ref="AA15:AE15"/>
    <mergeCell ref="V15:Z15"/>
    <mergeCell ref="Q13:U13"/>
    <mergeCell ref="Q15:U15"/>
    <mergeCell ref="Q16:U16"/>
    <mergeCell ref="Q17:U17"/>
    <mergeCell ref="E31:H33"/>
    <mergeCell ref="L32:P32"/>
    <mergeCell ref="I16:L18"/>
    <mergeCell ref="Q33:Z33"/>
    <mergeCell ref="Q26:U26"/>
    <mergeCell ref="M27:P27"/>
    <mergeCell ref="I26:L27"/>
    <mergeCell ref="A3:AK3"/>
    <mergeCell ref="A1:AK1"/>
    <mergeCell ref="A9:B28"/>
    <mergeCell ref="AF11:AJ11"/>
    <mergeCell ref="AF12:AJ12"/>
    <mergeCell ref="A4:AK4"/>
    <mergeCell ref="AF13:AJ13"/>
    <mergeCell ref="AA13:AE13"/>
    <mergeCell ref="C13:D27"/>
    <mergeCell ref="V12:Z12"/>
    <mergeCell ref="C31:D40"/>
    <mergeCell ref="E35:P35"/>
    <mergeCell ref="E36:P36"/>
    <mergeCell ref="E37:J38"/>
    <mergeCell ref="K37:P37"/>
    <mergeCell ref="K38:P38"/>
    <mergeCell ref="E34:P34"/>
    <mergeCell ref="I33:P33"/>
    <mergeCell ref="I31:K32"/>
    <mergeCell ref="L31:P31"/>
    <mergeCell ref="AF16:AJ16"/>
    <mergeCell ref="AF17:AJ17"/>
    <mergeCell ref="AF18:AJ18"/>
    <mergeCell ref="AF24:AJ24"/>
    <mergeCell ref="U7:V7"/>
    <mergeCell ref="W7:Z7"/>
    <mergeCell ref="AA7:AD7"/>
    <mergeCell ref="Q14:U14"/>
    <mergeCell ref="AA12:AE12"/>
    <mergeCell ref="V13:Z13"/>
    <mergeCell ref="AA11:AE11"/>
    <mergeCell ref="Q11:U11"/>
    <mergeCell ref="V11:Z11"/>
    <mergeCell ref="Q12:U12"/>
    <mergeCell ref="AE7:AF7"/>
    <mergeCell ref="AG7:AJ7"/>
    <mergeCell ref="C7:P7"/>
    <mergeCell ref="Q21:U21"/>
    <mergeCell ref="V21:Z21"/>
    <mergeCell ref="AA21:AE21"/>
    <mergeCell ref="AF21:AJ21"/>
    <mergeCell ref="Q20:Z20"/>
    <mergeCell ref="AA20:AJ20"/>
    <mergeCell ref="Q7:T7"/>
    <mergeCell ref="M23:P23"/>
    <mergeCell ref="M24:P24"/>
    <mergeCell ref="M25:P25"/>
    <mergeCell ref="E22:H27"/>
    <mergeCell ref="E41:P41"/>
    <mergeCell ref="E39:P39"/>
    <mergeCell ref="E40:P40"/>
    <mergeCell ref="V38:W38"/>
    <mergeCell ref="Q38:R38"/>
    <mergeCell ref="Q40:Z40"/>
    <mergeCell ref="X38:Y38"/>
    <mergeCell ref="AC38:AD38"/>
    <mergeCell ref="AL22:AL23"/>
    <mergeCell ref="AL24:AL25"/>
    <mergeCell ref="AL26:AL27"/>
    <mergeCell ref="AA24:AE24"/>
    <mergeCell ref="AA33:AJ33"/>
    <mergeCell ref="AE25:AG25"/>
    <mergeCell ref="AE27:AG27"/>
    <mergeCell ref="AA26:AE26"/>
    <mergeCell ref="AF26:AJ26"/>
    <mergeCell ref="AK20:AM20"/>
    <mergeCell ref="AL28:AL29"/>
    <mergeCell ref="AM39:AM41"/>
    <mergeCell ref="Q47:R47"/>
    <mergeCell ref="AI47:AJ47"/>
    <mergeCell ref="Q34:Z34"/>
    <mergeCell ref="AA34:AJ34"/>
    <mergeCell ref="AA28:AJ28"/>
    <mergeCell ref="AM22:AM27"/>
    <mergeCell ref="AA38:AB38"/>
  </mergeCells>
  <printOptions/>
  <pageMargins left="0.7874015748031497" right="0.3937007874015748" top="0.7" bottom="0.53" header="0.48" footer="0.37"/>
  <pageSetup horizontalDpi="600" verticalDpi="600" orientation="portrait" paperSize="9" r:id="rId2"/>
  <headerFooter alignWithMargins="0">
    <oddHeader>&amp;L&amp;"ＭＳ Ｐ明朝,標準"&amp;8H24-144</oddHeader>
  </headerFooter>
  <drawing r:id="rId1"/>
</worksheet>
</file>

<file path=xl/worksheets/sheet7.xml><?xml version="1.0" encoding="utf-8"?>
<worksheet xmlns="http://schemas.openxmlformats.org/spreadsheetml/2006/main" xmlns:r="http://schemas.openxmlformats.org/officeDocument/2006/relationships">
  <dimension ref="A1:AP74"/>
  <sheetViews>
    <sheetView showGridLines="0" view="pageBreakPreview" zoomScaleSheetLayoutView="100" workbookViewId="0" topLeftCell="A1">
      <selection activeCell="Q7" sqref="Q7:T7"/>
    </sheetView>
  </sheetViews>
  <sheetFormatPr defaultColWidth="9.00390625" defaultRowHeight="13.5"/>
  <cols>
    <col min="1" max="1" width="1.875" style="0" customWidth="1"/>
    <col min="2" max="8" width="2.25390625" style="0" customWidth="1"/>
    <col min="9" max="9" width="2.50390625" style="0" customWidth="1"/>
    <col min="10" max="36" width="2.25390625" style="0" customWidth="1"/>
    <col min="37" max="37" width="3.00390625" style="0" customWidth="1"/>
    <col min="38" max="38" width="4.00390625" style="0" customWidth="1"/>
    <col min="39" max="39" width="3.375" style="0" customWidth="1"/>
  </cols>
  <sheetData>
    <row r="1" spans="1:39"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row>
    <row r="2" spans="1:39" ht="13.5">
      <c r="A2" s="647"/>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row>
    <row r="3" spans="1:39" ht="14.25">
      <c r="A3" s="848" t="s">
        <v>469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row>
    <row r="4" spans="1:39" ht="15" thickBot="1">
      <c r="A4" s="847" t="s">
        <v>275</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4"/>
      <c r="AM4" s="4"/>
    </row>
    <row r="5" spans="1:39" ht="13.5">
      <c r="A5" s="196"/>
      <c r="B5" s="180"/>
      <c r="C5" s="180"/>
      <c r="D5" s="717" t="s">
        <v>458</v>
      </c>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432"/>
      <c r="AK5" s="840" t="s">
        <v>149</v>
      </c>
      <c r="AL5" s="840"/>
      <c r="AM5" s="1183"/>
    </row>
    <row r="6" spans="1:39" ht="13.5">
      <c r="A6" s="41"/>
      <c r="B6" s="155"/>
      <c r="C6" s="50"/>
      <c r="D6" s="50"/>
      <c r="E6" s="50"/>
      <c r="F6" s="50"/>
      <c r="G6" s="50"/>
      <c r="H6" s="50"/>
      <c r="I6" s="50"/>
      <c r="J6" s="50"/>
      <c r="K6" s="50"/>
      <c r="L6" s="50"/>
      <c r="M6" s="667"/>
      <c r="N6" s="736"/>
      <c r="O6" s="736"/>
      <c r="P6" s="736"/>
      <c r="Q6" s="1234" t="s">
        <v>298</v>
      </c>
      <c r="R6" s="1235"/>
      <c r="S6" s="1235"/>
      <c r="T6" s="1235"/>
      <c r="U6" s="1235"/>
      <c r="V6" s="1235"/>
      <c r="W6" s="1235"/>
      <c r="X6" s="1235"/>
      <c r="Y6" s="1235"/>
      <c r="Z6" s="1236"/>
      <c r="AA6" s="1234" t="s">
        <v>297</v>
      </c>
      <c r="AB6" s="1235"/>
      <c r="AC6" s="1235"/>
      <c r="AD6" s="1235"/>
      <c r="AE6" s="1235"/>
      <c r="AF6" s="1235"/>
      <c r="AG6" s="1235"/>
      <c r="AH6" s="1235"/>
      <c r="AI6" s="1235"/>
      <c r="AJ6" s="1236"/>
      <c r="AK6" s="240" t="s">
        <v>166</v>
      </c>
      <c r="AL6" s="183" t="s">
        <v>220</v>
      </c>
      <c r="AM6" s="184" t="s">
        <v>167</v>
      </c>
    </row>
    <row r="7" spans="1:39" ht="13.5">
      <c r="A7" s="1188" t="s">
        <v>441</v>
      </c>
      <c r="B7" s="989"/>
      <c r="C7" s="840" t="s">
        <v>270</v>
      </c>
      <c r="D7" s="840"/>
      <c r="E7" s="840"/>
      <c r="F7" s="840"/>
      <c r="G7" s="840"/>
      <c r="H7" s="840"/>
      <c r="I7" s="840"/>
      <c r="J7" s="840"/>
      <c r="K7" s="840"/>
      <c r="L7" s="840"/>
      <c r="M7" s="840"/>
      <c r="N7" s="840"/>
      <c r="O7" s="840"/>
      <c r="P7" s="840"/>
      <c r="Q7" s="1205"/>
      <c r="R7" s="1206"/>
      <c r="S7" s="1206"/>
      <c r="T7" s="1296"/>
      <c r="U7" s="1225" t="s">
        <v>534</v>
      </c>
      <c r="V7" s="1226"/>
      <c r="W7" s="1206"/>
      <c r="X7" s="1206"/>
      <c r="Y7" s="1206"/>
      <c r="Z7" s="1207"/>
      <c r="AA7" s="1205"/>
      <c r="AB7" s="1206"/>
      <c r="AC7" s="1206"/>
      <c r="AD7" s="1206"/>
      <c r="AE7" s="1225" t="s">
        <v>534</v>
      </c>
      <c r="AF7" s="1226"/>
      <c r="AG7" s="1206"/>
      <c r="AH7" s="1206"/>
      <c r="AI7" s="1206"/>
      <c r="AJ7" s="1207"/>
      <c r="AK7" s="510"/>
      <c r="AL7" s="581"/>
      <c r="AM7" s="513"/>
    </row>
    <row r="8" spans="1:39" ht="14.25" customHeight="1">
      <c r="A8" s="988"/>
      <c r="B8" s="989"/>
      <c r="C8" s="1305" t="s">
        <v>286</v>
      </c>
      <c r="D8" s="1308"/>
      <c r="E8" s="899" t="s">
        <v>296</v>
      </c>
      <c r="F8" s="899"/>
      <c r="G8" s="899"/>
      <c r="H8" s="899"/>
      <c r="I8" s="900"/>
      <c r="J8" s="163"/>
      <c r="K8" s="163"/>
      <c r="L8" s="163"/>
      <c r="M8" s="200"/>
      <c r="N8" s="200"/>
      <c r="O8" s="200"/>
      <c r="P8" s="433"/>
      <c r="Q8" s="1310" t="s">
        <v>673</v>
      </c>
      <c r="R8" s="1310"/>
      <c r="S8" s="1310"/>
      <c r="T8" s="1310"/>
      <c r="U8" s="1311"/>
      <c r="V8" s="1309" t="s">
        <v>674</v>
      </c>
      <c r="W8" s="1310"/>
      <c r="X8" s="1310"/>
      <c r="Y8" s="1310"/>
      <c r="Z8" s="1311"/>
      <c r="AA8" s="1310" t="s">
        <v>673</v>
      </c>
      <c r="AB8" s="1310"/>
      <c r="AC8" s="1310"/>
      <c r="AD8" s="1310"/>
      <c r="AE8" s="1311"/>
      <c r="AF8" s="1309" t="s">
        <v>674</v>
      </c>
      <c r="AG8" s="1310"/>
      <c r="AH8" s="1310"/>
      <c r="AI8" s="1310"/>
      <c r="AJ8" s="1311"/>
      <c r="AK8" s="240" t="s">
        <v>166</v>
      </c>
      <c r="AL8" s="183" t="s">
        <v>220</v>
      </c>
      <c r="AM8" s="184" t="s">
        <v>167</v>
      </c>
    </row>
    <row r="9" spans="1:39" ht="13.5">
      <c r="A9" s="988"/>
      <c r="B9" s="989"/>
      <c r="C9" s="1249"/>
      <c r="D9" s="1250"/>
      <c r="E9" s="901"/>
      <c r="F9" s="901"/>
      <c r="G9" s="901"/>
      <c r="H9" s="901"/>
      <c r="I9" s="902"/>
      <c r="J9" s="151" t="s">
        <v>264</v>
      </c>
      <c r="K9" s="151"/>
      <c r="L9" s="151"/>
      <c r="M9" s="190"/>
      <c r="N9" s="190"/>
      <c r="O9" s="190"/>
      <c r="P9" s="434"/>
      <c r="Q9" s="1140">
        <v>0</v>
      </c>
      <c r="R9" s="1140"/>
      <c r="S9" s="1140"/>
      <c r="T9" s="1140"/>
      <c r="U9" s="1141"/>
      <c r="V9" s="1139"/>
      <c r="W9" s="1140"/>
      <c r="X9" s="1140"/>
      <c r="Y9" s="1140"/>
      <c r="Z9" s="1141"/>
      <c r="AA9" s="1140"/>
      <c r="AB9" s="1140"/>
      <c r="AC9" s="1140"/>
      <c r="AD9" s="1140"/>
      <c r="AE9" s="1140"/>
      <c r="AF9" s="1139"/>
      <c r="AG9" s="1140"/>
      <c r="AH9" s="1140"/>
      <c r="AI9" s="1140"/>
      <c r="AJ9" s="1141"/>
      <c r="AK9" s="510"/>
      <c r="AL9" s="828"/>
      <c r="AM9" s="978" t="s">
        <v>435</v>
      </c>
    </row>
    <row r="10" spans="1:39" ht="13.5">
      <c r="A10" s="988"/>
      <c r="B10" s="989"/>
      <c r="C10" s="1249"/>
      <c r="D10" s="1250"/>
      <c r="E10" s="901"/>
      <c r="F10" s="901"/>
      <c r="G10" s="901"/>
      <c r="H10" s="901"/>
      <c r="I10" s="902"/>
      <c r="J10" s="50" t="s">
        <v>265</v>
      </c>
      <c r="K10" s="50"/>
      <c r="L10" s="50"/>
      <c r="M10" s="195"/>
      <c r="N10" s="195"/>
      <c r="O10" s="195"/>
      <c r="P10" s="435"/>
      <c r="Q10" s="1240"/>
      <c r="R10" s="1240"/>
      <c r="S10" s="1240"/>
      <c r="T10" s="1240"/>
      <c r="U10" s="1241"/>
      <c r="V10" s="1239"/>
      <c r="W10" s="1240"/>
      <c r="X10" s="1240"/>
      <c r="Y10" s="1240"/>
      <c r="Z10" s="1241"/>
      <c r="AA10" s="1240"/>
      <c r="AB10" s="1240"/>
      <c r="AC10" s="1240"/>
      <c r="AD10" s="1240"/>
      <c r="AE10" s="1241"/>
      <c r="AF10" s="1239"/>
      <c r="AG10" s="1240"/>
      <c r="AH10" s="1240"/>
      <c r="AI10" s="1240"/>
      <c r="AJ10" s="1241"/>
      <c r="AK10" s="511"/>
      <c r="AL10" s="824"/>
      <c r="AM10" s="979"/>
    </row>
    <row r="11" spans="1:39" ht="13.5" customHeight="1">
      <c r="A11" s="988"/>
      <c r="B11" s="989"/>
      <c r="C11" s="1249"/>
      <c r="D11" s="1250"/>
      <c r="E11" s="903"/>
      <c r="F11" s="903"/>
      <c r="G11" s="903"/>
      <c r="H11" s="903"/>
      <c r="I11" s="904"/>
      <c r="J11" s="151" t="s">
        <v>266</v>
      </c>
      <c r="K11" s="151"/>
      <c r="L11" s="151"/>
      <c r="M11" s="190"/>
      <c r="N11" s="190"/>
      <c r="O11" s="190"/>
      <c r="P11" s="434"/>
      <c r="Q11" s="1140"/>
      <c r="R11" s="1140"/>
      <c r="S11" s="1140"/>
      <c r="T11" s="1140"/>
      <c r="U11" s="1141"/>
      <c r="V11" s="1139"/>
      <c r="W11" s="1140"/>
      <c r="X11" s="1140"/>
      <c r="Y11" s="1140"/>
      <c r="Z11" s="1141"/>
      <c r="AA11" s="1140"/>
      <c r="AB11" s="1140"/>
      <c r="AC11" s="1140"/>
      <c r="AD11" s="1140"/>
      <c r="AE11" s="1141"/>
      <c r="AF11" s="1139"/>
      <c r="AG11" s="1140"/>
      <c r="AH11" s="1140"/>
      <c r="AI11" s="1140"/>
      <c r="AJ11" s="1141"/>
      <c r="AK11" s="520"/>
      <c r="AL11" s="825"/>
      <c r="AM11" s="980"/>
    </row>
    <row r="12" spans="1:39" ht="13.5" customHeight="1">
      <c r="A12" s="988"/>
      <c r="B12" s="989"/>
      <c r="C12" s="1249"/>
      <c r="D12" s="1250"/>
      <c r="E12" s="408"/>
      <c r="F12" s="408"/>
      <c r="G12" s="721" t="s">
        <v>540</v>
      </c>
      <c r="H12" s="408"/>
      <c r="I12" s="408"/>
      <c r="J12" s="408"/>
      <c r="K12" s="408"/>
      <c r="L12" s="408"/>
      <c r="M12" s="44"/>
      <c r="N12" s="44"/>
      <c r="O12" s="44"/>
      <c r="P12" s="44"/>
      <c r="Q12" s="431"/>
      <c r="R12" s="327"/>
      <c r="S12" s="327"/>
      <c r="T12" s="327"/>
      <c r="U12" s="327"/>
      <c r="V12" s="327"/>
      <c r="W12" s="327"/>
      <c r="X12" s="327"/>
      <c r="Y12" s="327"/>
      <c r="Z12" s="327"/>
      <c r="AA12" s="327"/>
      <c r="AB12" s="327"/>
      <c r="AC12" s="327"/>
      <c r="AD12" s="327"/>
      <c r="AE12" s="327"/>
      <c r="AF12" s="327"/>
      <c r="AG12" s="327"/>
      <c r="AH12" s="327"/>
      <c r="AI12" s="327"/>
      <c r="AJ12" s="327"/>
      <c r="AK12" s="216"/>
      <c r="AL12" s="216"/>
      <c r="AM12" s="244"/>
    </row>
    <row r="13" spans="1:39" ht="13.5">
      <c r="A13" s="988"/>
      <c r="B13" s="989"/>
      <c r="C13" s="1249"/>
      <c r="D13" s="1250"/>
      <c r="E13" s="366"/>
      <c r="F13" s="366"/>
      <c r="G13" s="366"/>
      <c r="H13" s="366"/>
      <c r="I13" s="366"/>
      <c r="J13" s="366"/>
      <c r="K13" s="366"/>
      <c r="L13" s="366"/>
      <c r="M13" s="154"/>
      <c r="N13" s="154"/>
      <c r="O13" s="154"/>
      <c r="P13" s="155"/>
      <c r="Q13" s="1234" t="s">
        <v>298</v>
      </c>
      <c r="R13" s="1235"/>
      <c r="S13" s="1235"/>
      <c r="T13" s="1235"/>
      <c r="U13" s="1235"/>
      <c r="V13" s="1235"/>
      <c r="W13" s="1235"/>
      <c r="X13" s="1235"/>
      <c r="Y13" s="1235"/>
      <c r="Z13" s="1236"/>
      <c r="AA13" s="1234" t="s">
        <v>297</v>
      </c>
      <c r="AB13" s="1235"/>
      <c r="AC13" s="1235"/>
      <c r="AD13" s="1235"/>
      <c r="AE13" s="1235"/>
      <c r="AF13" s="1235"/>
      <c r="AG13" s="1235"/>
      <c r="AH13" s="1235"/>
      <c r="AI13" s="1235"/>
      <c r="AJ13" s="1236"/>
      <c r="AK13" s="839" t="s">
        <v>149</v>
      </c>
      <c r="AL13" s="840"/>
      <c r="AM13" s="1183"/>
    </row>
    <row r="14" spans="1:39" ht="13.5">
      <c r="A14" s="988"/>
      <c r="B14" s="989"/>
      <c r="C14" s="1249"/>
      <c r="D14" s="1250"/>
      <c r="E14" s="667"/>
      <c r="F14" s="192"/>
      <c r="G14" s="404"/>
      <c r="H14" s="404"/>
      <c r="I14" s="404"/>
      <c r="J14" s="192"/>
      <c r="K14" s="192"/>
      <c r="L14" s="192"/>
      <c r="M14" s="192"/>
      <c r="N14" s="192"/>
      <c r="O14" s="192"/>
      <c r="P14" s="293"/>
      <c r="Q14" s="1227" t="s">
        <v>661</v>
      </c>
      <c r="R14" s="1228"/>
      <c r="S14" s="1228"/>
      <c r="T14" s="1228"/>
      <c r="U14" s="1229"/>
      <c r="V14" s="1228" t="s">
        <v>532</v>
      </c>
      <c r="W14" s="1228"/>
      <c r="X14" s="1228"/>
      <c r="Y14" s="1228"/>
      <c r="Z14" s="1229"/>
      <c r="AA14" s="1227" t="s">
        <v>661</v>
      </c>
      <c r="AB14" s="1228"/>
      <c r="AC14" s="1228"/>
      <c r="AD14" s="1228"/>
      <c r="AE14" s="1229"/>
      <c r="AF14" s="1230" t="s">
        <v>532</v>
      </c>
      <c r="AG14" s="1230"/>
      <c r="AH14" s="1230"/>
      <c r="AI14" s="1230"/>
      <c r="AJ14" s="1231"/>
      <c r="AK14" s="240" t="s">
        <v>166</v>
      </c>
      <c r="AL14" s="183" t="s">
        <v>220</v>
      </c>
      <c r="AM14" s="184" t="s">
        <v>167</v>
      </c>
    </row>
    <row r="15" spans="1:39" ht="13.5" customHeight="1">
      <c r="A15" s="988"/>
      <c r="B15" s="989"/>
      <c r="C15" s="1249"/>
      <c r="D15" s="1250"/>
      <c r="E15" s="899" t="s">
        <v>549</v>
      </c>
      <c r="F15" s="880"/>
      <c r="G15" s="880"/>
      <c r="H15" s="881"/>
      <c r="I15" s="1153" t="s">
        <v>533</v>
      </c>
      <c r="J15" s="880"/>
      <c r="K15" s="880"/>
      <c r="L15" s="881"/>
      <c r="M15" s="813" t="s">
        <v>538</v>
      </c>
      <c r="N15" s="813"/>
      <c r="O15" s="813"/>
      <c r="P15" s="814"/>
      <c r="Q15" s="1216">
        <v>0</v>
      </c>
      <c r="R15" s="1216"/>
      <c r="S15" s="1216"/>
      <c r="T15" s="1216"/>
      <c r="U15" s="1292"/>
      <c r="V15" s="1217">
        <v>0</v>
      </c>
      <c r="W15" s="1218"/>
      <c r="X15" s="1218"/>
      <c r="Y15" s="1218"/>
      <c r="Z15" s="1219"/>
      <c r="AA15" s="1290"/>
      <c r="AB15" s="1290"/>
      <c r="AC15" s="1290"/>
      <c r="AD15" s="1290"/>
      <c r="AE15" s="1291"/>
      <c r="AF15" s="1218"/>
      <c r="AG15" s="1218"/>
      <c r="AH15" s="1218"/>
      <c r="AI15" s="1218"/>
      <c r="AJ15" s="1219"/>
      <c r="AK15" s="512"/>
      <c r="AL15" s="824"/>
      <c r="AM15" s="1208" t="s">
        <v>662</v>
      </c>
    </row>
    <row r="16" spans="1:39" ht="13.5" customHeight="1">
      <c r="A16" s="988"/>
      <c r="B16" s="989"/>
      <c r="C16" s="1249"/>
      <c r="D16" s="1250"/>
      <c r="E16" s="1156"/>
      <c r="F16" s="1156"/>
      <c r="G16" s="1156"/>
      <c r="H16" s="1157"/>
      <c r="I16" s="1154"/>
      <c r="J16" s="882"/>
      <c r="K16" s="882"/>
      <c r="L16" s="883"/>
      <c r="M16" s="906" t="s">
        <v>309</v>
      </c>
      <c r="N16" s="906"/>
      <c r="O16" s="906"/>
      <c r="P16" s="907"/>
      <c r="Q16" s="562"/>
      <c r="R16" s="562"/>
      <c r="S16" s="306" t="s">
        <v>663</v>
      </c>
      <c r="T16" s="722"/>
      <c r="U16" s="722"/>
      <c r="V16" s="722"/>
      <c r="W16" s="1214">
        <f>'条件'!P49</f>
        <v>12</v>
      </c>
      <c r="X16" s="1214"/>
      <c r="Y16" s="1214"/>
      <c r="Z16" s="562"/>
      <c r="AA16" s="306" t="s">
        <v>664</v>
      </c>
      <c r="AB16" s="562"/>
      <c r="AC16" s="562"/>
      <c r="AD16" s="562"/>
      <c r="AE16" s="1214">
        <f>'条件'!AH44</f>
        <v>180</v>
      </c>
      <c r="AF16" s="1214"/>
      <c r="AG16" s="1214"/>
      <c r="AH16" s="562"/>
      <c r="AI16" s="562"/>
      <c r="AJ16" s="563"/>
      <c r="AK16" s="512"/>
      <c r="AL16" s="824"/>
      <c r="AM16" s="979"/>
    </row>
    <row r="17" spans="1:39" ht="13.5">
      <c r="A17" s="988"/>
      <c r="B17" s="989"/>
      <c r="C17" s="1249"/>
      <c r="D17" s="1250"/>
      <c r="E17" s="1156"/>
      <c r="F17" s="1156"/>
      <c r="G17" s="1156"/>
      <c r="H17" s="1157"/>
      <c r="I17" s="1153" t="s">
        <v>229</v>
      </c>
      <c r="J17" s="880"/>
      <c r="K17" s="880"/>
      <c r="L17" s="881"/>
      <c r="M17" s="813" t="s">
        <v>538</v>
      </c>
      <c r="N17" s="813"/>
      <c r="O17" s="813"/>
      <c r="P17" s="814"/>
      <c r="Q17" s="1211">
        <v>0</v>
      </c>
      <c r="R17" s="1211"/>
      <c r="S17" s="1211"/>
      <c r="T17" s="1211"/>
      <c r="U17" s="1211"/>
      <c r="V17" s="1217">
        <v>0</v>
      </c>
      <c r="W17" s="1218"/>
      <c r="X17" s="1218"/>
      <c r="Y17" s="1218"/>
      <c r="Z17" s="1219"/>
      <c r="AA17" s="1211"/>
      <c r="AB17" s="1211"/>
      <c r="AC17" s="1211"/>
      <c r="AD17" s="1211"/>
      <c r="AE17" s="1211"/>
      <c r="AF17" s="1217"/>
      <c r="AG17" s="1218"/>
      <c r="AH17" s="1218"/>
      <c r="AI17" s="1218"/>
      <c r="AJ17" s="1219"/>
      <c r="AK17" s="510"/>
      <c r="AL17" s="828"/>
      <c r="AM17" s="979"/>
    </row>
    <row r="18" spans="1:39" ht="13.5">
      <c r="A18" s="988"/>
      <c r="B18" s="989"/>
      <c r="C18" s="1249"/>
      <c r="D18" s="1250"/>
      <c r="E18" s="1156"/>
      <c r="F18" s="1156"/>
      <c r="G18" s="1156"/>
      <c r="H18" s="1157"/>
      <c r="I18" s="1154"/>
      <c r="J18" s="882"/>
      <c r="K18" s="882"/>
      <c r="L18" s="883"/>
      <c r="M18" s="906" t="s">
        <v>309</v>
      </c>
      <c r="N18" s="906"/>
      <c r="O18" s="906"/>
      <c r="P18" s="907"/>
      <c r="Q18" s="562"/>
      <c r="R18" s="562"/>
      <c r="S18" s="306" t="s">
        <v>663</v>
      </c>
      <c r="T18" s="722"/>
      <c r="U18" s="722"/>
      <c r="V18" s="722"/>
      <c r="W18" s="1214">
        <f>'条件'!P48*0.3833</f>
        <v>13.7988</v>
      </c>
      <c r="X18" s="1214"/>
      <c r="Y18" s="1214"/>
      <c r="Z18" s="562"/>
      <c r="AA18" s="306" t="s">
        <v>664</v>
      </c>
      <c r="AB18" s="562"/>
      <c r="AC18" s="562"/>
      <c r="AD18" s="562"/>
      <c r="AE18" s="1214">
        <f>'条件'!AH44*1.15</f>
        <v>206.99999999999997</v>
      </c>
      <c r="AF18" s="1214"/>
      <c r="AG18" s="1214"/>
      <c r="AH18" s="562"/>
      <c r="AI18" s="562"/>
      <c r="AJ18" s="563"/>
      <c r="AK18" s="520"/>
      <c r="AL18" s="824"/>
      <c r="AM18" s="979"/>
    </row>
    <row r="19" spans="1:39" ht="13.5" customHeight="1">
      <c r="A19" s="988"/>
      <c r="B19" s="989"/>
      <c r="C19" s="1249"/>
      <c r="D19" s="1250"/>
      <c r="E19" s="1156"/>
      <c r="F19" s="1156"/>
      <c r="G19" s="1156"/>
      <c r="H19" s="1157"/>
      <c r="I19" s="1155" t="s">
        <v>372</v>
      </c>
      <c r="J19" s="1156"/>
      <c r="K19" s="1156"/>
      <c r="L19" s="1157"/>
      <c r="M19" s="813" t="s">
        <v>538</v>
      </c>
      <c r="N19" s="813"/>
      <c r="O19" s="813"/>
      <c r="P19" s="814"/>
      <c r="Q19" s="1216">
        <v>0</v>
      </c>
      <c r="R19" s="1216"/>
      <c r="S19" s="1216"/>
      <c r="T19" s="1216"/>
      <c r="U19" s="1216"/>
      <c r="V19" s="1217">
        <v>0</v>
      </c>
      <c r="W19" s="1218"/>
      <c r="X19" s="1218"/>
      <c r="Y19" s="1218"/>
      <c r="Z19" s="1218"/>
      <c r="AA19" s="1215"/>
      <c r="AB19" s="1216"/>
      <c r="AC19" s="1216"/>
      <c r="AD19" s="1216"/>
      <c r="AE19" s="1216"/>
      <c r="AF19" s="1217"/>
      <c r="AG19" s="1218"/>
      <c r="AH19" s="1218"/>
      <c r="AI19" s="1218"/>
      <c r="AJ19" s="1219"/>
      <c r="AK19" s="520"/>
      <c r="AL19" s="828"/>
      <c r="AM19" s="979"/>
    </row>
    <row r="20" spans="1:39" ht="13.5" customHeight="1">
      <c r="A20" s="988"/>
      <c r="B20" s="989"/>
      <c r="C20" s="1249"/>
      <c r="D20" s="1250"/>
      <c r="E20" s="882"/>
      <c r="F20" s="882"/>
      <c r="G20" s="882"/>
      <c r="H20" s="883"/>
      <c r="I20" s="1154"/>
      <c r="J20" s="882"/>
      <c r="K20" s="882"/>
      <c r="L20" s="883"/>
      <c r="M20" s="1260" t="s">
        <v>309</v>
      </c>
      <c r="N20" s="906"/>
      <c r="O20" s="906"/>
      <c r="P20" s="907"/>
      <c r="Q20" s="562"/>
      <c r="R20" s="562"/>
      <c r="S20" s="306" t="s">
        <v>663</v>
      </c>
      <c r="T20" s="722"/>
      <c r="U20" s="722"/>
      <c r="V20" s="722"/>
      <c r="W20" s="1214">
        <f>1.5*'条件'!P48/3</f>
        <v>18</v>
      </c>
      <c r="X20" s="1214"/>
      <c r="Y20" s="1214"/>
      <c r="Z20" s="562"/>
      <c r="AA20" s="306" t="s">
        <v>664</v>
      </c>
      <c r="AB20" s="562"/>
      <c r="AC20" s="562"/>
      <c r="AD20" s="562"/>
      <c r="AE20" s="1214">
        <f>'条件'!AH44*1.5</f>
        <v>270</v>
      </c>
      <c r="AF20" s="1214"/>
      <c r="AG20" s="1214"/>
      <c r="AH20" s="562"/>
      <c r="AI20" s="562"/>
      <c r="AJ20" s="563"/>
      <c r="AK20" s="520"/>
      <c r="AL20" s="825"/>
      <c r="AM20" s="980"/>
    </row>
    <row r="21" spans="1:39" ht="14.25">
      <c r="A21" s="988"/>
      <c r="B21" s="989"/>
      <c r="C21" s="1249"/>
      <c r="D21" s="1250"/>
      <c r="E21" s="880" t="s">
        <v>544</v>
      </c>
      <c r="F21" s="880"/>
      <c r="G21" s="880"/>
      <c r="H21" s="881"/>
      <c r="I21" s="839" t="s">
        <v>545</v>
      </c>
      <c r="J21" s="840"/>
      <c r="K21" s="840"/>
      <c r="L21" s="840"/>
      <c r="M21" s="840"/>
      <c r="N21" s="840"/>
      <c r="O21" s="840"/>
      <c r="P21" s="837"/>
      <c r="Q21" s="1304">
        <v>0</v>
      </c>
      <c r="R21" s="1304"/>
      <c r="S21" s="1304"/>
      <c r="T21" s="1304"/>
      <c r="U21" s="1304"/>
      <c r="V21" s="1304"/>
      <c r="W21" s="1304"/>
      <c r="X21" s="1304"/>
      <c r="Y21" s="1304"/>
      <c r="Z21" s="1304"/>
      <c r="AA21" s="1142">
        <v>0</v>
      </c>
      <c r="AB21" s="1143"/>
      <c r="AC21" s="1143"/>
      <c r="AD21" s="1143"/>
      <c r="AE21" s="1143"/>
      <c r="AF21" s="1143"/>
      <c r="AG21" s="1143"/>
      <c r="AH21" s="1143"/>
      <c r="AI21" s="1143"/>
      <c r="AJ21" s="1144"/>
      <c r="AK21" s="506"/>
      <c r="AL21" s="1198"/>
      <c r="AM21" s="521" t="s">
        <v>665</v>
      </c>
    </row>
    <row r="22" spans="1:39" ht="13.5">
      <c r="A22" s="988"/>
      <c r="B22" s="989"/>
      <c r="C22" s="1249"/>
      <c r="D22" s="1250"/>
      <c r="E22" s="1156"/>
      <c r="F22" s="1156"/>
      <c r="G22" s="1156"/>
      <c r="H22" s="1157"/>
      <c r="I22" s="1153" t="s">
        <v>238</v>
      </c>
      <c r="J22" s="880"/>
      <c r="K22" s="880"/>
      <c r="L22" s="881"/>
      <c r="M22" s="914" t="s">
        <v>551</v>
      </c>
      <c r="N22" s="941"/>
      <c r="O22" s="941"/>
      <c r="P22" s="942"/>
      <c r="Q22" s="436" t="s">
        <v>667</v>
      </c>
      <c r="R22" s="1302">
        <v>16</v>
      </c>
      <c r="S22" s="1303"/>
      <c r="T22" s="440" t="s">
        <v>675</v>
      </c>
      <c r="U22" s="1143"/>
      <c r="V22" s="1143"/>
      <c r="W22" s="1143"/>
      <c r="X22" s="1301"/>
      <c r="Y22" s="1143"/>
      <c r="Z22" s="441" t="s">
        <v>547</v>
      </c>
      <c r="AA22" s="436" t="s">
        <v>676</v>
      </c>
      <c r="AB22" s="1301"/>
      <c r="AC22" s="1143"/>
      <c r="AD22" s="440" t="s">
        <v>677</v>
      </c>
      <c r="AE22" s="1143"/>
      <c r="AF22" s="1143"/>
      <c r="AG22" s="1143"/>
      <c r="AH22" s="1301"/>
      <c r="AI22" s="1143"/>
      <c r="AJ22" s="441" t="s">
        <v>547</v>
      </c>
      <c r="AK22" s="506"/>
      <c r="AL22" s="1322"/>
      <c r="AM22" s="524"/>
    </row>
    <row r="23" spans="1:39" ht="13.5">
      <c r="A23" s="988"/>
      <c r="B23" s="989"/>
      <c r="C23" s="1249"/>
      <c r="D23" s="1250"/>
      <c r="E23" s="882"/>
      <c r="F23" s="882"/>
      <c r="G23" s="882"/>
      <c r="H23" s="883"/>
      <c r="I23" s="1154"/>
      <c r="J23" s="882"/>
      <c r="K23" s="882"/>
      <c r="L23" s="883"/>
      <c r="M23" s="839" t="s">
        <v>552</v>
      </c>
      <c r="N23" s="840"/>
      <c r="O23" s="840"/>
      <c r="P23" s="837"/>
      <c r="Q23" s="436" t="s">
        <v>667</v>
      </c>
      <c r="R23" s="1301"/>
      <c r="S23" s="1143"/>
      <c r="T23" s="440" t="s">
        <v>675</v>
      </c>
      <c r="U23" s="1143"/>
      <c r="V23" s="1143"/>
      <c r="W23" s="1143"/>
      <c r="X23" s="1301"/>
      <c r="Y23" s="1143"/>
      <c r="Z23" s="441" t="s">
        <v>547</v>
      </c>
      <c r="AA23" s="436" t="s">
        <v>676</v>
      </c>
      <c r="AB23" s="1301"/>
      <c r="AC23" s="1143"/>
      <c r="AD23" s="440" t="s">
        <v>677</v>
      </c>
      <c r="AE23" s="1143"/>
      <c r="AF23" s="1143"/>
      <c r="AG23" s="1143"/>
      <c r="AH23" s="1301"/>
      <c r="AI23" s="1143"/>
      <c r="AJ23" s="441" t="s">
        <v>547</v>
      </c>
      <c r="AK23" s="506"/>
      <c r="AL23" s="1199"/>
      <c r="AM23" s="519"/>
    </row>
    <row r="24" spans="1:39" ht="13.5">
      <c r="A24" s="988"/>
      <c r="B24" s="989"/>
      <c r="C24" s="1305" t="s">
        <v>287</v>
      </c>
      <c r="D24" s="987"/>
      <c r="E24" s="163"/>
      <c r="F24" s="163"/>
      <c r="G24" s="725" t="s">
        <v>287</v>
      </c>
      <c r="H24" s="163"/>
      <c r="I24" s="163"/>
      <c r="J24" s="163"/>
      <c r="K24" s="163"/>
      <c r="L24" s="163"/>
      <c r="M24" s="163"/>
      <c r="N24" s="163"/>
      <c r="O24" s="163"/>
      <c r="P24" s="44"/>
      <c r="Q24" s="409"/>
      <c r="R24" s="409"/>
      <c r="S24" s="409"/>
      <c r="T24" s="409"/>
      <c r="U24" s="409"/>
      <c r="V24" s="409"/>
      <c r="W24" s="409"/>
      <c r="X24" s="409"/>
      <c r="Y24" s="409"/>
      <c r="Z24" s="409"/>
      <c r="AA24" s="216"/>
      <c r="AB24" s="409"/>
      <c r="AC24" s="409"/>
      <c r="AD24" s="409"/>
      <c r="AE24" s="409"/>
      <c r="AF24" s="409"/>
      <c r="AG24" s="409"/>
      <c r="AH24" s="409"/>
      <c r="AI24" s="409"/>
      <c r="AJ24" s="133"/>
      <c r="AK24" s="240" t="s">
        <v>166</v>
      </c>
      <c r="AL24" s="183" t="s">
        <v>220</v>
      </c>
      <c r="AM24" s="184" t="s">
        <v>167</v>
      </c>
    </row>
    <row r="25" spans="1:41" ht="13.5">
      <c r="A25" s="988"/>
      <c r="B25" s="989"/>
      <c r="C25" s="1306"/>
      <c r="D25" s="989"/>
      <c r="E25" s="1052" t="s">
        <v>289</v>
      </c>
      <c r="F25" s="1052"/>
      <c r="G25" s="1052"/>
      <c r="H25" s="1053"/>
      <c r="I25" s="859" t="s">
        <v>288</v>
      </c>
      <c r="J25" s="860"/>
      <c r="K25" s="1012"/>
      <c r="L25" s="815" t="s">
        <v>131</v>
      </c>
      <c r="M25" s="813"/>
      <c r="N25" s="813"/>
      <c r="O25" s="813"/>
      <c r="P25" s="814"/>
      <c r="Q25" s="1222">
        <v>0</v>
      </c>
      <c r="R25" s="1223"/>
      <c r="S25" s="1223"/>
      <c r="T25" s="1223"/>
      <c r="U25" s="1223"/>
      <c r="V25" s="1223"/>
      <c r="W25" s="1223"/>
      <c r="X25" s="1223"/>
      <c r="Y25" s="1223"/>
      <c r="Z25" s="1224"/>
      <c r="AA25" s="1223"/>
      <c r="AB25" s="1223"/>
      <c r="AC25" s="1223"/>
      <c r="AD25" s="1223"/>
      <c r="AE25" s="1223"/>
      <c r="AF25" s="1223"/>
      <c r="AG25" s="1223"/>
      <c r="AH25" s="1223"/>
      <c r="AI25" s="1223"/>
      <c r="AJ25" s="1224"/>
      <c r="AK25" s="489"/>
      <c r="AL25" s="592"/>
      <c r="AM25" s="843" t="s">
        <v>435</v>
      </c>
      <c r="AO25" s="13"/>
    </row>
    <row r="26" spans="1:41" ht="13.5">
      <c r="A26" s="988"/>
      <c r="B26" s="989"/>
      <c r="C26" s="1306"/>
      <c r="D26" s="989"/>
      <c r="E26" s="1257"/>
      <c r="F26" s="1257"/>
      <c r="G26" s="1257"/>
      <c r="H26" s="1258"/>
      <c r="I26" s="878"/>
      <c r="J26" s="867"/>
      <c r="K26" s="879"/>
      <c r="L26" s="815" t="s">
        <v>229</v>
      </c>
      <c r="M26" s="813"/>
      <c r="N26" s="813"/>
      <c r="O26" s="813"/>
      <c r="P26" s="814"/>
      <c r="Q26" s="1222">
        <v>0</v>
      </c>
      <c r="R26" s="1223"/>
      <c r="S26" s="1223"/>
      <c r="T26" s="1223"/>
      <c r="U26" s="1223"/>
      <c r="V26" s="1223"/>
      <c r="W26" s="1223"/>
      <c r="X26" s="1223"/>
      <c r="Y26" s="1223"/>
      <c r="Z26" s="1224"/>
      <c r="AA26" s="1223"/>
      <c r="AB26" s="1223"/>
      <c r="AC26" s="1223"/>
      <c r="AD26" s="1223"/>
      <c r="AE26" s="1223"/>
      <c r="AF26" s="1223"/>
      <c r="AG26" s="1223"/>
      <c r="AH26" s="1223"/>
      <c r="AI26" s="1223"/>
      <c r="AJ26" s="1224"/>
      <c r="AK26" s="489"/>
      <c r="AL26" s="592"/>
      <c r="AM26" s="841"/>
      <c r="AO26" s="13"/>
    </row>
    <row r="27" spans="1:39" ht="13.5">
      <c r="A27" s="159"/>
      <c r="B27" s="53"/>
      <c r="C27" s="1306"/>
      <c r="D27" s="989"/>
      <c r="E27" s="1055"/>
      <c r="F27" s="1055"/>
      <c r="G27" s="1055"/>
      <c r="H27" s="1056"/>
      <c r="I27" s="815" t="s">
        <v>279</v>
      </c>
      <c r="J27" s="813"/>
      <c r="K27" s="813"/>
      <c r="L27" s="813"/>
      <c r="M27" s="813"/>
      <c r="N27" s="813"/>
      <c r="O27" s="813"/>
      <c r="P27" s="814"/>
      <c r="Q27" s="1259">
        <v>0</v>
      </c>
      <c r="R27" s="1212"/>
      <c r="S27" s="1212"/>
      <c r="T27" s="1212"/>
      <c r="U27" s="1212"/>
      <c r="V27" s="1212"/>
      <c r="W27" s="1212"/>
      <c r="X27" s="1212"/>
      <c r="Y27" s="1212"/>
      <c r="Z27" s="1213"/>
      <c r="AA27" s="1212"/>
      <c r="AB27" s="1212"/>
      <c r="AC27" s="1212"/>
      <c r="AD27" s="1212"/>
      <c r="AE27" s="1212"/>
      <c r="AF27" s="1212"/>
      <c r="AG27" s="1212"/>
      <c r="AH27" s="1212"/>
      <c r="AI27" s="1212"/>
      <c r="AJ27" s="1213"/>
      <c r="AK27" s="489"/>
      <c r="AL27" s="592"/>
      <c r="AM27" s="841"/>
    </row>
    <row r="28" spans="1:39" ht="14.25">
      <c r="A28" s="159"/>
      <c r="B28" s="53"/>
      <c r="C28" s="1306"/>
      <c r="D28" s="989"/>
      <c r="E28" s="813" t="s">
        <v>427</v>
      </c>
      <c r="F28" s="813"/>
      <c r="G28" s="813"/>
      <c r="H28" s="813"/>
      <c r="I28" s="813"/>
      <c r="J28" s="813"/>
      <c r="K28" s="813"/>
      <c r="L28" s="813"/>
      <c r="M28" s="813"/>
      <c r="N28" s="813"/>
      <c r="O28" s="813"/>
      <c r="P28" s="814"/>
      <c r="Q28" s="1202">
        <v>0</v>
      </c>
      <c r="R28" s="1203"/>
      <c r="S28" s="1203"/>
      <c r="T28" s="1203"/>
      <c r="U28" s="1203"/>
      <c r="V28" s="1203"/>
      <c r="W28" s="1203"/>
      <c r="X28" s="1203"/>
      <c r="Y28" s="1203"/>
      <c r="Z28" s="1204"/>
      <c r="AA28" s="1203"/>
      <c r="AB28" s="1203"/>
      <c r="AC28" s="1203"/>
      <c r="AD28" s="1203"/>
      <c r="AE28" s="1203"/>
      <c r="AF28" s="1203"/>
      <c r="AG28" s="1203"/>
      <c r="AH28" s="1203"/>
      <c r="AI28" s="1203"/>
      <c r="AJ28" s="1204"/>
      <c r="AK28" s="506"/>
      <c r="AL28" s="618"/>
      <c r="AM28" s="841"/>
    </row>
    <row r="29" spans="1:39" ht="13.5">
      <c r="A29" s="159"/>
      <c r="B29" s="53"/>
      <c r="C29" s="1306"/>
      <c r="D29" s="989"/>
      <c r="E29" s="826" t="s">
        <v>541</v>
      </c>
      <c r="F29" s="912"/>
      <c r="G29" s="912"/>
      <c r="H29" s="912"/>
      <c r="I29" s="912"/>
      <c r="J29" s="912"/>
      <c r="K29" s="912"/>
      <c r="L29" s="912"/>
      <c r="M29" s="912"/>
      <c r="N29" s="912"/>
      <c r="O29" s="912"/>
      <c r="P29" s="913"/>
      <c r="Q29" s="1268">
        <f>'条件'!P33</f>
        <v>0.51</v>
      </c>
      <c r="R29" s="1269"/>
      <c r="S29" s="1269"/>
      <c r="T29" s="1269"/>
      <c r="U29" s="1269"/>
      <c r="V29" s="1269"/>
      <c r="W29" s="1269"/>
      <c r="X29" s="1269"/>
      <c r="Y29" s="1269"/>
      <c r="Z29" s="1269"/>
      <c r="AA29" s="1269"/>
      <c r="AB29" s="1269"/>
      <c r="AC29" s="1269"/>
      <c r="AD29" s="1269"/>
      <c r="AE29" s="1269"/>
      <c r="AF29" s="1269"/>
      <c r="AG29" s="1269"/>
      <c r="AH29" s="1269"/>
      <c r="AI29" s="1269"/>
      <c r="AJ29" s="1270"/>
      <c r="AK29" s="506"/>
      <c r="AL29" s="618"/>
      <c r="AM29" s="841"/>
    </row>
    <row r="30" spans="1:39" ht="13.5">
      <c r="A30" s="159"/>
      <c r="B30" s="53"/>
      <c r="C30" s="1306"/>
      <c r="D30" s="989"/>
      <c r="E30" s="1248" t="s">
        <v>290</v>
      </c>
      <c r="F30" s="1196"/>
      <c r="G30" s="1196"/>
      <c r="H30" s="1196"/>
      <c r="I30" s="1196"/>
      <c r="J30" s="1196"/>
      <c r="K30" s="1196"/>
      <c r="L30" s="1196"/>
      <c r="M30" s="1196"/>
      <c r="N30" s="1196"/>
      <c r="O30" s="1196"/>
      <c r="P30" s="1197"/>
      <c r="Q30" s="974" t="str">
        <f>IF(Q29&gt;=Q28,"OK","OUT")</f>
        <v>OK</v>
      </c>
      <c r="R30" s="975"/>
      <c r="S30" s="975"/>
      <c r="T30" s="975"/>
      <c r="U30" s="975"/>
      <c r="V30" s="975"/>
      <c r="W30" s="975"/>
      <c r="X30" s="975"/>
      <c r="Y30" s="975"/>
      <c r="Z30" s="976"/>
      <c r="AA30" s="975" t="str">
        <f>IF(Q29&gt;=AA28,"OK","OUT")</f>
        <v>OK</v>
      </c>
      <c r="AB30" s="975"/>
      <c r="AC30" s="975"/>
      <c r="AD30" s="975"/>
      <c r="AE30" s="975"/>
      <c r="AF30" s="975"/>
      <c r="AG30" s="975"/>
      <c r="AH30" s="975"/>
      <c r="AI30" s="975"/>
      <c r="AJ30" s="976"/>
      <c r="AK30" s="506"/>
      <c r="AL30" s="618"/>
      <c r="AM30" s="841"/>
    </row>
    <row r="31" spans="1:39" ht="13.5">
      <c r="A31" s="159"/>
      <c r="B31" s="53"/>
      <c r="C31" s="1306"/>
      <c r="D31" s="989"/>
      <c r="E31" s="1052" t="s">
        <v>291</v>
      </c>
      <c r="F31" s="1052"/>
      <c r="G31" s="1052"/>
      <c r="H31" s="1052"/>
      <c r="I31" s="1052"/>
      <c r="J31" s="1053"/>
      <c r="K31" s="839" t="s">
        <v>237</v>
      </c>
      <c r="L31" s="840"/>
      <c r="M31" s="840"/>
      <c r="N31" s="840"/>
      <c r="O31" s="840"/>
      <c r="P31" s="837"/>
      <c r="Q31" s="1271">
        <v>0</v>
      </c>
      <c r="R31" s="1272"/>
      <c r="S31" s="1272"/>
      <c r="T31" s="1272"/>
      <c r="U31" s="1272"/>
      <c r="V31" s="1272"/>
      <c r="W31" s="1272"/>
      <c r="X31" s="1272"/>
      <c r="Y31" s="1272"/>
      <c r="Z31" s="1273"/>
      <c r="AA31" s="1272"/>
      <c r="AB31" s="1272"/>
      <c r="AC31" s="1272"/>
      <c r="AD31" s="1272"/>
      <c r="AE31" s="1272"/>
      <c r="AF31" s="1272"/>
      <c r="AG31" s="1272"/>
      <c r="AH31" s="1272"/>
      <c r="AI31" s="1272"/>
      <c r="AJ31" s="1273"/>
      <c r="AK31" s="506"/>
      <c r="AL31" s="618"/>
      <c r="AM31" s="838"/>
    </row>
    <row r="32" spans="1:39" ht="13.5">
      <c r="A32" s="159"/>
      <c r="B32" s="53"/>
      <c r="C32" s="1306"/>
      <c r="D32" s="989"/>
      <c r="E32" s="1055"/>
      <c r="F32" s="1055"/>
      <c r="G32" s="1055"/>
      <c r="H32" s="1055"/>
      <c r="I32" s="1055"/>
      <c r="J32" s="1056"/>
      <c r="K32" s="839" t="s">
        <v>238</v>
      </c>
      <c r="L32" s="840"/>
      <c r="M32" s="840"/>
      <c r="N32" s="840"/>
      <c r="O32" s="840"/>
      <c r="P32" s="837"/>
      <c r="Q32" s="1209" t="s">
        <v>666</v>
      </c>
      <c r="R32" s="1210"/>
      <c r="S32" s="994"/>
      <c r="T32" s="863"/>
      <c r="U32" s="410" t="s">
        <v>668</v>
      </c>
      <c r="V32" s="1220">
        <v>250</v>
      </c>
      <c r="W32" s="1221"/>
      <c r="X32" s="863"/>
      <c r="Y32" s="863"/>
      <c r="Z32" s="411" t="s">
        <v>542</v>
      </c>
      <c r="AA32" s="1209" t="s">
        <v>669</v>
      </c>
      <c r="AB32" s="1210"/>
      <c r="AC32" s="994"/>
      <c r="AD32" s="863"/>
      <c r="AE32" s="410" t="s">
        <v>670</v>
      </c>
      <c r="AF32" s="1220">
        <v>250</v>
      </c>
      <c r="AG32" s="1221"/>
      <c r="AH32" s="863"/>
      <c r="AI32" s="863"/>
      <c r="AJ32" s="411" t="s">
        <v>542</v>
      </c>
      <c r="AK32" s="522"/>
      <c r="AL32" s="626"/>
      <c r="AM32" s="496"/>
    </row>
    <row r="33" spans="1:39" ht="13.5">
      <c r="A33" s="159"/>
      <c r="B33" s="53"/>
      <c r="C33" s="1306"/>
      <c r="D33" s="989"/>
      <c r="E33" s="840" t="s">
        <v>292</v>
      </c>
      <c r="F33" s="840"/>
      <c r="G33" s="840"/>
      <c r="H33" s="840"/>
      <c r="I33" s="840"/>
      <c r="J33" s="840"/>
      <c r="K33" s="840"/>
      <c r="L33" s="840"/>
      <c r="M33" s="840"/>
      <c r="N33" s="840"/>
      <c r="O33" s="840"/>
      <c r="P33" s="837"/>
      <c r="Q33" s="1222">
        <v>0</v>
      </c>
      <c r="R33" s="1223"/>
      <c r="S33" s="1223"/>
      <c r="T33" s="1223"/>
      <c r="U33" s="1223"/>
      <c r="V33" s="1223"/>
      <c r="W33" s="1223"/>
      <c r="X33" s="1223"/>
      <c r="Y33" s="1223"/>
      <c r="Z33" s="1224"/>
      <c r="AA33" s="1223"/>
      <c r="AB33" s="1223"/>
      <c r="AC33" s="1223"/>
      <c r="AD33" s="1223"/>
      <c r="AE33" s="1223"/>
      <c r="AF33" s="1223"/>
      <c r="AG33" s="1223"/>
      <c r="AH33" s="1223"/>
      <c r="AI33" s="1223"/>
      <c r="AJ33" s="1224"/>
      <c r="AK33" s="506"/>
      <c r="AL33" s="618"/>
      <c r="AM33" s="843" t="s">
        <v>655</v>
      </c>
    </row>
    <row r="34" spans="1:39" ht="13.5">
      <c r="A34" s="159"/>
      <c r="B34" s="53"/>
      <c r="C34" s="1306"/>
      <c r="D34" s="989"/>
      <c r="E34" s="840" t="s">
        <v>293</v>
      </c>
      <c r="F34" s="840"/>
      <c r="G34" s="840"/>
      <c r="H34" s="840"/>
      <c r="I34" s="840"/>
      <c r="J34" s="840"/>
      <c r="K34" s="840"/>
      <c r="L34" s="840"/>
      <c r="M34" s="840"/>
      <c r="N34" s="840"/>
      <c r="O34" s="840"/>
      <c r="P34" s="837"/>
      <c r="Q34" s="1222">
        <v>0</v>
      </c>
      <c r="R34" s="1223"/>
      <c r="S34" s="1223"/>
      <c r="T34" s="1223"/>
      <c r="U34" s="1223"/>
      <c r="V34" s="1223"/>
      <c r="W34" s="1223"/>
      <c r="X34" s="1223"/>
      <c r="Y34" s="1223"/>
      <c r="Z34" s="1224"/>
      <c r="AA34" s="1223"/>
      <c r="AB34" s="1223"/>
      <c r="AC34" s="1223"/>
      <c r="AD34" s="1223"/>
      <c r="AE34" s="1223"/>
      <c r="AF34" s="1223"/>
      <c r="AG34" s="1223"/>
      <c r="AH34" s="1223"/>
      <c r="AI34" s="1223"/>
      <c r="AJ34" s="1224"/>
      <c r="AK34" s="522"/>
      <c r="AL34" s="626"/>
      <c r="AM34" s="841"/>
    </row>
    <row r="35" spans="1:39" ht="13.5">
      <c r="A35" s="239"/>
      <c r="B35" s="51"/>
      <c r="C35" s="1307"/>
      <c r="D35" s="991"/>
      <c r="E35" s="840" t="s">
        <v>543</v>
      </c>
      <c r="F35" s="840"/>
      <c r="G35" s="840"/>
      <c r="H35" s="840"/>
      <c r="I35" s="840"/>
      <c r="J35" s="840"/>
      <c r="K35" s="840"/>
      <c r="L35" s="840"/>
      <c r="M35" s="840"/>
      <c r="N35" s="840"/>
      <c r="O35" s="840"/>
      <c r="P35" s="837"/>
      <c r="Q35" s="1286" t="str">
        <f>IF(AND(Q33&gt;Q27,Q34&gt;Q27),"OK","NG")</f>
        <v>NG</v>
      </c>
      <c r="R35" s="1122"/>
      <c r="S35" s="1122"/>
      <c r="T35" s="1122"/>
      <c r="U35" s="1122"/>
      <c r="V35" s="1122"/>
      <c r="W35" s="1122"/>
      <c r="X35" s="1122"/>
      <c r="Y35" s="1122"/>
      <c r="Z35" s="1287"/>
      <c r="AA35" s="1286" t="str">
        <f>IF(AND(AA34&gt;AA27,AA33&gt;AA27),"OK","NG")</f>
        <v>NG</v>
      </c>
      <c r="AB35" s="1122"/>
      <c r="AC35" s="1122"/>
      <c r="AD35" s="1122"/>
      <c r="AE35" s="1122"/>
      <c r="AF35" s="1122"/>
      <c r="AG35" s="1122"/>
      <c r="AH35" s="1122"/>
      <c r="AI35" s="1122"/>
      <c r="AJ35" s="1287"/>
      <c r="AK35" s="523"/>
      <c r="AL35" s="625"/>
      <c r="AM35" s="838"/>
    </row>
    <row r="36" spans="1:39" ht="13.5" customHeight="1">
      <c r="A36" s="1188" t="s">
        <v>442</v>
      </c>
      <c r="B36" s="1189"/>
      <c r="C36" s="50"/>
      <c r="D36" s="50"/>
      <c r="E36" s="50"/>
      <c r="F36" s="729" t="s">
        <v>269</v>
      </c>
      <c r="G36" s="50"/>
      <c r="H36" s="50"/>
      <c r="I36" s="50"/>
      <c r="J36" s="50"/>
      <c r="K36" s="50"/>
      <c r="L36" s="50"/>
      <c r="M36" s="50"/>
      <c r="N36" s="50"/>
      <c r="O36" s="50"/>
      <c r="P36" s="50"/>
      <c r="Q36" s="50"/>
      <c r="R36" s="47"/>
      <c r="S36" s="47"/>
      <c r="T36" s="47"/>
      <c r="U36" s="47"/>
      <c r="V36" s="47"/>
      <c r="W36" s="47"/>
      <c r="X36" s="47"/>
      <c r="Y36" s="47"/>
      <c r="Z36" s="47"/>
      <c r="AA36" s="47"/>
      <c r="AB36" s="47"/>
      <c r="AC36" s="47"/>
      <c r="AD36" s="47"/>
      <c r="AE36" s="47"/>
      <c r="AF36" s="47"/>
      <c r="AG36" s="47"/>
      <c r="AH36" s="47"/>
      <c r="AI36" s="47"/>
      <c r="AJ36" s="47"/>
      <c r="AK36" s="47"/>
      <c r="AL36" s="50"/>
      <c r="AM36" s="148"/>
    </row>
    <row r="37" spans="1:39" ht="13.5">
      <c r="A37" s="1188"/>
      <c r="B37" s="1189"/>
      <c r="C37" s="1235" t="s">
        <v>276</v>
      </c>
      <c r="D37" s="1235"/>
      <c r="E37" s="1235"/>
      <c r="F37" s="1235"/>
      <c r="G37" s="1235"/>
      <c r="H37" s="1235"/>
      <c r="I37" s="1235"/>
      <c r="J37" s="1235"/>
      <c r="K37" s="1235"/>
      <c r="L37" s="1235"/>
      <c r="M37" s="1235"/>
      <c r="N37" s="1235"/>
      <c r="O37" s="1235"/>
      <c r="P37" s="1235"/>
      <c r="Q37" s="1235"/>
      <c r="R37" s="1235"/>
      <c r="S37" s="1235"/>
      <c r="T37" s="1235"/>
      <c r="U37" s="1235"/>
      <c r="V37" s="1234" t="s">
        <v>277</v>
      </c>
      <c r="W37" s="1235"/>
      <c r="X37" s="1235"/>
      <c r="Y37" s="1235"/>
      <c r="Z37" s="1235"/>
      <c r="AA37" s="1235"/>
      <c r="AB37" s="1235"/>
      <c r="AC37" s="1235"/>
      <c r="AD37" s="1235"/>
      <c r="AE37" s="1235"/>
      <c r="AF37" s="1235"/>
      <c r="AG37" s="1235"/>
      <c r="AH37" s="1235"/>
      <c r="AI37" s="1235"/>
      <c r="AJ37" s="1235"/>
      <c r="AK37" s="1235"/>
      <c r="AL37" s="1235"/>
      <c r="AM37" s="1314"/>
    </row>
    <row r="38" spans="1:39" ht="13.5">
      <c r="A38" s="1188"/>
      <c r="B38" s="1189"/>
      <c r="C38" s="157"/>
      <c r="D38" s="157"/>
      <c r="E38" s="157"/>
      <c r="F38" s="157"/>
      <c r="G38" s="157"/>
      <c r="H38" s="157"/>
      <c r="I38" s="157"/>
      <c r="J38" s="157"/>
      <c r="K38" s="157"/>
      <c r="L38" s="157"/>
      <c r="M38" s="157"/>
      <c r="N38" s="157"/>
      <c r="O38" s="157"/>
      <c r="P38" s="157"/>
      <c r="Q38" s="157"/>
      <c r="R38" s="157"/>
      <c r="S38" s="1319"/>
      <c r="T38" s="154"/>
      <c r="U38" s="155"/>
      <c r="V38" s="157"/>
      <c r="W38" s="157"/>
      <c r="X38" s="157"/>
      <c r="Y38" s="157"/>
      <c r="Z38" s="157"/>
      <c r="AA38" s="157"/>
      <c r="AB38" s="157"/>
      <c r="AC38" s="157"/>
      <c r="AD38" s="157"/>
      <c r="AE38" s="157"/>
      <c r="AF38" s="157"/>
      <c r="AG38" s="157"/>
      <c r="AH38" s="157"/>
      <c r="AI38" s="157"/>
      <c r="AJ38" s="157"/>
      <c r="AK38" s="1319"/>
      <c r="AL38" s="154"/>
      <c r="AM38" s="76"/>
    </row>
    <row r="39" spans="1:39" ht="13.5">
      <c r="A39" s="1188"/>
      <c r="B39" s="1189"/>
      <c r="C39" s="157"/>
      <c r="D39" s="157"/>
      <c r="E39" s="157"/>
      <c r="F39" s="157"/>
      <c r="G39" s="157"/>
      <c r="H39" s="158" t="s">
        <v>671</v>
      </c>
      <c r="I39" s="157"/>
      <c r="J39" s="157"/>
      <c r="K39" s="157"/>
      <c r="L39" s="157"/>
      <c r="M39" s="157"/>
      <c r="N39" s="157"/>
      <c r="O39" s="157"/>
      <c r="P39" s="157"/>
      <c r="Q39" s="157"/>
      <c r="R39" s="1274">
        <v>0</v>
      </c>
      <c r="S39" s="1320"/>
      <c r="T39" s="154"/>
      <c r="U39" s="155"/>
      <c r="V39" s="157"/>
      <c r="W39" s="157"/>
      <c r="X39" s="157"/>
      <c r="Y39" s="157"/>
      <c r="Z39" s="157"/>
      <c r="AA39" s="157"/>
      <c r="AB39" s="157"/>
      <c r="AC39" s="157"/>
      <c r="AD39" s="157"/>
      <c r="AE39" s="157"/>
      <c r="AF39" s="157"/>
      <c r="AG39" s="157"/>
      <c r="AH39" s="157"/>
      <c r="AI39" s="157"/>
      <c r="AJ39" s="157"/>
      <c r="AK39" s="1320"/>
      <c r="AL39" s="154"/>
      <c r="AM39" s="76"/>
    </row>
    <row r="40" spans="1:39" ht="13.5">
      <c r="A40" s="1188"/>
      <c r="B40" s="1189"/>
      <c r="C40" s="158"/>
      <c r="D40" s="158"/>
      <c r="E40" s="50"/>
      <c r="F40" s="50"/>
      <c r="G40" s="50"/>
      <c r="H40" s="50"/>
      <c r="I40" s="50"/>
      <c r="J40" s="50"/>
      <c r="K40" s="50"/>
      <c r="L40" s="50"/>
      <c r="M40" s="50"/>
      <c r="N40" s="50"/>
      <c r="O40" s="50"/>
      <c r="P40" s="50"/>
      <c r="Q40" s="158"/>
      <c r="R40" s="1275"/>
      <c r="S40" s="1321"/>
      <c r="T40" s="153"/>
      <c r="U40" s="155"/>
      <c r="V40" s="158"/>
      <c r="W40" s="50"/>
      <c r="X40" s="50"/>
      <c r="Y40" s="50"/>
      <c r="Z40" s="50"/>
      <c r="AA40" s="50"/>
      <c r="AB40" s="50"/>
      <c r="AC40" s="50"/>
      <c r="AD40" s="50"/>
      <c r="AE40" s="50"/>
      <c r="AF40" s="50"/>
      <c r="AG40" s="50"/>
      <c r="AH40" s="50"/>
      <c r="AI40" s="158"/>
      <c r="AJ40" s="1312"/>
      <c r="AK40" s="1321"/>
      <c r="AL40" s="153"/>
      <c r="AM40" s="76"/>
    </row>
    <row r="41" spans="1:39" ht="13.5">
      <c r="A41" s="1188"/>
      <c r="B41" s="1189"/>
      <c r="C41" s="158"/>
      <c r="D41" s="53"/>
      <c r="E41" s="158"/>
      <c r="F41" s="158"/>
      <c r="G41" s="158"/>
      <c r="H41" s="158"/>
      <c r="I41" s="158"/>
      <c r="J41" s="158"/>
      <c r="K41" s="158"/>
      <c r="L41" s="158"/>
      <c r="M41" s="158"/>
      <c r="N41" s="158"/>
      <c r="O41" s="158"/>
      <c r="P41" s="160"/>
      <c r="Q41" s="158"/>
      <c r="R41" s="1276"/>
      <c r="S41" s="158"/>
      <c r="T41" s="1312"/>
      <c r="U41" s="737"/>
      <c r="V41" s="53"/>
      <c r="W41" s="158"/>
      <c r="X41" s="158"/>
      <c r="Y41" s="158"/>
      <c r="Z41" s="158"/>
      <c r="AA41" s="158"/>
      <c r="AB41" s="158"/>
      <c r="AC41" s="158"/>
      <c r="AD41" s="158"/>
      <c r="AE41" s="158"/>
      <c r="AF41" s="158"/>
      <c r="AG41" s="158"/>
      <c r="AH41" s="160"/>
      <c r="AI41" s="158"/>
      <c r="AJ41" s="1313"/>
      <c r="AK41" s="437"/>
      <c r="AL41" s="1312"/>
      <c r="AM41" s="738"/>
    </row>
    <row r="42" spans="1:39" ht="13.5">
      <c r="A42" s="1188"/>
      <c r="B42" s="1189"/>
      <c r="C42" s="158"/>
      <c r="D42" s="53"/>
      <c r="E42" s="158"/>
      <c r="F42" s="158"/>
      <c r="G42" s="158"/>
      <c r="H42" s="158"/>
      <c r="I42" s="158"/>
      <c r="J42" s="158"/>
      <c r="K42" s="158"/>
      <c r="L42" s="158"/>
      <c r="M42" s="158"/>
      <c r="N42" s="158"/>
      <c r="O42" s="158"/>
      <c r="P42" s="53"/>
      <c r="Q42" s="158"/>
      <c r="R42" s="157"/>
      <c r="S42" s="157"/>
      <c r="T42" s="1315"/>
      <c r="U42" s="737"/>
      <c r="V42" s="53"/>
      <c r="W42" s="158"/>
      <c r="X42" s="158"/>
      <c r="Y42" s="158"/>
      <c r="Z42" s="158"/>
      <c r="AA42" s="158"/>
      <c r="AB42" s="158"/>
      <c r="AC42" s="158"/>
      <c r="AD42" s="158"/>
      <c r="AE42" s="158"/>
      <c r="AF42" s="158"/>
      <c r="AG42" s="158"/>
      <c r="AH42" s="53"/>
      <c r="AI42" s="158"/>
      <c r="AJ42" s="157"/>
      <c r="AK42" s="438"/>
      <c r="AL42" s="1315"/>
      <c r="AM42" s="738"/>
    </row>
    <row r="43" spans="1:39" ht="13.5">
      <c r="A43" s="1188"/>
      <c r="B43" s="1189"/>
      <c r="C43" s="158"/>
      <c r="D43" s="53"/>
      <c r="E43" s="172"/>
      <c r="F43" s="50"/>
      <c r="G43" s="50"/>
      <c r="H43" s="50"/>
      <c r="I43" s="50"/>
      <c r="J43" s="50"/>
      <c r="K43" s="50"/>
      <c r="L43" s="50"/>
      <c r="M43" s="50"/>
      <c r="N43" s="50"/>
      <c r="O43" s="50"/>
      <c r="P43" s="51"/>
      <c r="Q43" s="158"/>
      <c r="R43" s="1264"/>
      <c r="S43" s="157"/>
      <c r="T43" s="1313"/>
      <c r="U43" s="737"/>
      <c r="V43" s="53"/>
      <c r="W43" s="172"/>
      <c r="X43" s="50"/>
      <c r="Y43" s="50"/>
      <c r="Z43" s="50"/>
      <c r="AA43" s="50"/>
      <c r="AB43" s="50"/>
      <c r="AC43" s="50"/>
      <c r="AD43" s="50"/>
      <c r="AE43" s="50"/>
      <c r="AF43" s="50"/>
      <c r="AG43" s="50"/>
      <c r="AH43" s="51"/>
      <c r="AI43" s="158"/>
      <c r="AJ43" s="1312"/>
      <c r="AK43" s="439"/>
      <c r="AL43" s="1313"/>
      <c r="AM43" s="738"/>
    </row>
    <row r="44" spans="1:39" ht="13.5">
      <c r="A44" s="1188"/>
      <c r="B44" s="1189"/>
      <c r="C44" s="158"/>
      <c r="D44" s="158"/>
      <c r="E44" s="158"/>
      <c r="F44" s="158"/>
      <c r="G44" s="158"/>
      <c r="H44" s="158"/>
      <c r="I44" s="158"/>
      <c r="J44" s="158"/>
      <c r="K44" s="158"/>
      <c r="L44" s="158"/>
      <c r="M44" s="158"/>
      <c r="N44" s="158"/>
      <c r="O44" s="158"/>
      <c r="P44" s="158"/>
      <c r="Q44" s="158"/>
      <c r="R44" s="1265"/>
      <c r="S44" s="1264"/>
      <c r="T44" s="154"/>
      <c r="U44" s="155"/>
      <c r="V44" s="158"/>
      <c r="W44" s="158"/>
      <c r="X44" s="158"/>
      <c r="Y44" s="158"/>
      <c r="Z44" s="158"/>
      <c r="AA44" s="158"/>
      <c r="AB44" s="158"/>
      <c r="AC44" s="158"/>
      <c r="AD44" s="158"/>
      <c r="AE44" s="158"/>
      <c r="AF44" s="158"/>
      <c r="AG44" s="158"/>
      <c r="AH44" s="158"/>
      <c r="AI44" s="158"/>
      <c r="AJ44" s="1313"/>
      <c r="AK44" s="1264"/>
      <c r="AL44" s="154"/>
      <c r="AM44" s="76"/>
    </row>
    <row r="45" spans="1:39" ht="13.5">
      <c r="A45" s="1188"/>
      <c r="B45" s="1189"/>
      <c r="C45" s="157"/>
      <c r="D45" s="157"/>
      <c r="E45" s="157"/>
      <c r="F45" s="157"/>
      <c r="G45" s="157"/>
      <c r="H45" s="157"/>
      <c r="I45" s="442"/>
      <c r="J45" s="442"/>
      <c r="K45" s="442"/>
      <c r="L45" s="442"/>
      <c r="M45" s="442"/>
      <c r="N45" s="442"/>
      <c r="O45" s="442"/>
      <c r="P45" s="442"/>
      <c r="Q45" s="443"/>
      <c r="R45" s="1318"/>
      <c r="S45" s="1316"/>
      <c r="T45" s="154"/>
      <c r="U45" s="155"/>
      <c r="V45" s="157"/>
      <c r="W45" s="157"/>
      <c r="X45" s="157"/>
      <c r="Y45" s="157"/>
      <c r="Z45" s="157"/>
      <c r="AA45" s="442"/>
      <c r="AB45" s="442"/>
      <c r="AC45" s="442"/>
      <c r="AD45" s="442"/>
      <c r="AE45" s="442"/>
      <c r="AF45" s="442"/>
      <c r="AG45" s="442"/>
      <c r="AH45" s="442"/>
      <c r="AI45" s="442"/>
      <c r="AJ45" s="157"/>
      <c r="AK45" s="1316"/>
      <c r="AL45" s="154"/>
      <c r="AM45" s="76"/>
    </row>
    <row r="46" spans="1:39" ht="13.5">
      <c r="A46" s="1188"/>
      <c r="B46" s="1189"/>
      <c r="C46" s="157"/>
      <c r="D46" s="157"/>
      <c r="E46" s="157"/>
      <c r="F46" s="157"/>
      <c r="G46" s="157"/>
      <c r="H46" s="292" t="s">
        <v>678</v>
      </c>
      <c r="I46" s="1299">
        <f>R23</f>
        <v>0</v>
      </c>
      <c r="J46" s="1300"/>
      <c r="K46" s="470" t="s">
        <v>679</v>
      </c>
      <c r="L46" s="1300">
        <f>U23</f>
        <v>0</v>
      </c>
      <c r="M46" s="1300"/>
      <c r="N46" s="1300"/>
      <c r="O46" s="1299">
        <f>X23</f>
        <v>0</v>
      </c>
      <c r="P46" s="1300"/>
      <c r="Q46" s="471" t="s">
        <v>547</v>
      </c>
      <c r="R46" s="444"/>
      <c r="S46" s="1317"/>
      <c r="T46" s="154"/>
      <c r="U46" s="155"/>
      <c r="V46" s="157"/>
      <c r="W46" s="157"/>
      <c r="X46" s="157"/>
      <c r="Y46" s="157"/>
      <c r="Z46" s="292" t="s">
        <v>676</v>
      </c>
      <c r="AA46" s="1299">
        <f>AB23</f>
        <v>0</v>
      </c>
      <c r="AB46" s="1300"/>
      <c r="AC46" s="470" t="s">
        <v>677</v>
      </c>
      <c r="AD46" s="1300">
        <f>AE23</f>
        <v>0</v>
      </c>
      <c r="AE46" s="1300"/>
      <c r="AF46" s="1300"/>
      <c r="AG46" s="1299">
        <f>AH23</f>
        <v>0</v>
      </c>
      <c r="AH46" s="1300"/>
      <c r="AI46" s="568" t="s">
        <v>547</v>
      </c>
      <c r="AJ46" s="569"/>
      <c r="AK46" s="1317"/>
      <c r="AL46" s="154"/>
      <c r="AM46" s="76"/>
    </row>
    <row r="47" spans="1:39" ht="13.5">
      <c r="A47" s="1188"/>
      <c r="B47" s="1189"/>
      <c r="C47" s="158"/>
      <c r="D47" s="158"/>
      <c r="E47" s="158"/>
      <c r="F47" s="158"/>
      <c r="G47" s="158"/>
      <c r="H47" s="445"/>
      <c r="I47" s="446"/>
      <c r="J47" s="445"/>
      <c r="K47" s="739"/>
      <c r="L47" s="739"/>
      <c r="M47" s="739"/>
      <c r="N47" s="739"/>
      <c r="O47" s="739"/>
      <c r="P47" s="445"/>
      <c r="Q47" s="158"/>
      <c r="R47" s="158"/>
      <c r="S47" s="158"/>
      <c r="T47" s="153"/>
      <c r="U47" s="53"/>
      <c r="V47" s="158"/>
      <c r="W47" s="158"/>
      <c r="X47" s="158"/>
      <c r="Y47" s="448"/>
      <c r="Z47" s="448"/>
      <c r="AA47" s="442"/>
      <c r="AB47" s="448"/>
      <c r="AC47" s="740"/>
      <c r="AD47" s="740"/>
      <c r="AE47" s="740"/>
      <c r="AF47" s="740"/>
      <c r="AG47" s="740"/>
      <c r="AH47" s="158"/>
      <c r="AI47" s="158"/>
      <c r="AJ47" s="158"/>
      <c r="AK47" s="158"/>
      <c r="AL47" s="153"/>
      <c r="AM47" s="156"/>
    </row>
    <row r="48" spans="1:39" ht="13.5">
      <c r="A48" s="1188"/>
      <c r="B48" s="1189"/>
      <c r="C48" s="57"/>
      <c r="D48" s="57"/>
      <c r="E48" s="57"/>
      <c r="F48" s="57"/>
      <c r="G48" s="472" t="s">
        <v>676</v>
      </c>
      <c r="H48" s="1299">
        <f>R22</f>
        <v>16</v>
      </c>
      <c r="I48" s="1300"/>
      <c r="J48" s="470" t="s">
        <v>677</v>
      </c>
      <c r="K48" s="1300">
        <f>U22</f>
        <v>0</v>
      </c>
      <c r="L48" s="1300"/>
      <c r="M48" s="1300"/>
      <c r="N48" s="1299">
        <f>X22</f>
        <v>0</v>
      </c>
      <c r="O48" s="1300"/>
      <c r="P48" s="471" t="s">
        <v>547</v>
      </c>
      <c r="Q48" s="447"/>
      <c r="R48" s="57"/>
      <c r="S48" s="57"/>
      <c r="T48" s="57"/>
      <c r="U48" s="56"/>
      <c r="V48" s="57"/>
      <c r="W48" s="57"/>
      <c r="X48" s="472" t="s">
        <v>676</v>
      </c>
      <c r="Y48" s="1299">
        <f>AB22</f>
        <v>0</v>
      </c>
      <c r="Z48" s="1300"/>
      <c r="AA48" s="470" t="s">
        <v>677</v>
      </c>
      <c r="AB48" s="1300">
        <f>AE22</f>
        <v>0</v>
      </c>
      <c r="AC48" s="1300"/>
      <c r="AD48" s="1300"/>
      <c r="AE48" s="1299">
        <f>AH22</f>
        <v>0</v>
      </c>
      <c r="AF48" s="1300"/>
      <c r="AG48" s="471" t="s">
        <v>547</v>
      </c>
      <c r="AH48" s="447"/>
      <c r="AI48" s="57"/>
      <c r="AJ48" s="57"/>
      <c r="AK48" s="57"/>
      <c r="AL48" s="57"/>
      <c r="AM48" s="16"/>
    </row>
    <row r="49" spans="1:39" ht="13.5">
      <c r="A49" s="1329"/>
      <c r="B49" s="1330"/>
      <c r="C49" s="145"/>
      <c r="D49" s="145"/>
      <c r="E49" s="145"/>
      <c r="F49" s="145"/>
      <c r="G49" s="145"/>
      <c r="H49" s="145"/>
      <c r="I49" s="145"/>
      <c r="J49" s="667"/>
      <c r="K49" s="667"/>
      <c r="L49" s="667"/>
      <c r="M49" s="667"/>
      <c r="N49" s="667"/>
      <c r="O49" s="145"/>
      <c r="P49" s="145"/>
      <c r="Q49" s="145"/>
      <c r="R49" s="145"/>
      <c r="S49" s="145"/>
      <c r="T49" s="145"/>
      <c r="U49" s="146"/>
      <c r="V49" s="145"/>
      <c r="W49" s="145"/>
      <c r="X49" s="145"/>
      <c r="Y49" s="145"/>
      <c r="Z49" s="145"/>
      <c r="AA49" s="145"/>
      <c r="AB49" s="667"/>
      <c r="AC49" s="667"/>
      <c r="AD49" s="667"/>
      <c r="AE49" s="667"/>
      <c r="AF49" s="667"/>
      <c r="AG49" s="145"/>
      <c r="AH49" s="145"/>
      <c r="AI49" s="145"/>
      <c r="AJ49" s="145"/>
      <c r="AK49" s="145"/>
      <c r="AL49" s="145"/>
      <c r="AM49" s="194"/>
    </row>
    <row r="50" spans="1:39" ht="13.5" customHeight="1">
      <c r="A50" s="1190" t="s">
        <v>680</v>
      </c>
      <c r="B50" s="987" t="s">
        <v>681</v>
      </c>
      <c r="C50" s="230"/>
      <c r="D50" s="230"/>
      <c r="E50" s="230"/>
      <c r="F50" s="230"/>
      <c r="G50" s="230"/>
      <c r="H50" s="230"/>
      <c r="I50" s="230"/>
      <c r="J50" s="662"/>
      <c r="K50" s="662"/>
      <c r="L50" s="662"/>
      <c r="M50" s="662"/>
      <c r="N50" s="662"/>
      <c r="O50" s="230"/>
      <c r="P50" s="230"/>
      <c r="Q50" s="230"/>
      <c r="R50" s="230"/>
      <c r="S50" s="230"/>
      <c r="T50" s="230"/>
      <c r="U50" s="230"/>
      <c r="V50" s="230"/>
      <c r="W50" s="230"/>
      <c r="X50" s="230"/>
      <c r="Y50" s="230"/>
      <c r="Z50" s="230"/>
      <c r="AA50" s="230"/>
      <c r="AB50" s="662"/>
      <c r="AC50" s="662"/>
      <c r="AD50" s="662"/>
      <c r="AE50" s="662"/>
      <c r="AF50" s="662"/>
      <c r="AG50" s="230"/>
      <c r="AH50" s="230"/>
      <c r="AI50" s="230"/>
      <c r="AJ50" s="230"/>
      <c r="AK50" s="1331" t="s">
        <v>149</v>
      </c>
      <c r="AL50" s="1278"/>
      <c r="AM50" s="1332"/>
    </row>
    <row r="51" spans="1:39" ht="13.5" customHeight="1">
      <c r="A51" s="1188"/>
      <c r="B51" s="989"/>
      <c r="C51" s="230"/>
      <c r="D51" s="230"/>
      <c r="E51" s="230"/>
      <c r="F51" s="230"/>
      <c r="G51" s="230"/>
      <c r="H51" s="230"/>
      <c r="I51" s="230"/>
      <c r="J51" s="662"/>
      <c r="K51" s="815" t="s">
        <v>350</v>
      </c>
      <c r="L51" s="813"/>
      <c r="M51" s="813"/>
      <c r="N51" s="813"/>
      <c r="O51" s="814"/>
      <c r="P51" s="914" t="s">
        <v>682</v>
      </c>
      <c r="Q51" s="941"/>
      <c r="R51" s="941"/>
      <c r="S51" s="942"/>
      <c r="T51" s="914" t="s">
        <v>683</v>
      </c>
      <c r="U51" s="941"/>
      <c r="V51" s="941"/>
      <c r="W51" s="942"/>
      <c r="X51" s="914" t="s">
        <v>684</v>
      </c>
      <c r="Y51" s="941"/>
      <c r="Z51" s="941"/>
      <c r="AA51" s="941"/>
      <c r="AB51" s="941"/>
      <c r="AC51" s="942"/>
      <c r="AD51" s="815" t="s">
        <v>685</v>
      </c>
      <c r="AE51" s="813"/>
      <c r="AF51" s="813"/>
      <c r="AG51" s="814"/>
      <c r="AH51" s="914" t="s">
        <v>686</v>
      </c>
      <c r="AI51" s="941"/>
      <c r="AJ51" s="941"/>
      <c r="AK51" s="183" t="s">
        <v>166</v>
      </c>
      <c r="AL51" s="183" t="s">
        <v>220</v>
      </c>
      <c r="AM51" s="184" t="s">
        <v>167</v>
      </c>
    </row>
    <row r="52" spans="1:39" ht="13.5" customHeight="1">
      <c r="A52" s="1188"/>
      <c r="B52" s="989"/>
      <c r="C52" s="1052" t="s">
        <v>453</v>
      </c>
      <c r="D52" s="860"/>
      <c r="E52" s="860"/>
      <c r="F52" s="860"/>
      <c r="G52" s="1012"/>
      <c r="H52" s="1153" t="s">
        <v>687</v>
      </c>
      <c r="I52" s="880"/>
      <c r="J52" s="881"/>
      <c r="K52" s="815" t="s">
        <v>351</v>
      </c>
      <c r="L52" s="813"/>
      <c r="M52" s="813"/>
      <c r="N52" s="813"/>
      <c r="O52" s="814"/>
      <c r="P52" s="1176">
        <v>0</v>
      </c>
      <c r="Q52" s="1177"/>
      <c r="R52" s="1177"/>
      <c r="S52" s="1178"/>
      <c r="T52" s="1176">
        <v>0</v>
      </c>
      <c r="U52" s="1177"/>
      <c r="V52" s="1177"/>
      <c r="W52" s="1178"/>
      <c r="X52" s="1323">
        <v>0</v>
      </c>
      <c r="Y52" s="1324"/>
      <c r="Z52" s="1324"/>
      <c r="AA52" s="1324"/>
      <c r="AB52" s="1324"/>
      <c r="AC52" s="1325"/>
      <c r="AD52" s="1202">
        <v>0</v>
      </c>
      <c r="AE52" s="1203"/>
      <c r="AF52" s="1203"/>
      <c r="AG52" s="1204"/>
      <c r="AH52" s="1333">
        <v>0</v>
      </c>
      <c r="AI52" s="1334"/>
      <c r="AJ52" s="1335"/>
      <c r="AK52" s="509"/>
      <c r="AL52" s="828"/>
      <c r="AM52" s="978" t="s">
        <v>655</v>
      </c>
    </row>
    <row r="53" spans="1:39" ht="13.5">
      <c r="A53" s="1188"/>
      <c r="B53" s="989"/>
      <c r="C53" s="1038"/>
      <c r="D53" s="1038"/>
      <c r="E53" s="1038"/>
      <c r="F53" s="1038"/>
      <c r="G53" s="1050"/>
      <c r="H53" s="1154"/>
      <c r="I53" s="882"/>
      <c r="J53" s="883"/>
      <c r="K53" s="914" t="s">
        <v>352</v>
      </c>
      <c r="L53" s="941"/>
      <c r="M53" s="941"/>
      <c r="N53" s="941"/>
      <c r="O53" s="942"/>
      <c r="P53" s="1176"/>
      <c r="Q53" s="1177"/>
      <c r="R53" s="1177"/>
      <c r="S53" s="1178"/>
      <c r="T53" s="1176"/>
      <c r="U53" s="1177"/>
      <c r="V53" s="1177"/>
      <c r="W53" s="1178"/>
      <c r="X53" s="1326"/>
      <c r="Y53" s="1327"/>
      <c r="Z53" s="1327"/>
      <c r="AA53" s="1327"/>
      <c r="AB53" s="1327"/>
      <c r="AC53" s="1328"/>
      <c r="AD53" s="1202"/>
      <c r="AE53" s="1203"/>
      <c r="AF53" s="1203"/>
      <c r="AG53" s="1204"/>
      <c r="AH53" s="1336"/>
      <c r="AI53" s="1337"/>
      <c r="AJ53" s="1338"/>
      <c r="AK53" s="509"/>
      <c r="AL53" s="825"/>
      <c r="AM53" s="979"/>
    </row>
    <row r="54" spans="1:39" ht="13.5">
      <c r="A54" s="1188"/>
      <c r="B54" s="989"/>
      <c r="C54" s="1038"/>
      <c r="D54" s="1038"/>
      <c r="E54" s="1038"/>
      <c r="F54" s="1038"/>
      <c r="G54" s="1050"/>
      <c r="H54" s="1153" t="s">
        <v>688</v>
      </c>
      <c r="I54" s="880"/>
      <c r="J54" s="881"/>
      <c r="K54" s="815" t="s">
        <v>351</v>
      </c>
      <c r="L54" s="813"/>
      <c r="M54" s="813"/>
      <c r="N54" s="813"/>
      <c r="O54" s="814"/>
      <c r="P54" s="1176"/>
      <c r="Q54" s="1177"/>
      <c r="R54" s="1177"/>
      <c r="S54" s="1178"/>
      <c r="T54" s="1176"/>
      <c r="U54" s="1177"/>
      <c r="V54" s="1177"/>
      <c r="W54" s="1178"/>
      <c r="X54" s="1323"/>
      <c r="Y54" s="1324"/>
      <c r="Z54" s="1324"/>
      <c r="AA54" s="1324"/>
      <c r="AB54" s="1324"/>
      <c r="AC54" s="1325"/>
      <c r="AD54" s="1202"/>
      <c r="AE54" s="1203"/>
      <c r="AF54" s="1203"/>
      <c r="AG54" s="1204"/>
      <c r="AH54" s="1336"/>
      <c r="AI54" s="1337"/>
      <c r="AJ54" s="1338"/>
      <c r="AK54" s="515"/>
      <c r="AL54" s="828"/>
      <c r="AM54" s="979"/>
    </row>
    <row r="55" spans="1:39" ht="13.5">
      <c r="A55" s="1329"/>
      <c r="B55" s="991"/>
      <c r="C55" s="867"/>
      <c r="D55" s="867"/>
      <c r="E55" s="867"/>
      <c r="F55" s="867"/>
      <c r="G55" s="879"/>
      <c r="H55" s="1154"/>
      <c r="I55" s="882"/>
      <c r="J55" s="883"/>
      <c r="K55" s="914" t="s">
        <v>352</v>
      </c>
      <c r="L55" s="941"/>
      <c r="M55" s="941"/>
      <c r="N55" s="941"/>
      <c r="O55" s="942"/>
      <c r="P55" s="1176"/>
      <c r="Q55" s="1177"/>
      <c r="R55" s="1177"/>
      <c r="S55" s="1178"/>
      <c r="T55" s="1176"/>
      <c r="U55" s="1177"/>
      <c r="V55" s="1177"/>
      <c r="W55" s="1178"/>
      <c r="X55" s="1326"/>
      <c r="Y55" s="1327"/>
      <c r="Z55" s="1327"/>
      <c r="AA55" s="1327"/>
      <c r="AB55" s="1327"/>
      <c r="AC55" s="1328"/>
      <c r="AD55" s="1202">
        <v>0</v>
      </c>
      <c r="AE55" s="1203"/>
      <c r="AF55" s="1203"/>
      <c r="AG55" s="1204"/>
      <c r="AH55" s="1339"/>
      <c r="AI55" s="1340"/>
      <c r="AJ55" s="1341"/>
      <c r="AK55" s="509"/>
      <c r="AL55" s="825"/>
      <c r="AM55" s="980"/>
    </row>
    <row r="56" spans="1:39" ht="13.5">
      <c r="A56" s="55"/>
      <c r="B56" s="57"/>
      <c r="C56" s="57"/>
      <c r="D56" s="141" t="s">
        <v>550</v>
      </c>
      <c r="E56" s="57"/>
      <c r="F56" s="57"/>
      <c r="G56" s="57"/>
      <c r="H56" s="57"/>
      <c r="I56" s="57"/>
      <c r="J56" s="57"/>
      <c r="K56" s="57"/>
      <c r="L56" s="120"/>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16"/>
    </row>
    <row r="57" spans="1:39" ht="13.5">
      <c r="A57" s="583"/>
      <c r="B57" s="584"/>
      <c r="C57" s="584"/>
      <c r="D57" s="584"/>
      <c r="E57" s="584" t="s">
        <v>690</v>
      </c>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621"/>
    </row>
    <row r="58" spans="1:39" ht="13.5">
      <c r="A58" s="583"/>
      <c r="B58" s="584"/>
      <c r="C58" s="584"/>
      <c r="D58" s="584"/>
      <c r="E58" s="584" t="s">
        <v>691</v>
      </c>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621"/>
    </row>
    <row r="59" spans="1:39" ht="13.5">
      <c r="A59" s="583"/>
      <c r="B59" s="584"/>
      <c r="C59" s="584"/>
      <c r="D59" s="584"/>
      <c r="E59" s="584" t="s">
        <v>692</v>
      </c>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621"/>
    </row>
    <row r="60" spans="1:39" ht="14.25" thickBot="1">
      <c r="A60" s="627"/>
      <c r="B60" s="588"/>
      <c r="C60" s="588"/>
      <c r="D60" s="588"/>
      <c r="E60" s="588" t="s">
        <v>689</v>
      </c>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628"/>
    </row>
    <row r="61" spans="1:39" ht="13.5">
      <c r="A61" s="55"/>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row>
    <row r="62" spans="1:39" ht="13.5">
      <c r="A62" s="55"/>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row>
    <row r="63" spans="1:39" ht="13.5">
      <c r="A63" s="55"/>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row>
    <row r="64" spans="1:39" ht="13.5">
      <c r="A64" s="55"/>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row>
    <row r="65" spans="1:39" ht="13.5">
      <c r="A65" s="55"/>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row>
    <row r="66" spans="1:40" ht="13.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27"/>
    </row>
    <row r="72" spans="6:42" ht="13.5">
      <c r="F72" s="153"/>
      <c r="G72" s="153"/>
      <c r="H72" s="153"/>
      <c r="I72" s="153"/>
      <c r="J72" s="153"/>
      <c r="K72" s="153"/>
      <c r="L72" s="153"/>
      <c r="M72" s="57"/>
      <c r="N72" s="153"/>
      <c r="O72" s="153"/>
      <c r="P72" s="153"/>
      <c r="Q72" s="153"/>
      <c r="R72" s="153"/>
      <c r="S72" s="153"/>
      <c r="T72" s="153"/>
      <c r="U72" s="153"/>
      <c r="V72" s="154"/>
      <c r="W72" s="154"/>
      <c r="X72" s="154"/>
      <c r="Y72" s="154"/>
      <c r="Z72" s="154"/>
      <c r="AA72" s="154"/>
      <c r="AB72" s="154"/>
      <c r="AC72" s="154"/>
      <c r="AD72" s="154"/>
      <c r="AE72" s="154"/>
      <c r="AF72" s="154"/>
      <c r="AG72" s="154"/>
      <c r="AH72" s="154"/>
      <c r="AI72" s="154"/>
      <c r="AJ72" s="154"/>
      <c r="AK72" s="154"/>
      <c r="AL72" s="154"/>
      <c r="AM72" s="154"/>
      <c r="AN72" s="154"/>
      <c r="AO72" s="153"/>
      <c r="AP72" s="153"/>
    </row>
    <row r="73" spans="5:42" ht="13.5">
      <c r="E73" s="27"/>
      <c r="F73" s="153"/>
      <c r="G73" s="153"/>
      <c r="H73" s="153"/>
      <c r="I73" s="153"/>
      <c r="J73" s="153"/>
      <c r="K73" s="153"/>
      <c r="L73" s="153"/>
      <c r="M73" s="153"/>
      <c r="N73" s="153"/>
      <c r="O73" s="153"/>
      <c r="P73" s="153"/>
      <c r="Q73" s="153"/>
      <c r="R73" s="153"/>
      <c r="S73" s="153"/>
      <c r="T73" s="153"/>
      <c r="U73" s="154"/>
      <c r="V73" s="154"/>
      <c r="W73" s="154"/>
      <c r="X73" s="154"/>
      <c r="Y73" s="154"/>
      <c r="Z73" s="154"/>
      <c r="AA73" s="154"/>
      <c r="AB73" s="154"/>
      <c r="AC73" s="154"/>
      <c r="AD73" s="154"/>
      <c r="AE73" s="154"/>
      <c r="AF73" s="154"/>
      <c r="AG73" s="154"/>
      <c r="AH73" s="154"/>
      <c r="AI73" s="154"/>
      <c r="AJ73" s="154"/>
      <c r="AK73" s="154"/>
      <c r="AL73" s="154"/>
      <c r="AM73" s="154"/>
      <c r="AN73" s="154"/>
      <c r="AO73" s="153"/>
      <c r="AP73" s="153"/>
    </row>
    <row r="74" spans="6:42" ht="13.5">
      <c r="F74" s="153"/>
      <c r="G74" s="153"/>
      <c r="H74" s="153"/>
      <c r="I74" s="153"/>
      <c r="J74" s="153"/>
      <c r="K74" s="153"/>
      <c r="L74" s="153"/>
      <c r="M74" s="153"/>
      <c r="N74" s="153"/>
      <c r="O74" s="153"/>
      <c r="P74" s="153"/>
      <c r="Q74" s="153"/>
      <c r="R74" s="153"/>
      <c r="S74" s="153"/>
      <c r="T74" s="153"/>
      <c r="U74" s="154"/>
      <c r="V74" s="154"/>
      <c r="W74" s="154"/>
      <c r="X74" s="154"/>
      <c r="Y74" s="154"/>
      <c r="Z74" s="154"/>
      <c r="AA74" s="154"/>
      <c r="AB74" s="154"/>
      <c r="AC74" s="154"/>
      <c r="AD74" s="154"/>
      <c r="AE74" s="154"/>
      <c r="AF74" s="154"/>
      <c r="AG74" s="154"/>
      <c r="AH74" s="154"/>
      <c r="AI74" s="154"/>
      <c r="AJ74" s="154"/>
      <c r="AK74" s="154"/>
      <c r="AL74" s="154"/>
      <c r="AM74" s="154"/>
      <c r="AN74" s="154"/>
      <c r="AO74" s="153"/>
      <c r="AP74" s="153"/>
    </row>
  </sheetData>
  <sheetProtection password="9350" sheet="1" objects="1" scenarios="1" formatCells="0" selectLockedCells="1"/>
  <mergeCells count="196">
    <mergeCell ref="I22:L23"/>
    <mergeCell ref="T55:W55"/>
    <mergeCell ref="T53:W53"/>
    <mergeCell ref="T52:W52"/>
    <mergeCell ref="P52:S52"/>
    <mergeCell ref="T54:W54"/>
    <mergeCell ref="P54:S54"/>
    <mergeCell ref="P55:S55"/>
    <mergeCell ref="P53:S53"/>
    <mergeCell ref="Q31:Z31"/>
    <mergeCell ref="AK50:AM50"/>
    <mergeCell ref="AL52:AL53"/>
    <mergeCell ref="AH51:AJ51"/>
    <mergeCell ref="AH52:AJ55"/>
    <mergeCell ref="AM52:AM55"/>
    <mergeCell ref="AL54:AL55"/>
    <mergeCell ref="AD54:AG54"/>
    <mergeCell ref="X52:AC53"/>
    <mergeCell ref="AD55:AG55"/>
    <mergeCell ref="AD52:AG52"/>
    <mergeCell ref="T51:W51"/>
    <mergeCell ref="X51:AC51"/>
    <mergeCell ref="AD51:AG51"/>
    <mergeCell ref="AD53:AG53"/>
    <mergeCell ref="A36:B49"/>
    <mergeCell ref="A50:A55"/>
    <mergeCell ref="B50:B55"/>
    <mergeCell ref="C52:G55"/>
    <mergeCell ref="AM25:AM31"/>
    <mergeCell ref="H52:J53"/>
    <mergeCell ref="H54:J55"/>
    <mergeCell ref="K51:O51"/>
    <mergeCell ref="K52:O52"/>
    <mergeCell ref="P51:S51"/>
    <mergeCell ref="K53:O53"/>
    <mergeCell ref="K54:O54"/>
    <mergeCell ref="K55:O55"/>
    <mergeCell ref="X54:AC55"/>
    <mergeCell ref="AM9:AM11"/>
    <mergeCell ref="AK13:AM13"/>
    <mergeCell ref="AM15:AM20"/>
    <mergeCell ref="AL19:AL20"/>
    <mergeCell ref="X32:Y32"/>
    <mergeCell ref="AA32:AB32"/>
    <mergeCell ref="AH32:AI32"/>
    <mergeCell ref="AL9:AL11"/>
    <mergeCell ref="AL21:AL23"/>
    <mergeCell ref="V9:Z9"/>
    <mergeCell ref="AA9:AE9"/>
    <mergeCell ref="AF9:AJ9"/>
    <mergeCell ref="V15:Z15"/>
    <mergeCell ref="AA15:AE15"/>
    <mergeCell ref="AK38:AK40"/>
    <mergeCell ref="AJ40:AJ41"/>
    <mergeCell ref="Q9:U9"/>
    <mergeCell ref="Q8:U8"/>
    <mergeCell ref="V8:Z8"/>
    <mergeCell ref="Q11:U11"/>
    <mergeCell ref="V11:Z11"/>
    <mergeCell ref="T41:T43"/>
    <mergeCell ref="S38:S40"/>
    <mergeCell ref="Q30:Z30"/>
    <mergeCell ref="A7:B26"/>
    <mergeCell ref="AJ43:AJ44"/>
    <mergeCell ref="C37:U37"/>
    <mergeCell ref="V37:AM37"/>
    <mergeCell ref="AL41:AL43"/>
    <mergeCell ref="AA8:AE8"/>
    <mergeCell ref="AK44:AK46"/>
    <mergeCell ref="S44:S46"/>
    <mergeCell ref="R39:R41"/>
    <mergeCell ref="R43:R45"/>
    <mergeCell ref="A1:AK1"/>
    <mergeCell ref="AK5:AM5"/>
    <mergeCell ref="Q6:Z6"/>
    <mergeCell ref="AA6:AJ6"/>
    <mergeCell ref="A4:AK4"/>
    <mergeCell ref="A3:AK3"/>
    <mergeCell ref="AF8:AJ8"/>
    <mergeCell ref="V10:Z10"/>
    <mergeCell ref="AA10:AE10"/>
    <mergeCell ref="AF10:AJ10"/>
    <mergeCell ref="Q10:U10"/>
    <mergeCell ref="AA11:AE11"/>
    <mergeCell ref="AF11:AJ11"/>
    <mergeCell ref="Q14:U14"/>
    <mergeCell ref="V14:Z14"/>
    <mergeCell ref="AA14:AE14"/>
    <mergeCell ref="AF14:AJ14"/>
    <mergeCell ref="C24:D35"/>
    <mergeCell ref="E28:P28"/>
    <mergeCell ref="E29:P29"/>
    <mergeCell ref="C8:D23"/>
    <mergeCell ref="E8:I11"/>
    <mergeCell ref="M19:P19"/>
    <mergeCell ref="M20:P20"/>
    <mergeCell ref="E31:J32"/>
    <mergeCell ref="K31:P31"/>
    <mergeCell ref="K32:P32"/>
    <mergeCell ref="I19:L20"/>
    <mergeCell ref="AE7:AF7"/>
    <mergeCell ref="AG7:AJ7"/>
    <mergeCell ref="Q13:Z13"/>
    <mergeCell ref="AA13:AJ13"/>
    <mergeCell ref="Q7:T7"/>
    <mergeCell ref="U7:V7"/>
    <mergeCell ref="W7:Z7"/>
    <mergeCell ref="AA7:AD7"/>
    <mergeCell ref="C7:P7"/>
    <mergeCell ref="M15:P15"/>
    <mergeCell ref="Q15:U15"/>
    <mergeCell ref="M16:P16"/>
    <mergeCell ref="I17:L18"/>
    <mergeCell ref="M17:P17"/>
    <mergeCell ref="Q17:U17"/>
    <mergeCell ref="M18:P18"/>
    <mergeCell ref="AF15:AJ15"/>
    <mergeCell ref="AL15:AL16"/>
    <mergeCell ref="W16:Y16"/>
    <mergeCell ref="AE16:AG16"/>
    <mergeCell ref="V17:Z17"/>
    <mergeCell ref="AA17:AE17"/>
    <mergeCell ref="AF17:AJ17"/>
    <mergeCell ref="AL17:AL18"/>
    <mergeCell ref="W18:Y18"/>
    <mergeCell ref="AE18:AG18"/>
    <mergeCell ref="Q19:U19"/>
    <mergeCell ref="V19:Z19"/>
    <mergeCell ref="AA19:AE19"/>
    <mergeCell ref="AF19:AJ19"/>
    <mergeCell ref="W20:Y20"/>
    <mergeCell ref="AE20:AG20"/>
    <mergeCell ref="E21:H23"/>
    <mergeCell ref="I21:P21"/>
    <mergeCell ref="Q21:Z21"/>
    <mergeCell ref="AA21:AJ21"/>
    <mergeCell ref="R23:S23"/>
    <mergeCell ref="X23:Y23"/>
    <mergeCell ref="E15:H20"/>
    <mergeCell ref="I15:L16"/>
    <mergeCell ref="E33:P33"/>
    <mergeCell ref="AM33:AM35"/>
    <mergeCell ref="E34:P34"/>
    <mergeCell ref="Q34:Z34"/>
    <mergeCell ref="AA34:AJ34"/>
    <mergeCell ref="E35:P35"/>
    <mergeCell ref="Q35:Z35"/>
    <mergeCell ref="AA35:AJ35"/>
    <mergeCell ref="Q33:Z33"/>
    <mergeCell ref="AA33:AJ33"/>
    <mergeCell ref="AA26:AJ26"/>
    <mergeCell ref="I27:P27"/>
    <mergeCell ref="U22:W22"/>
    <mergeCell ref="X22:Y22"/>
    <mergeCell ref="AB22:AC22"/>
    <mergeCell ref="AA27:AJ27"/>
    <mergeCell ref="AB23:AC23"/>
    <mergeCell ref="AH23:AI23"/>
    <mergeCell ref="AA25:AJ25"/>
    <mergeCell ref="I25:K26"/>
    <mergeCell ref="M22:P22"/>
    <mergeCell ref="M23:P23"/>
    <mergeCell ref="R22:S22"/>
    <mergeCell ref="E30:P30"/>
    <mergeCell ref="E25:H27"/>
    <mergeCell ref="L25:P25"/>
    <mergeCell ref="Q25:Z25"/>
    <mergeCell ref="L26:P26"/>
    <mergeCell ref="Q26:Z26"/>
    <mergeCell ref="Q27:Z27"/>
    <mergeCell ref="AF32:AG32"/>
    <mergeCell ref="Q28:Z28"/>
    <mergeCell ref="AA28:AJ28"/>
    <mergeCell ref="Q29:AJ29"/>
    <mergeCell ref="AC32:AD32"/>
    <mergeCell ref="AA31:AJ31"/>
    <mergeCell ref="AA30:AJ30"/>
    <mergeCell ref="Q32:R32"/>
    <mergeCell ref="S32:T32"/>
    <mergeCell ref="V32:W32"/>
    <mergeCell ref="AE22:AG22"/>
    <mergeCell ref="AH22:AI22"/>
    <mergeCell ref="U23:W23"/>
    <mergeCell ref="AE23:AG23"/>
    <mergeCell ref="H48:I48"/>
    <mergeCell ref="K48:M48"/>
    <mergeCell ref="N48:O48"/>
    <mergeCell ref="I46:J46"/>
    <mergeCell ref="L46:N46"/>
    <mergeCell ref="O46:P46"/>
    <mergeCell ref="Y48:Z48"/>
    <mergeCell ref="AG46:AH46"/>
    <mergeCell ref="AB48:AD48"/>
    <mergeCell ref="AE48:AF48"/>
    <mergeCell ref="AA46:AB46"/>
    <mergeCell ref="AD46:AF46"/>
  </mergeCells>
  <printOptions/>
  <pageMargins left="0.7874015748031497" right="0.3937007874015748" top="0.7" bottom="0.53" header="0.48" footer="0.37"/>
  <pageSetup horizontalDpi="600" verticalDpi="600" orientation="portrait" paperSize="9" r:id="rId3"/>
  <headerFooter alignWithMargins="0">
    <oddHeader>&amp;L&amp;"ＭＳ Ｐ明朝,標準"&amp;8H24-144</oddHeader>
  </headerFooter>
  <drawing r:id="rId2"/>
  <legacyDrawing r:id="rId1"/>
</worksheet>
</file>

<file path=xl/worksheets/sheet8.xml><?xml version="1.0" encoding="utf-8"?>
<worksheet xmlns="http://schemas.openxmlformats.org/spreadsheetml/2006/main" xmlns:r="http://schemas.openxmlformats.org/officeDocument/2006/relationships">
  <dimension ref="A1:AQ71"/>
  <sheetViews>
    <sheetView showGridLines="0" view="pageBreakPreview" zoomScaleSheetLayoutView="100" workbookViewId="0" topLeftCell="A1">
      <selection activeCell="N19" sqref="N19:Q19"/>
    </sheetView>
  </sheetViews>
  <sheetFormatPr defaultColWidth="9.00390625" defaultRowHeight="13.5"/>
  <cols>
    <col min="1" max="2" width="1.875" style="0" customWidth="1"/>
    <col min="3" max="3" width="2.875" style="0" customWidth="1"/>
    <col min="4" max="38" width="2.25390625" style="0" customWidth="1"/>
    <col min="39" max="39" width="3.75390625" style="0" customWidth="1"/>
    <col min="40" max="40" width="2.375" style="0" customWidth="1"/>
    <col min="41" max="41" width="3.125" style="0" customWidth="1"/>
  </cols>
  <sheetData>
    <row r="1" spans="1:41"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c r="AN1" s="658"/>
      <c r="AO1" s="27"/>
    </row>
    <row r="2" spans="1:41" ht="13.5">
      <c r="A2" s="647"/>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58"/>
      <c r="AO2" s="27"/>
    </row>
    <row r="3" spans="1:41" ht="14.25">
      <c r="A3" s="848" t="s">
        <v>470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c r="AN3" s="658"/>
      <c r="AO3" s="27"/>
    </row>
    <row r="4" spans="1:41" ht="15" thickBot="1">
      <c r="A4" s="847" t="s">
        <v>312</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4"/>
      <c r="AM4" s="4"/>
      <c r="AN4" s="701"/>
      <c r="AO4" s="27"/>
    </row>
    <row r="5" spans="1:41" ht="14.25">
      <c r="A5" s="166"/>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3"/>
      <c r="AM5" s="3"/>
      <c r="AN5" s="741"/>
      <c r="AO5" s="27"/>
    </row>
    <row r="6" spans="1:41" ht="14.25">
      <c r="A6" s="41"/>
      <c r="B6" s="157"/>
      <c r="C6" s="158"/>
      <c r="D6" s="158"/>
      <c r="E6" s="158"/>
      <c r="F6" s="117"/>
      <c r="G6" s="26"/>
      <c r="H6" s="26"/>
      <c r="I6" s="26"/>
      <c r="J6" s="1127"/>
      <c r="K6" s="1127"/>
      <c r="L6" s="26"/>
      <c r="M6" s="1127" t="s">
        <v>2</v>
      </c>
      <c r="N6" s="1127"/>
      <c r="O6" s="1127" t="s">
        <v>3</v>
      </c>
      <c r="P6" s="1127"/>
      <c r="Q6" s="26"/>
      <c r="R6" s="26"/>
      <c r="S6" s="26"/>
      <c r="T6" s="1127" t="s">
        <v>4</v>
      </c>
      <c r="U6" s="1127"/>
      <c r="V6" s="26"/>
      <c r="W6" s="26"/>
      <c r="X6" s="26"/>
      <c r="Y6" s="26"/>
      <c r="Z6" s="21"/>
      <c r="AA6" s="21"/>
      <c r="AB6" s="21"/>
      <c r="AC6" s="21"/>
      <c r="AD6" s="21"/>
      <c r="AE6" s="21"/>
      <c r="AF6" s="21"/>
      <c r="AG6" s="21"/>
      <c r="AH6" s="157"/>
      <c r="AI6" s="157"/>
      <c r="AJ6" s="157"/>
      <c r="AK6" s="153"/>
      <c r="AL6" s="153"/>
      <c r="AM6" s="153"/>
      <c r="AN6" s="125"/>
      <c r="AO6" s="27"/>
    </row>
    <row r="7" spans="1:41" ht="14.25" thickBot="1">
      <c r="A7" s="41"/>
      <c r="B7" s="157"/>
      <c r="C7" s="157"/>
      <c r="D7" s="157"/>
      <c r="E7" s="157"/>
      <c r="F7" s="157"/>
      <c r="G7" s="154"/>
      <c r="H7" s="154"/>
      <c r="I7" s="154"/>
      <c r="J7" s="179"/>
      <c r="K7" s="179"/>
      <c r="L7" s="179"/>
      <c r="M7" s="179"/>
      <c r="N7" s="201"/>
      <c r="O7" s="179"/>
      <c r="P7" s="201"/>
      <c r="Q7" s="179"/>
      <c r="R7" s="179"/>
      <c r="S7" s="179"/>
      <c r="T7" s="179"/>
      <c r="U7" s="201"/>
      <c r="V7" s="179"/>
      <c r="W7" s="179"/>
      <c r="X7" s="179"/>
      <c r="Y7" s="179"/>
      <c r="Z7" s="179"/>
      <c r="AA7" s="179"/>
      <c r="AB7" s="179"/>
      <c r="AC7" s="179"/>
      <c r="AD7" s="179"/>
      <c r="AE7" s="179"/>
      <c r="AF7" s="154"/>
      <c r="AG7" s="154"/>
      <c r="AH7" s="157"/>
      <c r="AI7" s="157"/>
      <c r="AJ7" s="157"/>
      <c r="AK7" s="154"/>
      <c r="AL7" s="153"/>
      <c r="AM7" s="153"/>
      <c r="AN7" s="125"/>
      <c r="AO7" s="27"/>
    </row>
    <row r="8" spans="1:41" ht="11.25" customHeight="1" thickBot="1">
      <c r="A8" s="41"/>
      <c r="B8" s="157"/>
      <c r="C8" s="157"/>
      <c r="D8" s="157"/>
      <c r="E8" s="157"/>
      <c r="F8" s="157"/>
      <c r="G8" s="154"/>
      <c r="H8" s="157"/>
      <c r="I8" s="157"/>
      <c r="J8" s="202"/>
      <c r="K8" s="157"/>
      <c r="L8" s="157"/>
      <c r="M8" s="157"/>
      <c r="N8" s="157"/>
      <c r="O8" s="157"/>
      <c r="P8" s="157"/>
      <c r="Q8" s="157"/>
      <c r="R8" s="203"/>
      <c r="S8" s="203"/>
      <c r="T8" s="203"/>
      <c r="U8" s="203"/>
      <c r="V8" s="203"/>
      <c r="W8" s="203"/>
      <c r="X8" s="157"/>
      <c r="Y8" s="157"/>
      <c r="Z8" s="157"/>
      <c r="AA8" s="157"/>
      <c r="AB8" s="157"/>
      <c r="AC8" s="157"/>
      <c r="AD8" s="157"/>
      <c r="AE8" s="204"/>
      <c r="AF8" s="154"/>
      <c r="AG8" s="154"/>
      <c r="AH8" s="154"/>
      <c r="AI8" s="157"/>
      <c r="AJ8" s="157"/>
      <c r="AK8" s="154"/>
      <c r="AL8" s="153"/>
      <c r="AM8" s="153"/>
      <c r="AN8" s="125"/>
      <c r="AO8" s="27"/>
    </row>
    <row r="9" spans="1:41" ht="7.5" customHeight="1">
      <c r="A9" s="41"/>
      <c r="B9" s="157"/>
      <c r="C9" s="157"/>
      <c r="D9" s="157"/>
      <c r="E9" s="157"/>
      <c r="F9" s="157"/>
      <c r="G9" s="157"/>
      <c r="H9" s="157"/>
      <c r="I9" s="157"/>
      <c r="J9" s="157"/>
      <c r="K9" s="1351" t="s">
        <v>5</v>
      </c>
      <c r="L9" s="47"/>
      <c r="M9" s="47"/>
      <c r="N9" s="157"/>
      <c r="O9" s="157"/>
      <c r="P9" s="157"/>
      <c r="Q9" s="157"/>
      <c r="R9" s="154"/>
      <c r="S9" s="157"/>
      <c r="T9" s="157"/>
      <c r="U9" s="157"/>
      <c r="V9" s="157"/>
      <c r="W9" s="157"/>
      <c r="X9" s="157"/>
      <c r="Y9" s="157"/>
      <c r="Z9" s="157"/>
      <c r="AA9" s="157"/>
      <c r="AB9" s="157"/>
      <c r="AC9" s="157"/>
      <c r="AD9" s="157"/>
      <c r="AE9" s="157"/>
      <c r="AF9" s="157"/>
      <c r="AG9" s="157"/>
      <c r="AH9" s="157"/>
      <c r="AI9" s="157"/>
      <c r="AJ9" s="157"/>
      <c r="AK9" s="154"/>
      <c r="AL9" s="153"/>
      <c r="AM9" s="153"/>
      <c r="AN9" s="125"/>
      <c r="AO9" s="27"/>
    </row>
    <row r="10" spans="1:41" ht="13.5">
      <c r="A10" s="41"/>
      <c r="B10" s="157"/>
      <c r="C10" s="157"/>
      <c r="D10" s="157"/>
      <c r="E10" s="157"/>
      <c r="F10" s="157"/>
      <c r="G10" s="157"/>
      <c r="H10" s="157"/>
      <c r="I10" s="157"/>
      <c r="J10" s="157"/>
      <c r="K10" s="1351"/>
      <c r="L10" s="157"/>
      <c r="M10" s="181"/>
      <c r="N10" s="154"/>
      <c r="O10" s="76"/>
      <c r="P10" s="154"/>
      <c r="Q10" s="157"/>
      <c r="R10" s="157"/>
      <c r="S10" s="157"/>
      <c r="T10" s="157"/>
      <c r="U10" s="157"/>
      <c r="V10" s="157"/>
      <c r="W10" s="157"/>
      <c r="X10" s="157"/>
      <c r="Y10" s="76"/>
      <c r="Z10" s="157"/>
      <c r="AA10" s="76"/>
      <c r="AB10" s="157"/>
      <c r="AC10" s="157"/>
      <c r="AD10" s="157"/>
      <c r="AE10" s="157"/>
      <c r="AF10" s="157"/>
      <c r="AG10" s="157"/>
      <c r="AH10" s="157"/>
      <c r="AI10" s="157"/>
      <c r="AJ10" s="157"/>
      <c r="AK10" s="154"/>
      <c r="AL10" s="153"/>
      <c r="AM10" s="153"/>
      <c r="AN10" s="125"/>
      <c r="AO10" s="27"/>
    </row>
    <row r="11" spans="1:41" ht="13.5">
      <c r="A11" s="41"/>
      <c r="B11" s="157"/>
      <c r="C11" s="158"/>
      <c r="D11" s="158"/>
      <c r="E11" s="158"/>
      <c r="F11" s="158"/>
      <c r="G11" s="158"/>
      <c r="H11" s="158"/>
      <c r="I11" s="158"/>
      <c r="J11" s="158"/>
      <c r="K11" s="158"/>
      <c r="L11" s="158"/>
      <c r="M11" s="156"/>
      <c r="N11" s="153"/>
      <c r="O11" s="156"/>
      <c r="P11" s="153"/>
      <c r="Q11" s="158"/>
      <c r="R11" s="158"/>
      <c r="S11" s="158"/>
      <c r="T11" s="158"/>
      <c r="U11" s="158"/>
      <c r="V11" s="158"/>
      <c r="W11" s="158"/>
      <c r="X11" s="158"/>
      <c r="Y11" s="156"/>
      <c r="Z11" s="158"/>
      <c r="AA11" s="156"/>
      <c r="AB11" s="158"/>
      <c r="AC11" s="158"/>
      <c r="AD11" s="158"/>
      <c r="AE11" s="158"/>
      <c r="AF11" s="158"/>
      <c r="AG11" s="158"/>
      <c r="AH11" s="158"/>
      <c r="AI11" s="158"/>
      <c r="AJ11" s="158"/>
      <c r="AK11" s="153"/>
      <c r="AL11" s="153"/>
      <c r="AM11" s="153"/>
      <c r="AN11" s="125"/>
      <c r="AO11" s="27"/>
    </row>
    <row r="12" spans="1:41" ht="13.5">
      <c r="A12" s="41"/>
      <c r="B12" s="157"/>
      <c r="C12" s="158"/>
      <c r="D12" s="158"/>
      <c r="E12" s="158"/>
      <c r="F12" s="158"/>
      <c r="G12" s="158"/>
      <c r="H12" s="158"/>
      <c r="I12" s="158"/>
      <c r="J12" s="158"/>
      <c r="K12" s="158"/>
      <c r="L12" s="158"/>
      <c r="M12" s="156"/>
      <c r="N12" s="153"/>
      <c r="O12" s="76"/>
      <c r="P12" s="154"/>
      <c r="Q12" s="157"/>
      <c r="R12" s="157"/>
      <c r="S12" s="158"/>
      <c r="T12" s="158"/>
      <c r="U12" s="157"/>
      <c r="V12" s="157"/>
      <c r="W12" s="157"/>
      <c r="X12" s="157"/>
      <c r="Y12" s="156"/>
      <c r="Z12" s="158"/>
      <c r="AA12" s="76"/>
      <c r="AB12" s="157"/>
      <c r="AC12" s="157"/>
      <c r="AD12" s="157"/>
      <c r="AE12" s="648"/>
      <c r="AF12" s="648"/>
      <c r="AG12" s="648"/>
      <c r="AH12" s="648"/>
      <c r="AI12" s="648"/>
      <c r="AJ12" s="648"/>
      <c r="AK12" s="648"/>
      <c r="AL12" s="648"/>
      <c r="AM12" s="450"/>
      <c r="AN12" s="451"/>
      <c r="AO12" s="74"/>
    </row>
    <row r="13" spans="1:41" ht="14.25" thickBot="1">
      <c r="A13" s="41"/>
      <c r="B13" s="157"/>
      <c r="C13" s="157"/>
      <c r="D13" s="157"/>
      <c r="E13" s="157"/>
      <c r="F13" s="157"/>
      <c r="G13" s="157"/>
      <c r="H13" s="157"/>
      <c r="I13" s="157"/>
      <c r="J13" s="157"/>
      <c r="K13" s="157"/>
      <c r="L13" s="157"/>
      <c r="M13" s="76"/>
      <c r="N13" s="154"/>
      <c r="O13" s="157"/>
      <c r="P13" s="205"/>
      <c r="Q13" s="179"/>
      <c r="R13" s="179"/>
      <c r="S13" s="179"/>
      <c r="T13" s="179"/>
      <c r="U13" s="179"/>
      <c r="V13" s="179"/>
      <c r="W13" s="179"/>
      <c r="X13" s="179"/>
      <c r="Y13" s="206"/>
      <c r="Z13" s="157"/>
      <c r="AA13" s="76"/>
      <c r="AB13" s="157"/>
      <c r="AC13" s="157"/>
      <c r="AD13" s="157"/>
      <c r="AE13" s="157"/>
      <c r="AF13" s="157"/>
      <c r="AG13" s="648"/>
      <c r="AH13" s="648"/>
      <c r="AI13" s="157"/>
      <c r="AJ13" s="157"/>
      <c r="AK13" s="154"/>
      <c r="AL13" s="153"/>
      <c r="AM13" s="153"/>
      <c r="AN13" s="125"/>
      <c r="AO13" s="27"/>
    </row>
    <row r="14" spans="1:41" ht="11.25" customHeight="1" thickBot="1">
      <c r="A14" s="41"/>
      <c r="B14" s="157"/>
      <c r="C14" s="157"/>
      <c r="D14" s="157"/>
      <c r="E14" s="157"/>
      <c r="F14" s="157"/>
      <c r="G14" s="157"/>
      <c r="H14" s="157"/>
      <c r="I14" s="157"/>
      <c r="J14" s="157"/>
      <c r="K14" s="157"/>
      <c r="L14" s="157"/>
      <c r="M14" s="76"/>
      <c r="N14" s="179"/>
      <c r="O14" s="179"/>
      <c r="P14" s="179"/>
      <c r="Q14" s="179"/>
      <c r="R14" s="179"/>
      <c r="S14" s="179"/>
      <c r="T14" s="179"/>
      <c r="U14" s="179"/>
      <c r="V14" s="179"/>
      <c r="W14" s="179"/>
      <c r="X14" s="179"/>
      <c r="Y14" s="179"/>
      <c r="Z14" s="179"/>
      <c r="AA14" s="182"/>
      <c r="AB14" s="154"/>
      <c r="AC14" s="157"/>
      <c r="AD14" s="157"/>
      <c r="AE14" s="157"/>
      <c r="AF14" s="157"/>
      <c r="AG14" s="157"/>
      <c r="AH14" s="157"/>
      <c r="AI14" s="157"/>
      <c r="AJ14" s="157"/>
      <c r="AK14" s="154"/>
      <c r="AL14" s="153"/>
      <c r="AM14" s="153"/>
      <c r="AN14" s="125"/>
      <c r="AO14" s="27"/>
    </row>
    <row r="15" spans="1:41" ht="13.5">
      <c r="A15" s="41"/>
      <c r="B15" s="157"/>
      <c r="C15" s="157"/>
      <c r="D15" s="157"/>
      <c r="E15" s="157"/>
      <c r="F15" s="157"/>
      <c r="G15" s="157"/>
      <c r="H15" s="157"/>
      <c r="I15" s="157"/>
      <c r="J15" s="157"/>
      <c r="K15" s="157"/>
      <c r="L15" s="157"/>
      <c r="M15" s="157"/>
      <c r="N15" s="157"/>
      <c r="O15" s="157"/>
      <c r="P15" s="186"/>
      <c r="Q15" s="157"/>
      <c r="R15" s="157"/>
      <c r="S15" s="157"/>
      <c r="T15" s="157"/>
      <c r="U15" s="186"/>
      <c r="V15" s="157"/>
      <c r="W15" s="157"/>
      <c r="X15" s="157"/>
      <c r="Y15" s="157"/>
      <c r="Z15" s="157"/>
      <c r="AA15" s="157"/>
      <c r="AB15" s="157"/>
      <c r="AC15" s="157"/>
      <c r="AD15" s="157"/>
      <c r="AE15" s="157"/>
      <c r="AF15" s="157"/>
      <c r="AG15" s="157"/>
      <c r="AH15" s="157"/>
      <c r="AI15" s="157"/>
      <c r="AJ15" s="157"/>
      <c r="AK15" s="154"/>
      <c r="AL15" s="153"/>
      <c r="AM15" s="153"/>
      <c r="AN15" s="125"/>
      <c r="AO15" s="27"/>
    </row>
    <row r="16" spans="1:43" ht="14.25">
      <c r="A16" s="41"/>
      <c r="B16" s="157"/>
      <c r="C16" s="157"/>
      <c r="D16" s="157"/>
      <c r="E16" s="157"/>
      <c r="F16" s="157"/>
      <c r="G16" s="157"/>
      <c r="H16" s="157"/>
      <c r="I16" s="157"/>
      <c r="J16" s="157"/>
      <c r="K16" s="157"/>
      <c r="L16" s="157"/>
      <c r="M16" s="157"/>
      <c r="N16" s="157"/>
      <c r="O16" s="1375" t="s">
        <v>6</v>
      </c>
      <c r="P16" s="1375"/>
      <c r="Q16" s="157"/>
      <c r="R16" s="157"/>
      <c r="S16" s="157"/>
      <c r="T16" s="1375" t="s">
        <v>7</v>
      </c>
      <c r="U16" s="1375"/>
      <c r="V16" s="157"/>
      <c r="W16" s="157"/>
      <c r="X16" s="157"/>
      <c r="Y16" s="157"/>
      <c r="Z16" s="157"/>
      <c r="AA16" s="157"/>
      <c r="AB16" s="157"/>
      <c r="AC16" s="157"/>
      <c r="AD16" s="157"/>
      <c r="AE16" s="157"/>
      <c r="AF16" s="157"/>
      <c r="AG16" s="157"/>
      <c r="AH16" s="157"/>
      <c r="AI16" s="157"/>
      <c r="AJ16" s="157"/>
      <c r="AK16" s="154"/>
      <c r="AL16" s="153"/>
      <c r="AM16" s="153"/>
      <c r="AN16" s="197"/>
      <c r="AO16" s="27"/>
      <c r="AQ16" s="233"/>
    </row>
    <row r="17" spans="1:41" ht="14.25">
      <c r="A17" s="147"/>
      <c r="B17" s="47"/>
      <c r="C17" s="47"/>
      <c r="D17" s="47"/>
      <c r="E17" s="47"/>
      <c r="F17" s="47"/>
      <c r="G17" s="47"/>
      <c r="H17" s="47"/>
      <c r="I17" s="47"/>
      <c r="J17" s="47"/>
      <c r="K17" s="47"/>
      <c r="L17" s="47"/>
      <c r="M17" s="47"/>
      <c r="N17" s="47"/>
      <c r="O17" s="742"/>
      <c r="P17" s="742"/>
      <c r="Q17" s="157"/>
      <c r="R17" s="157"/>
      <c r="S17" s="157"/>
      <c r="T17" s="742"/>
      <c r="U17" s="742"/>
      <c r="V17" s="157"/>
      <c r="W17" s="157"/>
      <c r="X17" s="157"/>
      <c r="Y17" s="157"/>
      <c r="Z17" s="157"/>
      <c r="AA17" s="157"/>
      <c r="AB17" s="157"/>
      <c r="AC17" s="157"/>
      <c r="AD17" s="157"/>
      <c r="AE17" s="157"/>
      <c r="AF17" s="157"/>
      <c r="AG17" s="157"/>
      <c r="AH17" s="157"/>
      <c r="AI17" s="157"/>
      <c r="AJ17" s="157"/>
      <c r="AK17" s="154"/>
      <c r="AL17" s="839" t="s">
        <v>149</v>
      </c>
      <c r="AM17" s="840"/>
      <c r="AN17" s="1183"/>
      <c r="AO17" s="27"/>
    </row>
    <row r="18" spans="1:41" ht="14.25">
      <c r="A18" s="41"/>
      <c r="B18" s="155"/>
      <c r="C18" s="50"/>
      <c r="D18" s="50"/>
      <c r="E18" s="50"/>
      <c r="F18" s="50"/>
      <c r="G18" s="50"/>
      <c r="H18" s="50"/>
      <c r="I18" s="50"/>
      <c r="J18" s="50" t="s">
        <v>8</v>
      </c>
      <c r="K18" s="50"/>
      <c r="L18" s="50"/>
      <c r="M18" s="50"/>
      <c r="N18" s="49"/>
      <c r="O18" s="1364" t="s">
        <v>650</v>
      </c>
      <c r="P18" s="1364"/>
      <c r="Q18" s="226"/>
      <c r="R18" s="228"/>
      <c r="S18" s="1364" t="s">
        <v>9</v>
      </c>
      <c r="T18" s="1364"/>
      <c r="U18" s="226"/>
      <c r="V18" s="228"/>
      <c r="W18" s="1364" t="s">
        <v>611</v>
      </c>
      <c r="X18" s="1364"/>
      <c r="Y18" s="226"/>
      <c r="Z18" s="225"/>
      <c r="AA18" s="1360" t="s">
        <v>612</v>
      </c>
      <c r="AB18" s="1360"/>
      <c r="AC18" s="226"/>
      <c r="AD18" s="225"/>
      <c r="AE18" s="1344" t="s">
        <v>613</v>
      </c>
      <c r="AF18" s="1344"/>
      <c r="AG18" s="226"/>
      <c r="AH18" s="225"/>
      <c r="AI18" s="1344" t="s">
        <v>10</v>
      </c>
      <c r="AJ18" s="1344"/>
      <c r="AK18" s="226"/>
      <c r="AL18" s="183" t="s">
        <v>166</v>
      </c>
      <c r="AM18" s="183" t="s">
        <v>220</v>
      </c>
      <c r="AN18" s="184" t="s">
        <v>167</v>
      </c>
      <c r="AO18" s="27"/>
    </row>
    <row r="19" spans="1:41" ht="13.5" customHeight="1">
      <c r="A19" s="41"/>
      <c r="B19" s="155"/>
      <c r="C19" s="1348" t="s">
        <v>306</v>
      </c>
      <c r="D19" s="839" t="s">
        <v>300</v>
      </c>
      <c r="E19" s="840"/>
      <c r="F19" s="840"/>
      <c r="G19" s="840"/>
      <c r="H19" s="840"/>
      <c r="I19" s="840"/>
      <c r="J19" s="840"/>
      <c r="K19" s="840"/>
      <c r="L19" s="840"/>
      <c r="M19" s="837"/>
      <c r="N19" s="1372"/>
      <c r="O19" s="1373"/>
      <c r="P19" s="1373"/>
      <c r="Q19" s="1374"/>
      <c r="R19" s="1372"/>
      <c r="S19" s="1373"/>
      <c r="T19" s="1373"/>
      <c r="U19" s="1374"/>
      <c r="V19" s="1372"/>
      <c r="W19" s="1373"/>
      <c r="X19" s="1373"/>
      <c r="Y19" s="1374"/>
      <c r="Z19" s="1372"/>
      <c r="AA19" s="1373"/>
      <c r="AB19" s="1373"/>
      <c r="AC19" s="1374"/>
      <c r="AD19" s="1372"/>
      <c r="AE19" s="1373"/>
      <c r="AF19" s="1373"/>
      <c r="AG19" s="1374"/>
      <c r="AH19" s="1372"/>
      <c r="AI19" s="1373"/>
      <c r="AJ19" s="1373"/>
      <c r="AK19" s="1374"/>
      <c r="AL19" s="525"/>
      <c r="AM19" s="576"/>
      <c r="AN19" s="528" t="s">
        <v>595</v>
      </c>
      <c r="AO19" s="27"/>
    </row>
    <row r="20" spans="1:41" ht="13.5" customHeight="1">
      <c r="A20" s="41"/>
      <c r="B20" s="155"/>
      <c r="C20" s="1349"/>
      <c r="D20" s="1153" t="s">
        <v>131</v>
      </c>
      <c r="E20" s="880"/>
      <c r="F20" s="880"/>
      <c r="G20" s="880"/>
      <c r="H20" s="880"/>
      <c r="I20" s="880"/>
      <c r="J20" s="880"/>
      <c r="K20" s="880"/>
      <c r="L20" s="880"/>
      <c r="M20" s="881"/>
      <c r="N20" s="1372"/>
      <c r="O20" s="1373"/>
      <c r="P20" s="1373"/>
      <c r="Q20" s="1374"/>
      <c r="R20" s="1372"/>
      <c r="S20" s="1373"/>
      <c r="T20" s="1373"/>
      <c r="U20" s="1374"/>
      <c r="V20" s="1372"/>
      <c r="W20" s="1373"/>
      <c r="X20" s="1373"/>
      <c r="Y20" s="1374"/>
      <c r="Z20" s="1372"/>
      <c r="AA20" s="1373"/>
      <c r="AB20" s="1373"/>
      <c r="AC20" s="1374"/>
      <c r="AD20" s="1372"/>
      <c r="AE20" s="1373"/>
      <c r="AF20" s="1373"/>
      <c r="AG20" s="1374"/>
      <c r="AH20" s="1383"/>
      <c r="AI20" s="1384"/>
      <c r="AJ20" s="1384"/>
      <c r="AK20" s="1385"/>
      <c r="AL20" s="526"/>
      <c r="AM20" s="626"/>
      <c r="AN20" s="529" t="s">
        <v>435</v>
      </c>
      <c r="AO20" s="27"/>
    </row>
    <row r="21" spans="1:41" ht="13.5">
      <c r="A21" s="1188" t="s">
        <v>443</v>
      </c>
      <c r="B21" s="989"/>
      <c r="C21" s="1349"/>
      <c r="D21" s="1365" t="s">
        <v>301</v>
      </c>
      <c r="E21" s="1369"/>
      <c r="F21" s="1366"/>
      <c r="G21" s="1365" t="s">
        <v>302</v>
      </c>
      <c r="H21" s="1366"/>
      <c r="I21" s="1288" t="s">
        <v>304</v>
      </c>
      <c r="J21" s="1289"/>
      <c r="K21" s="1289"/>
      <c r="L21" s="1289"/>
      <c r="M21" s="1371"/>
      <c r="N21" s="1372"/>
      <c r="O21" s="1373"/>
      <c r="P21" s="1373"/>
      <c r="Q21" s="1374"/>
      <c r="R21" s="1372"/>
      <c r="S21" s="1373"/>
      <c r="T21" s="1373"/>
      <c r="U21" s="1374"/>
      <c r="V21" s="1372"/>
      <c r="W21" s="1373"/>
      <c r="X21" s="1373"/>
      <c r="Y21" s="1374"/>
      <c r="Z21" s="1372"/>
      <c r="AA21" s="1373"/>
      <c r="AB21" s="1373"/>
      <c r="AC21" s="1374"/>
      <c r="AD21" s="1372"/>
      <c r="AE21" s="1373"/>
      <c r="AF21" s="1373"/>
      <c r="AG21" s="1374"/>
      <c r="AH21" s="1372"/>
      <c r="AI21" s="1373"/>
      <c r="AJ21" s="1373"/>
      <c r="AK21" s="1374"/>
      <c r="AL21" s="527"/>
      <c r="AM21" s="618"/>
      <c r="AN21" s="530" t="s">
        <v>11</v>
      </c>
      <c r="AO21" s="27"/>
    </row>
    <row r="22" spans="1:41" ht="13.5">
      <c r="A22" s="988"/>
      <c r="B22" s="989"/>
      <c r="C22" s="1349"/>
      <c r="D22" s="1367"/>
      <c r="E22" s="1370"/>
      <c r="F22" s="1368"/>
      <c r="G22" s="1367"/>
      <c r="H22" s="1368"/>
      <c r="I22" s="1288" t="s">
        <v>305</v>
      </c>
      <c r="J22" s="1289"/>
      <c r="K22" s="1289"/>
      <c r="L22" s="1289"/>
      <c r="M22" s="1371"/>
      <c r="N22" s="1372"/>
      <c r="O22" s="1373"/>
      <c r="P22" s="1373"/>
      <c r="Q22" s="1374"/>
      <c r="R22" s="1372"/>
      <c r="S22" s="1373"/>
      <c r="T22" s="1373"/>
      <c r="U22" s="1374"/>
      <c r="V22" s="1372"/>
      <c r="W22" s="1373"/>
      <c r="X22" s="1373"/>
      <c r="Y22" s="1374"/>
      <c r="Z22" s="1372"/>
      <c r="AA22" s="1373"/>
      <c r="AB22" s="1373"/>
      <c r="AC22" s="1374"/>
      <c r="AD22" s="1372"/>
      <c r="AE22" s="1373"/>
      <c r="AF22" s="1373"/>
      <c r="AG22" s="1374"/>
      <c r="AH22" s="1372"/>
      <c r="AI22" s="1373"/>
      <c r="AJ22" s="1373"/>
      <c r="AK22" s="1374"/>
      <c r="AL22" s="527"/>
      <c r="AM22" s="618"/>
      <c r="AN22" s="530" t="s">
        <v>11</v>
      </c>
      <c r="AO22" s="27"/>
    </row>
    <row r="23" spans="1:41" ht="13.5">
      <c r="A23" s="988"/>
      <c r="B23" s="989"/>
      <c r="C23" s="1349"/>
      <c r="D23" s="839" t="s">
        <v>303</v>
      </c>
      <c r="E23" s="840"/>
      <c r="F23" s="840"/>
      <c r="G23" s="840"/>
      <c r="H23" s="840"/>
      <c r="I23" s="840"/>
      <c r="J23" s="840"/>
      <c r="K23" s="840"/>
      <c r="L23" s="840"/>
      <c r="M23" s="837"/>
      <c r="N23" s="1372"/>
      <c r="O23" s="1373"/>
      <c r="P23" s="1373"/>
      <c r="Q23" s="1374"/>
      <c r="R23" s="1372"/>
      <c r="S23" s="1373"/>
      <c r="T23" s="1373"/>
      <c r="U23" s="1374"/>
      <c r="V23" s="1372"/>
      <c r="W23" s="1373"/>
      <c r="X23" s="1373"/>
      <c r="Y23" s="1374"/>
      <c r="Z23" s="1372"/>
      <c r="AA23" s="1373"/>
      <c r="AB23" s="1373"/>
      <c r="AC23" s="1374"/>
      <c r="AD23" s="1372"/>
      <c r="AE23" s="1373"/>
      <c r="AF23" s="1373"/>
      <c r="AG23" s="1374"/>
      <c r="AH23" s="1372"/>
      <c r="AI23" s="1373"/>
      <c r="AJ23" s="1373"/>
      <c r="AK23" s="1374"/>
      <c r="AL23" s="527"/>
      <c r="AM23" s="618"/>
      <c r="AN23" s="530" t="s">
        <v>595</v>
      </c>
      <c r="AO23" s="27"/>
    </row>
    <row r="24" spans="1:41" ht="13.5">
      <c r="A24" s="988"/>
      <c r="B24" s="989"/>
      <c r="C24" s="1350"/>
      <c r="D24" s="1154" t="s">
        <v>553</v>
      </c>
      <c r="E24" s="882"/>
      <c r="F24" s="882"/>
      <c r="G24" s="882"/>
      <c r="H24" s="882"/>
      <c r="I24" s="882"/>
      <c r="J24" s="882"/>
      <c r="K24" s="882"/>
      <c r="L24" s="882"/>
      <c r="M24" s="883"/>
      <c r="N24" s="1372"/>
      <c r="O24" s="1373"/>
      <c r="P24" s="1373"/>
      <c r="Q24" s="1374"/>
      <c r="R24" s="1380" t="s">
        <v>614</v>
      </c>
      <c r="S24" s="1381"/>
      <c r="T24" s="1381"/>
      <c r="U24" s="1382"/>
      <c r="V24" s="1372"/>
      <c r="W24" s="1373"/>
      <c r="X24" s="1373"/>
      <c r="Y24" s="1374"/>
      <c r="Z24" s="1380" t="s">
        <v>614</v>
      </c>
      <c r="AA24" s="1381"/>
      <c r="AB24" s="1381"/>
      <c r="AC24" s="1382"/>
      <c r="AD24" s="1380" t="s">
        <v>614</v>
      </c>
      <c r="AE24" s="1381"/>
      <c r="AF24" s="1381"/>
      <c r="AG24" s="1382"/>
      <c r="AH24" s="1380" t="s">
        <v>614</v>
      </c>
      <c r="AI24" s="1381"/>
      <c r="AJ24" s="1381"/>
      <c r="AK24" s="1382"/>
      <c r="AL24" s="526"/>
      <c r="AM24" s="626"/>
      <c r="AN24" s="529" t="s">
        <v>614</v>
      </c>
      <c r="AO24" s="27"/>
    </row>
    <row r="25" spans="1:41" ht="14.25">
      <c r="A25" s="988"/>
      <c r="B25" s="989"/>
      <c r="C25" s="60"/>
      <c r="D25" s="62"/>
      <c r="E25" s="62"/>
      <c r="F25" s="62"/>
      <c r="G25" s="62"/>
      <c r="H25" s="62"/>
      <c r="I25" s="62"/>
      <c r="J25" s="1379" t="s">
        <v>554</v>
      </c>
      <c r="K25" s="1173"/>
      <c r="L25" s="1173"/>
      <c r="M25" s="1173"/>
      <c r="N25" s="1173"/>
      <c r="O25" s="1173"/>
      <c r="P25" s="1173"/>
      <c r="Q25" s="1173"/>
      <c r="R25" s="1173"/>
      <c r="S25" s="743" t="s">
        <v>12</v>
      </c>
      <c r="T25" s="290" t="s">
        <v>555</v>
      </c>
      <c r="U25" s="662"/>
      <c r="V25" s="228"/>
      <c r="W25" s="228"/>
      <c r="X25" s="228"/>
      <c r="Y25" s="228"/>
      <c r="Z25" s="228"/>
      <c r="AA25" s="228"/>
      <c r="AB25" s="228"/>
      <c r="AC25" s="228"/>
      <c r="AD25" s="228"/>
      <c r="AE25" s="228"/>
      <c r="AF25" s="228"/>
      <c r="AG25" s="228"/>
      <c r="AH25" s="228"/>
      <c r="AI25" s="228"/>
      <c r="AJ25" s="228"/>
      <c r="AK25" s="228"/>
      <c r="AL25" s="221"/>
      <c r="AM25" s="216"/>
      <c r="AN25" s="207"/>
      <c r="AO25" s="27"/>
    </row>
    <row r="26" spans="1:41" ht="13.5">
      <c r="A26" s="988"/>
      <c r="B26" s="989"/>
      <c r="C26" s="50"/>
      <c r="D26" s="50"/>
      <c r="E26" s="50"/>
      <c r="F26" s="50"/>
      <c r="G26" s="50"/>
      <c r="H26" s="50"/>
      <c r="I26" s="50"/>
      <c r="J26" s="50"/>
      <c r="K26" s="50"/>
      <c r="L26" s="50"/>
      <c r="M26" s="50"/>
      <c r="N26" s="50"/>
      <c r="O26" s="50"/>
      <c r="P26" s="50"/>
      <c r="Q26" s="50"/>
      <c r="R26" s="47"/>
      <c r="S26" s="47"/>
      <c r="T26" s="47"/>
      <c r="U26" s="47"/>
      <c r="V26" s="47"/>
      <c r="W26" s="47"/>
      <c r="X26" s="47"/>
      <c r="Y26" s="47"/>
      <c r="Z26" s="47"/>
      <c r="AA26" s="47"/>
      <c r="AB26" s="47"/>
      <c r="AC26" s="47"/>
      <c r="AD26" s="47"/>
      <c r="AE26" s="47"/>
      <c r="AF26" s="47"/>
      <c r="AG26" s="47"/>
      <c r="AH26" s="47"/>
      <c r="AI26" s="47"/>
      <c r="AJ26" s="47"/>
      <c r="AK26" s="47"/>
      <c r="AL26" s="209"/>
      <c r="AM26" s="209"/>
      <c r="AN26" s="208"/>
      <c r="AO26" s="27"/>
    </row>
    <row r="27" spans="1:41" ht="14.25">
      <c r="A27" s="988"/>
      <c r="B27" s="989"/>
      <c r="C27" s="158"/>
      <c r="D27" s="158"/>
      <c r="E27" s="158"/>
      <c r="F27" s="174"/>
      <c r="G27" s="158"/>
      <c r="H27" s="158"/>
      <c r="I27" s="174"/>
      <c r="J27" s="158" t="s">
        <v>13</v>
      </c>
      <c r="K27" s="158"/>
      <c r="L27" s="158"/>
      <c r="M27" s="160"/>
      <c r="N27" s="151"/>
      <c r="O27" s="151"/>
      <c r="P27" s="151"/>
      <c r="Q27" s="1364" t="s">
        <v>650</v>
      </c>
      <c r="R27" s="1364"/>
      <c r="S27" s="44"/>
      <c r="T27" s="44"/>
      <c r="U27" s="45"/>
      <c r="V27" s="44"/>
      <c r="W27" s="44"/>
      <c r="X27" s="662"/>
      <c r="Y27" s="1364" t="s">
        <v>9</v>
      </c>
      <c r="Z27" s="1364"/>
      <c r="AA27" s="744"/>
      <c r="AB27" s="744"/>
      <c r="AC27" s="45"/>
      <c r="AD27" s="44"/>
      <c r="AE27" s="44"/>
      <c r="AF27" s="44"/>
      <c r="AG27" s="1364" t="s">
        <v>611</v>
      </c>
      <c r="AH27" s="1364"/>
      <c r="AI27" s="44"/>
      <c r="AJ27" s="44"/>
      <c r="AK27" s="45"/>
      <c r="AL27" s="839" t="s">
        <v>149</v>
      </c>
      <c r="AM27" s="840"/>
      <c r="AN27" s="1183"/>
      <c r="AO27" s="27"/>
    </row>
    <row r="28" spans="1:41" ht="13.5">
      <c r="A28" s="988"/>
      <c r="B28" s="989"/>
      <c r="C28" s="47"/>
      <c r="D28" s="47"/>
      <c r="E28" s="47"/>
      <c r="F28" s="47"/>
      <c r="G28" s="47"/>
      <c r="H28" s="47"/>
      <c r="I28" s="47"/>
      <c r="J28" s="47"/>
      <c r="K28" s="47"/>
      <c r="L28" s="47"/>
      <c r="M28" s="48"/>
      <c r="N28" s="1353" t="s">
        <v>661</v>
      </c>
      <c r="O28" s="1230"/>
      <c r="P28" s="1230"/>
      <c r="Q28" s="1231"/>
      <c r="R28" s="1228" t="s">
        <v>532</v>
      </c>
      <c r="S28" s="1228"/>
      <c r="T28" s="1228"/>
      <c r="U28" s="1228"/>
      <c r="V28" s="1227" t="s">
        <v>661</v>
      </c>
      <c r="W28" s="1228"/>
      <c r="X28" s="1228"/>
      <c r="Y28" s="1228"/>
      <c r="Z28" s="1353" t="s">
        <v>532</v>
      </c>
      <c r="AA28" s="1230"/>
      <c r="AB28" s="1230"/>
      <c r="AC28" s="1231"/>
      <c r="AD28" s="1227" t="s">
        <v>661</v>
      </c>
      <c r="AE28" s="1228"/>
      <c r="AF28" s="1228"/>
      <c r="AG28" s="1228"/>
      <c r="AH28" s="1353" t="s">
        <v>532</v>
      </c>
      <c r="AI28" s="1230"/>
      <c r="AJ28" s="1230"/>
      <c r="AK28" s="1231"/>
      <c r="AL28" s="183" t="s">
        <v>166</v>
      </c>
      <c r="AM28" s="183" t="s">
        <v>220</v>
      </c>
      <c r="AN28" s="184" t="s">
        <v>167</v>
      </c>
      <c r="AO28" s="27"/>
    </row>
    <row r="29" spans="1:41" ht="13.5">
      <c r="A29" s="988"/>
      <c r="B29" s="989"/>
      <c r="C29" s="1376" t="s">
        <v>561</v>
      </c>
      <c r="D29" s="1153" t="s">
        <v>300</v>
      </c>
      <c r="E29" s="880"/>
      <c r="F29" s="880"/>
      <c r="G29" s="880"/>
      <c r="H29" s="880"/>
      <c r="I29" s="881"/>
      <c r="J29" s="839" t="s">
        <v>268</v>
      </c>
      <c r="K29" s="840"/>
      <c r="L29" s="840"/>
      <c r="M29" s="837"/>
      <c r="N29" s="1145">
        <v>0</v>
      </c>
      <c r="O29" s="1146"/>
      <c r="P29" s="1146"/>
      <c r="Q29" s="1147"/>
      <c r="R29" s="1139">
        <v>0</v>
      </c>
      <c r="S29" s="1140"/>
      <c r="T29" s="1140"/>
      <c r="U29" s="1141"/>
      <c r="V29" s="1145"/>
      <c r="W29" s="1146"/>
      <c r="X29" s="1146"/>
      <c r="Y29" s="1147"/>
      <c r="Z29" s="1139"/>
      <c r="AA29" s="1140"/>
      <c r="AB29" s="1140"/>
      <c r="AC29" s="1141"/>
      <c r="AD29" s="1145">
        <v>0</v>
      </c>
      <c r="AE29" s="1146"/>
      <c r="AF29" s="1146"/>
      <c r="AG29" s="1147"/>
      <c r="AH29" s="1139"/>
      <c r="AI29" s="1140"/>
      <c r="AJ29" s="1140"/>
      <c r="AK29" s="1141"/>
      <c r="AL29" s="531"/>
      <c r="AM29" s="1198"/>
      <c r="AN29" s="843" t="s">
        <v>210</v>
      </c>
      <c r="AO29" s="27"/>
    </row>
    <row r="30" spans="1:41" ht="13.5">
      <c r="A30" s="988"/>
      <c r="B30" s="989"/>
      <c r="C30" s="1377"/>
      <c r="D30" s="1154"/>
      <c r="E30" s="882"/>
      <c r="F30" s="882"/>
      <c r="G30" s="882"/>
      <c r="H30" s="882"/>
      <c r="I30" s="883"/>
      <c r="J30" s="839" t="s">
        <v>309</v>
      </c>
      <c r="K30" s="840"/>
      <c r="L30" s="840"/>
      <c r="M30" s="837"/>
      <c r="N30" s="745"/>
      <c r="O30" s="745"/>
      <c r="P30" s="745"/>
      <c r="Q30" s="745"/>
      <c r="R30" s="570" t="s">
        <v>557</v>
      </c>
      <c r="S30" s="745"/>
      <c r="T30" s="745"/>
      <c r="U30" s="745"/>
      <c r="V30" s="1269">
        <f>'条件'!P27/3</f>
        <v>12</v>
      </c>
      <c r="W30" s="1269"/>
      <c r="X30" s="1269"/>
      <c r="Y30" s="1269"/>
      <c r="Z30" s="570"/>
      <c r="AA30" s="570"/>
      <c r="AB30" s="570" t="s">
        <v>559</v>
      </c>
      <c r="AC30" s="570"/>
      <c r="AD30" s="570"/>
      <c r="AE30" s="570"/>
      <c r="AF30" s="1122">
        <f>'条件'!AH43</f>
        <v>100</v>
      </c>
      <c r="AG30" s="1122"/>
      <c r="AH30" s="1122"/>
      <c r="AI30" s="1122"/>
      <c r="AJ30" s="570"/>
      <c r="AK30" s="570"/>
      <c r="AL30" s="508"/>
      <c r="AM30" s="1199"/>
      <c r="AN30" s="841"/>
      <c r="AO30" s="27"/>
    </row>
    <row r="31" spans="1:41" ht="13.5">
      <c r="A31" s="988"/>
      <c r="B31" s="989"/>
      <c r="C31" s="1377"/>
      <c r="D31" s="1153" t="s">
        <v>131</v>
      </c>
      <c r="E31" s="880"/>
      <c r="F31" s="880"/>
      <c r="G31" s="880"/>
      <c r="H31" s="880"/>
      <c r="I31" s="881"/>
      <c r="J31" s="839" t="s">
        <v>268</v>
      </c>
      <c r="K31" s="840"/>
      <c r="L31" s="840"/>
      <c r="M31" s="837"/>
      <c r="N31" s="1145"/>
      <c r="O31" s="1146"/>
      <c r="P31" s="1146"/>
      <c r="Q31" s="1147"/>
      <c r="R31" s="1139"/>
      <c r="S31" s="1140"/>
      <c r="T31" s="1140"/>
      <c r="U31" s="1141"/>
      <c r="V31" s="1145"/>
      <c r="W31" s="1146"/>
      <c r="X31" s="1146"/>
      <c r="Y31" s="1147"/>
      <c r="Z31" s="1139"/>
      <c r="AA31" s="1140"/>
      <c r="AB31" s="1140"/>
      <c r="AC31" s="1141"/>
      <c r="AD31" s="1145"/>
      <c r="AE31" s="1146"/>
      <c r="AF31" s="1146"/>
      <c r="AG31" s="1147"/>
      <c r="AH31" s="1139"/>
      <c r="AI31" s="1140"/>
      <c r="AJ31" s="1140"/>
      <c r="AK31" s="1141"/>
      <c r="AL31" s="508"/>
      <c r="AM31" s="1198"/>
      <c r="AN31" s="841"/>
      <c r="AO31" s="27"/>
    </row>
    <row r="32" spans="1:41" ht="13.5">
      <c r="A32" s="988"/>
      <c r="B32" s="989"/>
      <c r="C32" s="1377"/>
      <c r="D32" s="1154"/>
      <c r="E32" s="882"/>
      <c r="F32" s="882"/>
      <c r="G32" s="882"/>
      <c r="H32" s="882"/>
      <c r="I32" s="883"/>
      <c r="J32" s="839" t="s">
        <v>309</v>
      </c>
      <c r="K32" s="840"/>
      <c r="L32" s="840"/>
      <c r="M32" s="837"/>
      <c r="N32" s="745"/>
      <c r="O32" s="745"/>
      <c r="P32" s="745"/>
      <c r="Q32" s="745"/>
      <c r="R32" s="570" t="s">
        <v>557</v>
      </c>
      <c r="S32" s="745"/>
      <c r="T32" s="745"/>
      <c r="U32" s="745"/>
      <c r="V32" s="1269">
        <f>'条件'!P27/3</f>
        <v>12</v>
      </c>
      <c r="W32" s="1269"/>
      <c r="X32" s="1269"/>
      <c r="Y32" s="1269"/>
      <c r="Z32" s="570"/>
      <c r="AA32" s="570"/>
      <c r="AB32" s="570" t="s">
        <v>559</v>
      </c>
      <c r="AC32" s="570"/>
      <c r="AD32" s="570"/>
      <c r="AE32" s="570"/>
      <c r="AF32" s="1122">
        <f>'条件'!AH46</f>
        <v>140</v>
      </c>
      <c r="AG32" s="1122"/>
      <c r="AH32" s="1122"/>
      <c r="AI32" s="1122"/>
      <c r="AJ32" s="570"/>
      <c r="AK32" s="570"/>
      <c r="AL32" s="508"/>
      <c r="AM32" s="1199"/>
      <c r="AN32" s="841"/>
      <c r="AO32" s="27"/>
    </row>
    <row r="33" spans="1:41" ht="13.5" customHeight="1">
      <c r="A33" s="988"/>
      <c r="B33" s="989"/>
      <c r="C33" s="1377"/>
      <c r="D33" s="933" t="s">
        <v>301</v>
      </c>
      <c r="E33" s="900"/>
      <c r="F33" s="1345" t="s">
        <v>556</v>
      </c>
      <c r="G33" s="1346"/>
      <c r="H33" s="1346"/>
      <c r="I33" s="1347"/>
      <c r="J33" s="839" t="s">
        <v>268</v>
      </c>
      <c r="K33" s="840"/>
      <c r="L33" s="840"/>
      <c r="M33" s="837"/>
      <c r="N33" s="1145">
        <v>0</v>
      </c>
      <c r="O33" s="1146"/>
      <c r="P33" s="1146"/>
      <c r="Q33" s="1147"/>
      <c r="R33" s="1139"/>
      <c r="S33" s="1140"/>
      <c r="T33" s="1140"/>
      <c r="U33" s="1141"/>
      <c r="V33" s="1145"/>
      <c r="W33" s="1146"/>
      <c r="X33" s="1146"/>
      <c r="Y33" s="1147"/>
      <c r="Z33" s="1139"/>
      <c r="AA33" s="1140"/>
      <c r="AB33" s="1140"/>
      <c r="AC33" s="1141"/>
      <c r="AD33" s="1145"/>
      <c r="AE33" s="1146"/>
      <c r="AF33" s="1146"/>
      <c r="AG33" s="1147"/>
      <c r="AH33" s="1139"/>
      <c r="AI33" s="1140"/>
      <c r="AJ33" s="1140"/>
      <c r="AK33" s="1141"/>
      <c r="AL33" s="508"/>
      <c r="AM33" s="1198"/>
      <c r="AN33" s="841"/>
      <c r="AO33" s="27"/>
    </row>
    <row r="34" spans="1:41" ht="13.5">
      <c r="A34" s="988"/>
      <c r="B34" s="989"/>
      <c r="C34" s="1377"/>
      <c r="D34" s="934"/>
      <c r="E34" s="902"/>
      <c r="F34" s="914" t="s">
        <v>307</v>
      </c>
      <c r="G34" s="941"/>
      <c r="H34" s="941"/>
      <c r="I34" s="942"/>
      <c r="J34" s="839" t="s">
        <v>268</v>
      </c>
      <c r="K34" s="840"/>
      <c r="L34" s="840"/>
      <c r="M34" s="837"/>
      <c r="N34" s="1145">
        <v>0</v>
      </c>
      <c r="O34" s="1146"/>
      <c r="P34" s="1146"/>
      <c r="Q34" s="1147"/>
      <c r="R34" s="1139"/>
      <c r="S34" s="1140"/>
      <c r="T34" s="1140"/>
      <c r="U34" s="1141"/>
      <c r="V34" s="1145"/>
      <c r="W34" s="1146"/>
      <c r="X34" s="1146"/>
      <c r="Y34" s="1147"/>
      <c r="Z34" s="1139"/>
      <c r="AA34" s="1140"/>
      <c r="AB34" s="1140"/>
      <c r="AC34" s="1141"/>
      <c r="AD34" s="1145"/>
      <c r="AE34" s="1146"/>
      <c r="AF34" s="1146"/>
      <c r="AG34" s="1147"/>
      <c r="AH34" s="1139"/>
      <c r="AI34" s="1140"/>
      <c r="AJ34" s="1140"/>
      <c r="AK34" s="1141"/>
      <c r="AL34" s="508"/>
      <c r="AM34" s="1322"/>
      <c r="AN34" s="841"/>
      <c r="AO34" s="27"/>
    </row>
    <row r="35" spans="1:41" ht="13.5">
      <c r="A35" s="988"/>
      <c r="B35" s="989"/>
      <c r="C35" s="1377"/>
      <c r="D35" s="935"/>
      <c r="E35" s="904"/>
      <c r="F35" s="1345" t="s">
        <v>210</v>
      </c>
      <c r="G35" s="1346"/>
      <c r="H35" s="1346"/>
      <c r="I35" s="1347"/>
      <c r="J35" s="840" t="s">
        <v>309</v>
      </c>
      <c r="K35" s="840"/>
      <c r="L35" s="840"/>
      <c r="M35" s="837"/>
      <c r="N35" s="745"/>
      <c r="O35" s="745"/>
      <c r="P35" s="745"/>
      <c r="Q35" s="745"/>
      <c r="R35" s="570" t="s">
        <v>557</v>
      </c>
      <c r="S35" s="745"/>
      <c r="T35" s="745"/>
      <c r="U35" s="745"/>
      <c r="V35" s="1269">
        <f>'条件'!P27*1.15/3</f>
        <v>13.799999999999999</v>
      </c>
      <c r="W35" s="1269"/>
      <c r="X35" s="1269"/>
      <c r="Y35" s="1269"/>
      <c r="Z35" s="570"/>
      <c r="AA35" s="570"/>
      <c r="AB35" s="570" t="s">
        <v>559</v>
      </c>
      <c r="AC35" s="570"/>
      <c r="AD35" s="570"/>
      <c r="AE35" s="570"/>
      <c r="AF35" s="1122">
        <f>'条件'!AH46*1.15</f>
        <v>161</v>
      </c>
      <c r="AG35" s="1122"/>
      <c r="AH35" s="1122"/>
      <c r="AI35" s="1122"/>
      <c r="AJ35" s="570"/>
      <c r="AK35" s="570"/>
      <c r="AL35" s="508"/>
      <c r="AM35" s="1322"/>
      <c r="AN35" s="841"/>
      <c r="AO35" s="27"/>
    </row>
    <row r="36" spans="1:41" ht="13.5">
      <c r="A36" s="988"/>
      <c r="B36" s="989"/>
      <c r="C36" s="1377"/>
      <c r="D36" s="1153" t="s">
        <v>303</v>
      </c>
      <c r="E36" s="880"/>
      <c r="F36" s="880"/>
      <c r="G36" s="880"/>
      <c r="H36" s="880"/>
      <c r="I36" s="881"/>
      <c r="J36" s="839" t="s">
        <v>268</v>
      </c>
      <c r="K36" s="840"/>
      <c r="L36" s="840"/>
      <c r="M36" s="837"/>
      <c r="N36" s="1145"/>
      <c r="O36" s="1146"/>
      <c r="P36" s="1146"/>
      <c r="Q36" s="1147"/>
      <c r="R36" s="1139"/>
      <c r="S36" s="1140"/>
      <c r="T36" s="1140"/>
      <c r="U36" s="1141"/>
      <c r="V36" s="1145"/>
      <c r="W36" s="1146"/>
      <c r="X36" s="1146"/>
      <c r="Y36" s="1147"/>
      <c r="Z36" s="1139"/>
      <c r="AA36" s="1140"/>
      <c r="AB36" s="1140"/>
      <c r="AC36" s="1141"/>
      <c r="AD36" s="1145"/>
      <c r="AE36" s="1146"/>
      <c r="AF36" s="1146"/>
      <c r="AG36" s="1147"/>
      <c r="AH36" s="1139"/>
      <c r="AI36" s="1140"/>
      <c r="AJ36" s="1140"/>
      <c r="AK36" s="1141"/>
      <c r="AL36" s="508"/>
      <c r="AM36" s="1198"/>
      <c r="AN36" s="841"/>
      <c r="AO36" s="27"/>
    </row>
    <row r="37" spans="1:41" ht="13.5">
      <c r="A37" s="988"/>
      <c r="B37" s="989"/>
      <c r="C37" s="1377"/>
      <c r="D37" s="1154"/>
      <c r="E37" s="882"/>
      <c r="F37" s="882"/>
      <c r="G37" s="882"/>
      <c r="H37" s="882"/>
      <c r="I37" s="883"/>
      <c r="J37" s="839" t="s">
        <v>309</v>
      </c>
      <c r="K37" s="840"/>
      <c r="L37" s="840"/>
      <c r="M37" s="837"/>
      <c r="N37" s="745"/>
      <c r="O37" s="745"/>
      <c r="P37" s="745"/>
      <c r="Q37" s="745"/>
      <c r="R37" s="570" t="s">
        <v>557</v>
      </c>
      <c r="S37" s="745"/>
      <c r="T37" s="745"/>
      <c r="U37" s="745"/>
      <c r="V37" s="1269">
        <f>'条件'!P27*1.5/3</f>
        <v>18</v>
      </c>
      <c r="W37" s="1269"/>
      <c r="X37" s="1269"/>
      <c r="Y37" s="1269"/>
      <c r="Z37" s="570"/>
      <c r="AA37" s="570"/>
      <c r="AB37" s="570" t="s">
        <v>559</v>
      </c>
      <c r="AC37" s="570"/>
      <c r="AD37" s="570"/>
      <c r="AE37" s="570"/>
      <c r="AF37" s="1122">
        <f>'条件'!AH46*1.5</f>
        <v>210</v>
      </c>
      <c r="AG37" s="1122"/>
      <c r="AH37" s="1122"/>
      <c r="AI37" s="1122"/>
      <c r="AJ37" s="570"/>
      <c r="AK37" s="570"/>
      <c r="AL37" s="532"/>
      <c r="AM37" s="1199"/>
      <c r="AN37" s="841"/>
      <c r="AO37" s="27"/>
    </row>
    <row r="38" spans="1:41" ht="14.25">
      <c r="A38" s="988"/>
      <c r="B38" s="989"/>
      <c r="C38" s="1377"/>
      <c r="D38" s="933" t="s">
        <v>562</v>
      </c>
      <c r="E38" s="880"/>
      <c r="F38" s="881"/>
      <c r="G38" s="914" t="s">
        <v>563</v>
      </c>
      <c r="H38" s="941"/>
      <c r="I38" s="941"/>
      <c r="J38" s="941"/>
      <c r="K38" s="941"/>
      <c r="L38" s="941"/>
      <c r="M38" s="942"/>
      <c r="N38" s="1361">
        <v>0</v>
      </c>
      <c r="O38" s="1362"/>
      <c r="P38" s="1362"/>
      <c r="Q38" s="1362"/>
      <c r="R38" s="1362"/>
      <c r="S38" s="1362"/>
      <c r="T38" s="1362"/>
      <c r="U38" s="1363"/>
      <c r="V38" s="1361"/>
      <c r="W38" s="1362"/>
      <c r="X38" s="1362"/>
      <c r="Y38" s="1362"/>
      <c r="Z38" s="1362"/>
      <c r="AA38" s="1362"/>
      <c r="AB38" s="1362"/>
      <c r="AC38" s="1363"/>
      <c r="AD38" s="1361">
        <v>0</v>
      </c>
      <c r="AE38" s="1362"/>
      <c r="AF38" s="1362"/>
      <c r="AG38" s="1362"/>
      <c r="AH38" s="1362"/>
      <c r="AI38" s="1362"/>
      <c r="AJ38" s="1362"/>
      <c r="AK38" s="1363"/>
      <c r="AL38" s="533"/>
      <c r="AM38" s="1198"/>
      <c r="AN38" s="841"/>
      <c r="AO38" s="27"/>
    </row>
    <row r="39" spans="1:41" ht="13.5">
      <c r="A39" s="988"/>
      <c r="B39" s="989"/>
      <c r="C39" s="1377"/>
      <c r="D39" s="1154"/>
      <c r="E39" s="882"/>
      <c r="F39" s="883"/>
      <c r="G39" s="839" t="s">
        <v>529</v>
      </c>
      <c r="H39" s="840"/>
      <c r="I39" s="840"/>
      <c r="J39" s="840"/>
      <c r="K39" s="840"/>
      <c r="L39" s="840"/>
      <c r="M39" s="837"/>
      <c r="N39" s="914" t="s">
        <v>666</v>
      </c>
      <c r="O39" s="941"/>
      <c r="P39" s="1342"/>
      <c r="Q39" s="891"/>
      <c r="R39" s="449" t="s">
        <v>14</v>
      </c>
      <c r="S39" s="891"/>
      <c r="T39" s="891"/>
      <c r="U39" s="892"/>
      <c r="V39" s="914" t="s">
        <v>666</v>
      </c>
      <c r="W39" s="941"/>
      <c r="X39" s="1342"/>
      <c r="Y39" s="891"/>
      <c r="Z39" s="449" t="s">
        <v>14</v>
      </c>
      <c r="AA39" s="891"/>
      <c r="AB39" s="891"/>
      <c r="AC39" s="892"/>
      <c r="AD39" s="914" t="s">
        <v>666</v>
      </c>
      <c r="AE39" s="941"/>
      <c r="AF39" s="1342"/>
      <c r="AG39" s="891"/>
      <c r="AH39" s="449" t="s">
        <v>14</v>
      </c>
      <c r="AI39" s="891"/>
      <c r="AJ39" s="891"/>
      <c r="AK39" s="892"/>
      <c r="AL39" s="534"/>
      <c r="AM39" s="1199"/>
      <c r="AN39" s="496"/>
      <c r="AO39" s="27"/>
    </row>
    <row r="40" spans="1:41" ht="13.5" customHeight="1">
      <c r="A40" s="988"/>
      <c r="B40" s="989"/>
      <c r="C40" s="1377"/>
      <c r="D40" s="1051" t="s">
        <v>560</v>
      </c>
      <c r="E40" s="1052"/>
      <c r="F40" s="1052"/>
      <c r="G40" s="933" t="s">
        <v>564</v>
      </c>
      <c r="H40" s="880"/>
      <c r="I40" s="881"/>
      <c r="J40" s="840" t="s">
        <v>268</v>
      </c>
      <c r="K40" s="840"/>
      <c r="L40" s="840"/>
      <c r="M40" s="837"/>
      <c r="N40" s="1145">
        <v>0</v>
      </c>
      <c r="O40" s="1146"/>
      <c r="P40" s="1146"/>
      <c r="Q40" s="1147"/>
      <c r="R40" s="1139">
        <v>0</v>
      </c>
      <c r="S40" s="1140"/>
      <c r="T40" s="1140"/>
      <c r="U40" s="1141"/>
      <c r="V40" s="1215" t="s">
        <v>210</v>
      </c>
      <c r="W40" s="1216"/>
      <c r="X40" s="1216"/>
      <c r="Y40" s="1292"/>
      <c r="Z40" s="1215" t="s">
        <v>210</v>
      </c>
      <c r="AA40" s="1216"/>
      <c r="AB40" s="1216"/>
      <c r="AC40" s="1292"/>
      <c r="AD40" s="1145"/>
      <c r="AE40" s="1146"/>
      <c r="AF40" s="1146"/>
      <c r="AG40" s="1147"/>
      <c r="AH40" s="1139"/>
      <c r="AI40" s="1140"/>
      <c r="AJ40" s="1140"/>
      <c r="AK40" s="1141"/>
      <c r="AL40" s="509"/>
      <c r="AM40" s="1198"/>
      <c r="AN40" s="841" t="s">
        <v>210</v>
      </c>
      <c r="AO40" s="27"/>
    </row>
    <row r="41" spans="1:41" ht="13.5">
      <c r="A41" s="988"/>
      <c r="B41" s="989"/>
      <c r="C41" s="1377"/>
      <c r="D41" s="1352"/>
      <c r="E41" s="1257"/>
      <c r="F41" s="1257"/>
      <c r="G41" s="1154"/>
      <c r="H41" s="882"/>
      <c r="I41" s="883"/>
      <c r="J41" s="1278" t="s">
        <v>309</v>
      </c>
      <c r="K41" s="1278"/>
      <c r="L41" s="1278"/>
      <c r="M41" s="1359"/>
      <c r="N41" s="745"/>
      <c r="O41" s="745"/>
      <c r="P41" s="745"/>
      <c r="Q41" s="745"/>
      <c r="R41" s="570" t="s">
        <v>557</v>
      </c>
      <c r="S41" s="745"/>
      <c r="T41" s="745"/>
      <c r="U41" s="745"/>
      <c r="V41" s="1269">
        <f>'条件'!P27/3</f>
        <v>12</v>
      </c>
      <c r="W41" s="1269"/>
      <c r="X41" s="1269"/>
      <c r="Y41" s="1269"/>
      <c r="Z41" s="570"/>
      <c r="AA41" s="570"/>
      <c r="AB41" s="570" t="s">
        <v>559</v>
      </c>
      <c r="AC41" s="570"/>
      <c r="AD41" s="570"/>
      <c r="AE41" s="570"/>
      <c r="AF41" s="1122">
        <f>'条件'!AH46</f>
        <v>140</v>
      </c>
      <c r="AG41" s="1122"/>
      <c r="AH41" s="1122"/>
      <c r="AI41" s="1122"/>
      <c r="AJ41" s="570"/>
      <c r="AK41" s="570"/>
      <c r="AL41" s="509"/>
      <c r="AM41" s="1199"/>
      <c r="AN41" s="841"/>
      <c r="AO41" s="27"/>
    </row>
    <row r="42" spans="1:41" ht="14.25" customHeight="1">
      <c r="A42" s="988"/>
      <c r="B42" s="989"/>
      <c r="C42" s="1377"/>
      <c r="D42" s="1352"/>
      <c r="E42" s="1257"/>
      <c r="F42" s="1257"/>
      <c r="G42" s="914" t="s">
        <v>563</v>
      </c>
      <c r="H42" s="941"/>
      <c r="I42" s="941"/>
      <c r="J42" s="941"/>
      <c r="K42" s="941"/>
      <c r="L42" s="941"/>
      <c r="M42" s="942"/>
      <c r="N42" s="1361">
        <v>0</v>
      </c>
      <c r="O42" s="1362"/>
      <c r="P42" s="1362"/>
      <c r="Q42" s="1362"/>
      <c r="R42" s="1362"/>
      <c r="S42" s="1362"/>
      <c r="T42" s="1362"/>
      <c r="U42" s="1363"/>
      <c r="V42" s="890" t="s">
        <v>648</v>
      </c>
      <c r="W42" s="891"/>
      <c r="X42" s="891"/>
      <c r="Y42" s="891"/>
      <c r="Z42" s="891"/>
      <c r="AA42" s="891"/>
      <c r="AB42" s="891"/>
      <c r="AC42" s="892"/>
      <c r="AD42" s="1361">
        <v>0</v>
      </c>
      <c r="AE42" s="1362"/>
      <c r="AF42" s="1362"/>
      <c r="AG42" s="1362"/>
      <c r="AH42" s="1362"/>
      <c r="AI42" s="1362"/>
      <c r="AJ42" s="1362"/>
      <c r="AK42" s="1363"/>
      <c r="AL42" s="534"/>
      <c r="AM42" s="1198"/>
      <c r="AN42" s="838"/>
      <c r="AO42" s="27"/>
    </row>
    <row r="43" spans="1:41" ht="13.5">
      <c r="A43" s="988"/>
      <c r="B43" s="989"/>
      <c r="C43" s="1377"/>
      <c r="D43" s="1054"/>
      <c r="E43" s="1055"/>
      <c r="F43" s="1055"/>
      <c r="G43" s="839" t="s">
        <v>529</v>
      </c>
      <c r="H43" s="840"/>
      <c r="I43" s="840"/>
      <c r="J43" s="840"/>
      <c r="K43" s="840"/>
      <c r="L43" s="840"/>
      <c r="M43" s="837"/>
      <c r="N43" s="914" t="s">
        <v>666</v>
      </c>
      <c r="O43" s="941"/>
      <c r="P43" s="1342"/>
      <c r="Q43" s="1343"/>
      <c r="R43" s="449" t="s">
        <v>14</v>
      </c>
      <c r="S43" s="891"/>
      <c r="T43" s="891"/>
      <c r="U43" s="892"/>
      <c r="V43" s="890" t="s">
        <v>15</v>
      </c>
      <c r="W43" s="891"/>
      <c r="X43" s="891"/>
      <c r="Y43" s="891"/>
      <c r="Z43" s="891"/>
      <c r="AA43" s="891"/>
      <c r="AB43" s="891"/>
      <c r="AC43" s="892"/>
      <c r="AD43" s="914" t="s">
        <v>666</v>
      </c>
      <c r="AE43" s="941"/>
      <c r="AF43" s="1342"/>
      <c r="AG43" s="891"/>
      <c r="AH43" s="449" t="s">
        <v>14</v>
      </c>
      <c r="AI43" s="891"/>
      <c r="AJ43" s="891"/>
      <c r="AK43" s="892"/>
      <c r="AL43" s="509"/>
      <c r="AM43" s="1199"/>
      <c r="AN43" s="499"/>
      <c r="AO43" s="27"/>
    </row>
    <row r="44" spans="1:41" ht="14.25">
      <c r="A44" s="988"/>
      <c r="B44" s="989"/>
      <c r="C44" s="1377"/>
      <c r="D44" s="158"/>
      <c r="E44" s="158"/>
      <c r="F44" s="174"/>
      <c r="G44" s="158"/>
      <c r="H44" s="153"/>
      <c r="I44" s="174"/>
      <c r="J44" s="158" t="s">
        <v>13</v>
      </c>
      <c r="K44" s="158"/>
      <c r="L44" s="158"/>
      <c r="M44" s="160"/>
      <c r="N44" s="151"/>
      <c r="O44" s="151"/>
      <c r="P44" s="151"/>
      <c r="Q44" s="1360" t="s">
        <v>612</v>
      </c>
      <c r="R44" s="1360"/>
      <c r="S44" s="44"/>
      <c r="T44" s="44"/>
      <c r="U44" s="45"/>
      <c r="V44" s="44"/>
      <c r="W44" s="44"/>
      <c r="X44" s="662"/>
      <c r="Y44" s="1344" t="s">
        <v>613</v>
      </c>
      <c r="Z44" s="1344"/>
      <c r="AA44" s="744"/>
      <c r="AB44" s="744"/>
      <c r="AC44" s="45"/>
      <c r="AD44" s="44"/>
      <c r="AE44" s="44"/>
      <c r="AF44" s="44"/>
      <c r="AG44" s="1344" t="s">
        <v>10</v>
      </c>
      <c r="AH44" s="1344"/>
      <c r="AI44" s="44"/>
      <c r="AJ44" s="44"/>
      <c r="AK44" s="45"/>
      <c r="AL44" s="839" t="s">
        <v>149</v>
      </c>
      <c r="AM44" s="840"/>
      <c r="AN44" s="1183"/>
      <c r="AO44" s="27"/>
    </row>
    <row r="45" spans="1:41" ht="13.5">
      <c r="A45" s="988"/>
      <c r="B45" s="989"/>
      <c r="C45" s="1377"/>
      <c r="D45" s="47"/>
      <c r="E45" s="47"/>
      <c r="F45" s="47"/>
      <c r="G45" s="47"/>
      <c r="H45" s="47"/>
      <c r="I45" s="47"/>
      <c r="J45" s="47"/>
      <c r="K45" s="47"/>
      <c r="L45" s="47"/>
      <c r="M45" s="48"/>
      <c r="N45" s="1227" t="s">
        <v>661</v>
      </c>
      <c r="O45" s="1228"/>
      <c r="P45" s="1228"/>
      <c r="Q45" s="1228"/>
      <c r="R45" s="1228" t="s">
        <v>532</v>
      </c>
      <c r="S45" s="1228"/>
      <c r="T45" s="1228"/>
      <c r="U45" s="1228"/>
      <c r="V45" s="1227" t="s">
        <v>661</v>
      </c>
      <c r="W45" s="1228"/>
      <c r="X45" s="1228"/>
      <c r="Y45" s="1228"/>
      <c r="Z45" s="1228" t="s">
        <v>532</v>
      </c>
      <c r="AA45" s="1228"/>
      <c r="AB45" s="1228"/>
      <c r="AC45" s="1228"/>
      <c r="AD45" s="1227" t="s">
        <v>661</v>
      </c>
      <c r="AE45" s="1228"/>
      <c r="AF45" s="1228"/>
      <c r="AG45" s="1228"/>
      <c r="AH45" s="1228" t="s">
        <v>532</v>
      </c>
      <c r="AI45" s="1228"/>
      <c r="AJ45" s="1228"/>
      <c r="AK45" s="1228"/>
      <c r="AL45" s="183" t="s">
        <v>166</v>
      </c>
      <c r="AM45" s="183" t="s">
        <v>220</v>
      </c>
      <c r="AN45" s="184" t="s">
        <v>167</v>
      </c>
      <c r="AO45" s="27"/>
    </row>
    <row r="46" spans="1:41" ht="13.5">
      <c r="A46" s="55"/>
      <c r="B46" s="56"/>
      <c r="C46" s="1377"/>
      <c r="D46" s="1153" t="s">
        <v>300</v>
      </c>
      <c r="E46" s="880"/>
      <c r="F46" s="880"/>
      <c r="G46" s="880"/>
      <c r="H46" s="880"/>
      <c r="I46" s="881"/>
      <c r="J46" s="839" t="s">
        <v>268</v>
      </c>
      <c r="K46" s="840"/>
      <c r="L46" s="840"/>
      <c r="M46" s="837"/>
      <c r="N46" s="1145">
        <v>0</v>
      </c>
      <c r="O46" s="1146"/>
      <c r="P46" s="1146"/>
      <c r="Q46" s="1147"/>
      <c r="R46" s="1139">
        <v>0</v>
      </c>
      <c r="S46" s="1140"/>
      <c r="T46" s="1140"/>
      <c r="U46" s="1141"/>
      <c r="V46" s="1145"/>
      <c r="W46" s="1146"/>
      <c r="X46" s="1146"/>
      <c r="Y46" s="1147"/>
      <c r="Z46" s="1139"/>
      <c r="AA46" s="1140"/>
      <c r="AB46" s="1140"/>
      <c r="AC46" s="1141"/>
      <c r="AD46" s="1145">
        <v>0</v>
      </c>
      <c r="AE46" s="1146"/>
      <c r="AF46" s="1146"/>
      <c r="AG46" s="1147"/>
      <c r="AH46" s="1139"/>
      <c r="AI46" s="1140"/>
      <c r="AJ46" s="1140"/>
      <c r="AK46" s="1141"/>
      <c r="AL46" s="533"/>
      <c r="AM46" s="828"/>
      <c r="AN46" s="843" t="s">
        <v>210</v>
      </c>
      <c r="AO46" s="27"/>
    </row>
    <row r="47" spans="1:41" ht="13.5">
      <c r="A47" s="55"/>
      <c r="B47" s="56"/>
      <c r="C47" s="1377"/>
      <c r="D47" s="1154"/>
      <c r="E47" s="882"/>
      <c r="F47" s="882"/>
      <c r="G47" s="882"/>
      <c r="H47" s="882"/>
      <c r="I47" s="883"/>
      <c r="J47" s="839" t="s">
        <v>309</v>
      </c>
      <c r="K47" s="840"/>
      <c r="L47" s="840"/>
      <c r="M47" s="837"/>
      <c r="N47" s="745"/>
      <c r="O47" s="745"/>
      <c r="P47" s="745"/>
      <c r="Q47" s="745"/>
      <c r="R47" s="570" t="s">
        <v>557</v>
      </c>
      <c r="S47" s="745"/>
      <c r="T47" s="745"/>
      <c r="U47" s="745"/>
      <c r="V47" s="1269">
        <f>'条件'!P27/3</f>
        <v>12</v>
      </c>
      <c r="W47" s="1269"/>
      <c r="X47" s="1269"/>
      <c r="Y47" s="1269"/>
      <c r="Z47" s="570"/>
      <c r="AA47" s="570"/>
      <c r="AB47" s="570" t="s">
        <v>559</v>
      </c>
      <c r="AC47" s="570"/>
      <c r="AD47" s="570"/>
      <c r="AE47" s="570"/>
      <c r="AF47" s="1122">
        <f>'条件'!AH43</f>
        <v>100</v>
      </c>
      <c r="AG47" s="1122"/>
      <c r="AH47" s="1122"/>
      <c r="AI47" s="1122"/>
      <c r="AJ47" s="570"/>
      <c r="AK47" s="570"/>
      <c r="AL47" s="534"/>
      <c r="AM47" s="825"/>
      <c r="AN47" s="1386"/>
      <c r="AO47" s="27"/>
    </row>
    <row r="48" spans="1:41" ht="13.5">
      <c r="A48" s="55"/>
      <c r="B48" s="56"/>
      <c r="C48" s="1377"/>
      <c r="D48" s="1153" t="s">
        <v>131</v>
      </c>
      <c r="E48" s="1354"/>
      <c r="F48" s="1354"/>
      <c r="G48" s="1354"/>
      <c r="H48" s="1354"/>
      <c r="I48" s="1355"/>
      <c r="J48" s="839" t="s">
        <v>268</v>
      </c>
      <c r="K48" s="840"/>
      <c r="L48" s="840"/>
      <c r="M48" s="837"/>
      <c r="N48" s="1145"/>
      <c r="O48" s="1146"/>
      <c r="P48" s="1146"/>
      <c r="Q48" s="1147"/>
      <c r="R48" s="1139"/>
      <c r="S48" s="1140"/>
      <c r="T48" s="1140"/>
      <c r="U48" s="1141"/>
      <c r="V48" s="1145"/>
      <c r="W48" s="1146"/>
      <c r="X48" s="1146"/>
      <c r="Y48" s="1147"/>
      <c r="Z48" s="1139"/>
      <c r="AA48" s="1140"/>
      <c r="AB48" s="1140"/>
      <c r="AC48" s="1141"/>
      <c r="AD48" s="1145"/>
      <c r="AE48" s="1146"/>
      <c r="AF48" s="1146"/>
      <c r="AG48" s="1147"/>
      <c r="AH48" s="1139"/>
      <c r="AI48" s="1140"/>
      <c r="AJ48" s="1140"/>
      <c r="AK48" s="1141"/>
      <c r="AL48" s="534"/>
      <c r="AM48" s="828"/>
      <c r="AN48" s="1386"/>
      <c r="AO48" s="27"/>
    </row>
    <row r="49" spans="1:41" ht="13.5">
      <c r="A49" s="55"/>
      <c r="B49" s="56"/>
      <c r="C49" s="1377"/>
      <c r="D49" s="1356"/>
      <c r="E49" s="1357"/>
      <c r="F49" s="1357"/>
      <c r="G49" s="1357"/>
      <c r="H49" s="1357"/>
      <c r="I49" s="1358"/>
      <c r="J49" s="839" t="s">
        <v>309</v>
      </c>
      <c r="K49" s="840"/>
      <c r="L49" s="840"/>
      <c r="M49" s="837"/>
      <c r="N49" s="745"/>
      <c r="O49" s="745"/>
      <c r="P49" s="745"/>
      <c r="Q49" s="745"/>
      <c r="R49" s="570" t="s">
        <v>557</v>
      </c>
      <c r="S49" s="745"/>
      <c r="T49" s="745"/>
      <c r="U49" s="745"/>
      <c r="V49" s="1269">
        <f>'条件'!P27/3</f>
        <v>12</v>
      </c>
      <c r="W49" s="1269"/>
      <c r="X49" s="1269"/>
      <c r="Y49" s="1269"/>
      <c r="Z49" s="570"/>
      <c r="AA49" s="570"/>
      <c r="AB49" s="570" t="s">
        <v>559</v>
      </c>
      <c r="AC49" s="570"/>
      <c r="AD49" s="570"/>
      <c r="AE49" s="570"/>
      <c r="AF49" s="1122">
        <f>'条件'!AH44</f>
        <v>180</v>
      </c>
      <c r="AG49" s="1122"/>
      <c r="AH49" s="1122"/>
      <c r="AI49" s="1122"/>
      <c r="AJ49" s="570"/>
      <c r="AK49" s="570"/>
      <c r="AL49" s="534"/>
      <c r="AM49" s="825"/>
      <c r="AN49" s="1386"/>
      <c r="AO49" s="27"/>
    </row>
    <row r="50" spans="1:41" ht="13.5">
      <c r="A50" s="55"/>
      <c r="B50" s="56"/>
      <c r="C50" s="1377"/>
      <c r="D50" s="933" t="s">
        <v>301</v>
      </c>
      <c r="E50" s="900"/>
      <c r="F50" s="1345" t="s">
        <v>556</v>
      </c>
      <c r="G50" s="1346"/>
      <c r="H50" s="1346"/>
      <c r="I50" s="1347"/>
      <c r="J50" s="839" t="s">
        <v>268</v>
      </c>
      <c r="K50" s="840"/>
      <c r="L50" s="840"/>
      <c r="M50" s="837"/>
      <c r="N50" s="1145"/>
      <c r="O50" s="1146"/>
      <c r="P50" s="1146"/>
      <c r="Q50" s="1147"/>
      <c r="R50" s="1139"/>
      <c r="S50" s="1140"/>
      <c r="T50" s="1140"/>
      <c r="U50" s="1141"/>
      <c r="V50" s="1145"/>
      <c r="W50" s="1146"/>
      <c r="X50" s="1146"/>
      <c r="Y50" s="1147"/>
      <c r="Z50" s="1139"/>
      <c r="AA50" s="1140"/>
      <c r="AB50" s="1140"/>
      <c r="AC50" s="1141"/>
      <c r="AD50" s="1145"/>
      <c r="AE50" s="1146"/>
      <c r="AF50" s="1146"/>
      <c r="AG50" s="1147"/>
      <c r="AH50" s="1139"/>
      <c r="AI50" s="1140"/>
      <c r="AJ50" s="1140"/>
      <c r="AK50" s="1141"/>
      <c r="AL50" s="534"/>
      <c r="AM50" s="579"/>
      <c r="AN50" s="1386"/>
      <c r="AO50" s="27"/>
    </row>
    <row r="51" spans="1:41" ht="13.5">
      <c r="A51" s="55"/>
      <c r="B51" s="56"/>
      <c r="C51" s="1377"/>
      <c r="D51" s="934"/>
      <c r="E51" s="902"/>
      <c r="F51" s="914" t="s">
        <v>307</v>
      </c>
      <c r="G51" s="941"/>
      <c r="H51" s="941"/>
      <c r="I51" s="942"/>
      <c r="J51" s="839" t="s">
        <v>268</v>
      </c>
      <c r="K51" s="840"/>
      <c r="L51" s="840"/>
      <c r="M51" s="837"/>
      <c r="N51" s="1145"/>
      <c r="O51" s="1146"/>
      <c r="P51" s="1146"/>
      <c r="Q51" s="1147"/>
      <c r="R51" s="1139"/>
      <c r="S51" s="1140"/>
      <c r="T51" s="1140"/>
      <c r="U51" s="1141"/>
      <c r="V51" s="1145"/>
      <c r="W51" s="1146"/>
      <c r="X51" s="1146"/>
      <c r="Y51" s="1147"/>
      <c r="Z51" s="1139"/>
      <c r="AA51" s="1140"/>
      <c r="AB51" s="1140"/>
      <c r="AC51" s="1141"/>
      <c r="AD51" s="1145"/>
      <c r="AE51" s="1146"/>
      <c r="AF51" s="1146"/>
      <c r="AG51" s="1147"/>
      <c r="AH51" s="1139"/>
      <c r="AI51" s="1140"/>
      <c r="AJ51" s="1140"/>
      <c r="AK51" s="1141"/>
      <c r="AL51" s="534"/>
      <c r="AM51" s="828"/>
      <c r="AN51" s="1386"/>
      <c r="AO51" s="27"/>
    </row>
    <row r="52" spans="1:41" ht="13.5">
      <c r="A52" s="55"/>
      <c r="B52" s="56"/>
      <c r="C52" s="1377"/>
      <c r="D52" s="935"/>
      <c r="E52" s="904"/>
      <c r="F52" s="1345" t="s">
        <v>210</v>
      </c>
      <c r="G52" s="1346"/>
      <c r="H52" s="1346"/>
      <c r="I52" s="1347"/>
      <c r="J52" s="46"/>
      <c r="K52" s="44"/>
      <c r="L52" s="44"/>
      <c r="M52" s="45"/>
      <c r="N52" s="745"/>
      <c r="O52" s="745"/>
      <c r="P52" s="745"/>
      <c r="Q52" s="745"/>
      <c r="R52" s="570" t="s">
        <v>557</v>
      </c>
      <c r="S52" s="745"/>
      <c r="T52" s="745"/>
      <c r="U52" s="745"/>
      <c r="V52" s="1269">
        <f>V35</f>
        <v>13.799999999999999</v>
      </c>
      <c r="W52" s="1269"/>
      <c r="X52" s="1269"/>
      <c r="Y52" s="1269"/>
      <c r="Z52" s="570"/>
      <c r="AA52" s="570"/>
      <c r="AB52" s="570" t="s">
        <v>559</v>
      </c>
      <c r="AC52" s="570"/>
      <c r="AD52" s="570"/>
      <c r="AE52" s="570"/>
      <c r="AF52" s="1122">
        <f>'条件'!AH44*1.15</f>
        <v>206.99999999999997</v>
      </c>
      <c r="AG52" s="1122"/>
      <c r="AH52" s="1122"/>
      <c r="AI52" s="1122"/>
      <c r="AJ52" s="570"/>
      <c r="AK52" s="570"/>
      <c r="AL52" s="509"/>
      <c r="AM52" s="825"/>
      <c r="AN52" s="1386"/>
      <c r="AO52" s="27"/>
    </row>
    <row r="53" spans="1:41" ht="14.25">
      <c r="A53" s="55"/>
      <c r="B53" s="56"/>
      <c r="C53" s="1377"/>
      <c r="D53" s="933" t="s">
        <v>562</v>
      </c>
      <c r="E53" s="880"/>
      <c r="F53" s="881"/>
      <c r="G53" s="914" t="s">
        <v>563</v>
      </c>
      <c r="H53" s="941"/>
      <c r="I53" s="941"/>
      <c r="J53" s="941"/>
      <c r="K53" s="941"/>
      <c r="L53" s="941"/>
      <c r="M53" s="942"/>
      <c r="N53" s="1361">
        <v>0</v>
      </c>
      <c r="O53" s="1362"/>
      <c r="P53" s="1362"/>
      <c r="Q53" s="1362"/>
      <c r="R53" s="1362"/>
      <c r="S53" s="1362"/>
      <c r="T53" s="1362"/>
      <c r="U53" s="1363"/>
      <c r="V53" s="1361"/>
      <c r="W53" s="1362"/>
      <c r="X53" s="1362"/>
      <c r="Y53" s="1362"/>
      <c r="Z53" s="1362"/>
      <c r="AA53" s="1362"/>
      <c r="AB53" s="1362"/>
      <c r="AC53" s="1363"/>
      <c r="AD53" s="1361"/>
      <c r="AE53" s="1362"/>
      <c r="AF53" s="1362"/>
      <c r="AG53" s="1362"/>
      <c r="AH53" s="1362"/>
      <c r="AI53" s="1362"/>
      <c r="AJ53" s="1362"/>
      <c r="AK53" s="1363"/>
      <c r="AL53" s="515"/>
      <c r="AM53" s="581"/>
      <c r="AN53" s="1387"/>
      <c r="AO53" s="27"/>
    </row>
    <row r="54" spans="1:41" ht="13.5">
      <c r="A54" s="193"/>
      <c r="B54" s="145"/>
      <c r="C54" s="1378"/>
      <c r="D54" s="1154"/>
      <c r="E54" s="882"/>
      <c r="F54" s="883"/>
      <c r="G54" s="839" t="s">
        <v>529</v>
      </c>
      <c r="H54" s="840"/>
      <c r="I54" s="840"/>
      <c r="J54" s="840"/>
      <c r="K54" s="840"/>
      <c r="L54" s="840"/>
      <c r="M54" s="837"/>
      <c r="N54" s="914" t="s">
        <v>666</v>
      </c>
      <c r="O54" s="941"/>
      <c r="P54" s="1342"/>
      <c r="Q54" s="1343"/>
      <c r="R54" s="449" t="s">
        <v>14</v>
      </c>
      <c r="S54" s="891"/>
      <c r="T54" s="891"/>
      <c r="U54" s="892"/>
      <c r="V54" s="914" t="s">
        <v>666</v>
      </c>
      <c r="W54" s="941"/>
      <c r="X54" s="1342"/>
      <c r="Y54" s="1343"/>
      <c r="Z54" s="449" t="s">
        <v>14</v>
      </c>
      <c r="AA54" s="891"/>
      <c r="AB54" s="891"/>
      <c r="AC54" s="892"/>
      <c r="AD54" s="914" t="s">
        <v>666</v>
      </c>
      <c r="AE54" s="941"/>
      <c r="AF54" s="1342"/>
      <c r="AG54" s="1343"/>
      <c r="AH54" s="449" t="s">
        <v>14</v>
      </c>
      <c r="AI54" s="891"/>
      <c r="AJ54" s="891"/>
      <c r="AK54" s="892"/>
      <c r="AL54" s="535"/>
      <c r="AM54" s="577"/>
      <c r="AN54" s="499"/>
      <c r="AO54" s="27"/>
    </row>
    <row r="55" spans="1:41" ht="13.5">
      <c r="A55" s="55"/>
      <c r="B55" s="57"/>
      <c r="C55" s="417"/>
      <c r="D55" s="222"/>
      <c r="E55" s="222"/>
      <c r="F55" s="222"/>
      <c r="G55" s="418"/>
      <c r="H55" s="418"/>
      <c r="I55" s="418"/>
      <c r="J55" s="418"/>
      <c r="K55" s="418"/>
      <c r="L55" s="418"/>
      <c r="M55" s="418"/>
      <c r="N55" s="222"/>
      <c r="O55" s="222"/>
      <c r="P55" s="222"/>
      <c r="Q55" s="222"/>
      <c r="R55" s="57"/>
      <c r="S55" s="222"/>
      <c r="T55" s="222"/>
      <c r="U55" s="222"/>
      <c r="V55" s="222"/>
      <c r="W55" s="222"/>
      <c r="X55" s="222"/>
      <c r="Y55" s="222"/>
      <c r="Z55" s="57"/>
      <c r="AA55" s="222"/>
      <c r="AB55" s="222"/>
      <c r="AC55" s="222"/>
      <c r="AD55" s="222"/>
      <c r="AE55" s="222"/>
      <c r="AF55" s="222"/>
      <c r="AG55" s="222"/>
      <c r="AH55" s="57"/>
      <c r="AI55" s="222"/>
      <c r="AJ55" s="222"/>
      <c r="AK55" s="222"/>
      <c r="AL55" s="222"/>
      <c r="AM55" s="222"/>
      <c r="AN55" s="394"/>
      <c r="AO55" s="27"/>
    </row>
    <row r="56" spans="1:41" ht="13.5">
      <c r="A56" s="55"/>
      <c r="B56" s="57"/>
      <c r="C56" s="658"/>
      <c r="D56" s="648"/>
      <c r="E56" s="141" t="s">
        <v>226</v>
      </c>
      <c r="F56" s="141"/>
      <c r="G56" s="141"/>
      <c r="H56" s="141"/>
      <c r="I56" s="141"/>
      <c r="J56" s="141"/>
      <c r="K56" s="141"/>
      <c r="L56" s="141"/>
      <c r="M56" s="141"/>
      <c r="N56" s="57"/>
      <c r="O56" s="57"/>
      <c r="P56" s="57"/>
      <c r="Q56" s="57"/>
      <c r="R56" s="57"/>
      <c r="S56" s="57"/>
      <c r="T56" s="57"/>
      <c r="U56" s="57"/>
      <c r="V56" s="57"/>
      <c r="W56" s="57"/>
      <c r="X56" s="57"/>
      <c r="Y56" s="57"/>
      <c r="Z56" s="57"/>
      <c r="AA56" s="57"/>
      <c r="AB56" s="57"/>
      <c r="AC56" s="57"/>
      <c r="AD56" s="57"/>
      <c r="AE56" s="57"/>
      <c r="AF56" s="57"/>
      <c r="AG56" s="57"/>
      <c r="AH56" s="252"/>
      <c r="AI56" s="252"/>
      <c r="AJ56" s="252"/>
      <c r="AK56" s="57"/>
      <c r="AL56" s="57"/>
      <c r="AM56" s="57"/>
      <c r="AN56" s="125"/>
      <c r="AO56" s="27"/>
    </row>
    <row r="57" spans="1:41" ht="13.5">
      <c r="A57" s="746"/>
      <c r="B57" s="682"/>
      <c r="C57" s="584"/>
      <c r="D57" s="682"/>
      <c r="E57" s="682"/>
      <c r="F57" s="601" t="s">
        <v>693</v>
      </c>
      <c r="G57" s="682"/>
      <c r="H57" s="682"/>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c r="AF57" s="682"/>
      <c r="AG57" s="682"/>
      <c r="AH57" s="682"/>
      <c r="AI57" s="682"/>
      <c r="AJ57" s="682"/>
      <c r="AK57" s="682"/>
      <c r="AL57" s="682"/>
      <c r="AM57" s="682"/>
      <c r="AN57" s="747"/>
      <c r="AO57" s="27"/>
    </row>
    <row r="58" spans="1:41" ht="13.5">
      <c r="A58" s="746"/>
      <c r="B58" s="682"/>
      <c r="C58" s="682"/>
      <c r="D58" s="682"/>
      <c r="E58" s="682"/>
      <c r="F58" s="595" t="s">
        <v>0</v>
      </c>
      <c r="G58" s="682"/>
      <c r="H58" s="682"/>
      <c r="I58" s="682"/>
      <c r="J58" s="682"/>
      <c r="K58" s="682"/>
      <c r="L58" s="682"/>
      <c r="M58" s="682"/>
      <c r="N58" s="682"/>
      <c r="O58" s="682"/>
      <c r="P58" s="682"/>
      <c r="Q58" s="682"/>
      <c r="R58" s="682"/>
      <c r="S58" s="682"/>
      <c r="T58" s="682"/>
      <c r="U58" s="682"/>
      <c r="V58" s="682"/>
      <c r="W58" s="682"/>
      <c r="X58" s="682"/>
      <c r="Y58" s="682"/>
      <c r="Z58" s="682"/>
      <c r="AA58" s="682"/>
      <c r="AB58" s="682"/>
      <c r="AC58" s="682"/>
      <c r="AD58" s="682"/>
      <c r="AE58" s="682"/>
      <c r="AF58" s="682"/>
      <c r="AG58" s="682"/>
      <c r="AH58" s="682"/>
      <c r="AI58" s="573"/>
      <c r="AJ58" s="682"/>
      <c r="AK58" s="682"/>
      <c r="AL58" s="682"/>
      <c r="AM58" s="682"/>
      <c r="AN58" s="747"/>
      <c r="AO58" s="74"/>
    </row>
    <row r="59" spans="1:41" ht="13.5">
      <c r="A59" s="746"/>
      <c r="B59" s="682"/>
      <c r="C59" s="682"/>
      <c r="D59" s="682"/>
      <c r="E59" s="682"/>
      <c r="F59" s="595" t="s">
        <v>1</v>
      </c>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c r="AF59" s="682"/>
      <c r="AG59" s="682"/>
      <c r="AH59" s="682"/>
      <c r="AI59" s="573"/>
      <c r="AJ59" s="682"/>
      <c r="AK59" s="682"/>
      <c r="AL59" s="682"/>
      <c r="AM59" s="682"/>
      <c r="AN59" s="747"/>
      <c r="AO59" s="74"/>
    </row>
    <row r="60" spans="1:41" ht="14.25" thickBot="1">
      <c r="A60" s="683"/>
      <c r="B60" s="684"/>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684"/>
      <c r="AL60" s="684"/>
      <c r="AM60" s="684"/>
      <c r="AN60" s="685"/>
      <c r="AO60" s="74"/>
    </row>
    <row r="61" ht="13.5">
      <c r="AO61" s="27"/>
    </row>
    <row r="62" ht="13.5">
      <c r="AO62" s="27"/>
    </row>
    <row r="63" ht="13.5">
      <c r="AO63" s="27"/>
    </row>
    <row r="64" spans="7:41" ht="13.5">
      <c r="G64" s="154" t="s">
        <v>558</v>
      </c>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O64" s="27"/>
    </row>
    <row r="65" ht="13.5">
      <c r="AO65" s="27"/>
    </row>
    <row r="66" ht="13.5">
      <c r="AO66" s="27"/>
    </row>
    <row r="67" ht="13.5">
      <c r="AO67" s="27"/>
    </row>
    <row r="68" ht="13.5">
      <c r="AO68" s="27"/>
    </row>
    <row r="69" ht="13.5">
      <c r="AO69" s="27"/>
    </row>
    <row r="70" ht="13.5">
      <c r="AO70" s="27"/>
    </row>
    <row r="71" ht="13.5">
      <c r="AO71" s="27"/>
    </row>
  </sheetData>
  <sheetProtection password="9350" sheet="1" objects="1" scenarios="1" formatCells="0" selectLockedCells="1"/>
  <mergeCells count="248">
    <mergeCell ref="AM36:AM37"/>
    <mergeCell ref="AM40:AM41"/>
    <mergeCell ref="AM38:AM39"/>
    <mergeCell ref="AM42:AM43"/>
    <mergeCell ref="AN46:AN53"/>
    <mergeCell ref="AM46:AM47"/>
    <mergeCell ref="AM48:AM49"/>
    <mergeCell ref="AM51:AM52"/>
    <mergeCell ref="AM31:AM32"/>
    <mergeCell ref="AM33:AM35"/>
    <mergeCell ref="F50:I50"/>
    <mergeCell ref="N53:U53"/>
    <mergeCell ref="V53:AC53"/>
    <mergeCell ref="AD53:AK53"/>
    <mergeCell ref="AD51:AG51"/>
    <mergeCell ref="R51:U51"/>
    <mergeCell ref="V51:Y51"/>
    <mergeCell ref="Z51:AC51"/>
    <mergeCell ref="N54:O54"/>
    <mergeCell ref="A21:B45"/>
    <mergeCell ref="AH51:AK51"/>
    <mergeCell ref="AD48:AG48"/>
    <mergeCell ref="AH48:AK48"/>
    <mergeCell ref="N50:Q50"/>
    <mergeCell ref="R50:U50"/>
    <mergeCell ref="V50:Y50"/>
    <mergeCell ref="N38:U38"/>
    <mergeCell ref="V38:AC38"/>
    <mergeCell ref="AH46:AK46"/>
    <mergeCell ref="AD45:AG45"/>
    <mergeCell ref="R48:U48"/>
    <mergeCell ref="V48:Y48"/>
    <mergeCell ref="Z48:AC48"/>
    <mergeCell ref="V43:AC43"/>
    <mergeCell ref="N46:Q46"/>
    <mergeCell ref="R46:U46"/>
    <mergeCell ref="V46:Y46"/>
    <mergeCell ref="Z46:AC46"/>
    <mergeCell ref="Y44:Z44"/>
    <mergeCell ref="R45:U45"/>
    <mergeCell ref="V45:Y45"/>
    <mergeCell ref="Z45:AC45"/>
    <mergeCell ref="V42:AC42"/>
    <mergeCell ref="AD42:AK42"/>
    <mergeCell ref="Z36:AC36"/>
    <mergeCell ref="Z40:AC40"/>
    <mergeCell ref="AH36:AK36"/>
    <mergeCell ref="AH40:AK40"/>
    <mergeCell ref="AD38:AK38"/>
    <mergeCell ref="AD36:AG36"/>
    <mergeCell ref="AD40:AG40"/>
    <mergeCell ref="V37:Y37"/>
    <mergeCell ref="AH31:AK31"/>
    <mergeCell ref="AH33:AK33"/>
    <mergeCell ref="AH34:AK34"/>
    <mergeCell ref="AF30:AI30"/>
    <mergeCell ref="AF32:AI32"/>
    <mergeCell ref="AD34:AG34"/>
    <mergeCell ref="AD31:AG31"/>
    <mergeCell ref="AD33:AG33"/>
    <mergeCell ref="Z29:AC29"/>
    <mergeCell ref="Z31:AC31"/>
    <mergeCell ref="Z33:AC33"/>
    <mergeCell ref="Z34:AC34"/>
    <mergeCell ref="AL17:AN17"/>
    <mergeCell ref="AD29:AG29"/>
    <mergeCell ref="AH20:AK20"/>
    <mergeCell ref="AH19:AK19"/>
    <mergeCell ref="AH29:AK29"/>
    <mergeCell ref="AM29:AM30"/>
    <mergeCell ref="AD20:AG20"/>
    <mergeCell ref="AH22:AK22"/>
    <mergeCell ref="AI18:AJ18"/>
    <mergeCell ref="AG27:AH27"/>
    <mergeCell ref="N29:Q29"/>
    <mergeCell ref="N31:Q31"/>
    <mergeCell ref="N34:Q34"/>
    <mergeCell ref="V29:Y29"/>
    <mergeCell ref="V31:Y31"/>
    <mergeCell ref="V33:Y33"/>
    <mergeCell ref="V34:Y34"/>
    <mergeCell ref="R34:U34"/>
    <mergeCell ref="V30:Y30"/>
    <mergeCell ref="R19:U19"/>
    <mergeCell ref="V19:Y19"/>
    <mergeCell ref="AD24:AG24"/>
    <mergeCell ref="AD19:AG19"/>
    <mergeCell ref="AD21:AG21"/>
    <mergeCell ref="R20:U20"/>
    <mergeCell ref="V20:Y20"/>
    <mergeCell ref="Z20:AC20"/>
    <mergeCell ref="N21:Q21"/>
    <mergeCell ref="R21:U21"/>
    <mergeCell ref="V21:Y21"/>
    <mergeCell ref="AH24:AK24"/>
    <mergeCell ref="N23:Q23"/>
    <mergeCell ref="R23:U23"/>
    <mergeCell ref="V23:Y23"/>
    <mergeCell ref="V22:Y22"/>
    <mergeCell ref="Z22:AC22"/>
    <mergeCell ref="AD22:AG22"/>
    <mergeCell ref="AF52:AI52"/>
    <mergeCell ref="J48:M48"/>
    <mergeCell ref="D50:E52"/>
    <mergeCell ref="Z23:AC23"/>
    <mergeCell ref="AD23:AG23"/>
    <mergeCell ref="AH23:AK23"/>
    <mergeCell ref="N24:Q24"/>
    <mergeCell ref="R24:U24"/>
    <mergeCell ref="V24:Y24"/>
    <mergeCell ref="Z24:AC24"/>
    <mergeCell ref="O16:P16"/>
    <mergeCell ref="T16:U16"/>
    <mergeCell ref="Z21:AC21"/>
    <mergeCell ref="C29:C54"/>
    <mergeCell ref="V47:Y47"/>
    <mergeCell ref="V49:Y49"/>
    <mergeCell ref="V52:Y52"/>
    <mergeCell ref="N19:Q19"/>
    <mergeCell ref="N20:Q20"/>
    <mergeCell ref="J25:R25"/>
    <mergeCell ref="A4:AK4"/>
    <mergeCell ref="A3:AK3"/>
    <mergeCell ref="A1:AK1"/>
    <mergeCell ref="M6:N6"/>
    <mergeCell ref="O6:P6"/>
    <mergeCell ref="T6:U6"/>
    <mergeCell ref="J6:K6"/>
    <mergeCell ref="AI43:AK43"/>
    <mergeCell ref="AA18:AB18"/>
    <mergeCell ref="AE18:AF18"/>
    <mergeCell ref="O18:P18"/>
    <mergeCell ref="S18:T18"/>
    <mergeCell ref="W18:X18"/>
    <mergeCell ref="Z19:AC19"/>
    <mergeCell ref="AH21:AK21"/>
    <mergeCell ref="N22:Q22"/>
    <mergeCell ref="R22:U22"/>
    <mergeCell ref="D29:I30"/>
    <mergeCell ref="D31:I32"/>
    <mergeCell ref="Q27:R27"/>
    <mergeCell ref="D19:M19"/>
    <mergeCell ref="G21:H22"/>
    <mergeCell ref="D21:F22"/>
    <mergeCell ref="I21:M21"/>
    <mergeCell ref="I22:M22"/>
    <mergeCell ref="D20:M20"/>
    <mergeCell ref="D24:M24"/>
    <mergeCell ref="Y27:Z27"/>
    <mergeCell ref="N36:Q36"/>
    <mergeCell ref="N40:Q40"/>
    <mergeCell ref="V36:Y36"/>
    <mergeCell ref="V40:Y40"/>
    <mergeCell ref="R29:U29"/>
    <mergeCell ref="R31:U31"/>
    <mergeCell ref="V28:Y28"/>
    <mergeCell ref="N28:Q28"/>
    <mergeCell ref="R28:U28"/>
    <mergeCell ref="G43:M43"/>
    <mergeCell ref="S39:U39"/>
    <mergeCell ref="N43:O43"/>
    <mergeCell ref="P43:Q43"/>
    <mergeCell ref="S43:U43"/>
    <mergeCell ref="N39:O39"/>
    <mergeCell ref="P39:Q39"/>
    <mergeCell ref="D36:I37"/>
    <mergeCell ref="J29:M29"/>
    <mergeCell ref="J30:M30"/>
    <mergeCell ref="J31:M31"/>
    <mergeCell ref="J33:M33"/>
    <mergeCell ref="J34:M34"/>
    <mergeCell ref="J35:M35"/>
    <mergeCell ref="F33:I33"/>
    <mergeCell ref="F34:I34"/>
    <mergeCell ref="D33:E35"/>
    <mergeCell ref="N51:Q51"/>
    <mergeCell ref="J36:M36"/>
    <mergeCell ref="J37:M37"/>
    <mergeCell ref="J40:M40"/>
    <mergeCell ref="J41:M41"/>
    <mergeCell ref="Q44:R44"/>
    <mergeCell ref="N42:U42"/>
    <mergeCell ref="R36:U36"/>
    <mergeCell ref="R40:U40"/>
    <mergeCell ref="N45:Q45"/>
    <mergeCell ref="D46:I47"/>
    <mergeCell ref="D48:I49"/>
    <mergeCell ref="J46:M46"/>
    <mergeCell ref="AH50:AK50"/>
    <mergeCell ref="N48:Q48"/>
    <mergeCell ref="Z50:AC50"/>
    <mergeCell ref="AD50:AG50"/>
    <mergeCell ref="AF47:AI47"/>
    <mergeCell ref="AF49:AI49"/>
    <mergeCell ref="AD46:AG46"/>
    <mergeCell ref="AL27:AN27"/>
    <mergeCell ref="AL44:AN44"/>
    <mergeCell ref="J50:M50"/>
    <mergeCell ref="J51:M51"/>
    <mergeCell ref="J47:M47"/>
    <mergeCell ref="J49:M49"/>
    <mergeCell ref="Z28:AC28"/>
    <mergeCell ref="AD28:AG28"/>
    <mergeCell ref="AH28:AK28"/>
    <mergeCell ref="AH45:AK45"/>
    <mergeCell ref="C19:C24"/>
    <mergeCell ref="D23:M23"/>
    <mergeCell ref="K9:K10"/>
    <mergeCell ref="D40:F43"/>
    <mergeCell ref="G40:I41"/>
    <mergeCell ref="G42:M42"/>
    <mergeCell ref="D38:F39"/>
    <mergeCell ref="G39:M39"/>
    <mergeCell ref="G38:M38"/>
    <mergeCell ref="J32:M32"/>
    <mergeCell ref="V35:Y35"/>
    <mergeCell ref="V32:Y32"/>
    <mergeCell ref="F35:I35"/>
    <mergeCell ref="N33:Q33"/>
    <mergeCell ref="R33:U33"/>
    <mergeCell ref="AF37:AI37"/>
    <mergeCell ref="V41:Y41"/>
    <mergeCell ref="AF41:AI41"/>
    <mergeCell ref="V39:W39"/>
    <mergeCell ref="X39:Y39"/>
    <mergeCell ref="AA39:AC39"/>
    <mergeCell ref="AD39:AE39"/>
    <mergeCell ref="AF39:AG39"/>
    <mergeCell ref="AI39:AK39"/>
    <mergeCell ref="F51:I51"/>
    <mergeCell ref="F52:I52"/>
    <mergeCell ref="D53:F54"/>
    <mergeCell ref="G53:M53"/>
    <mergeCell ref="G54:M54"/>
    <mergeCell ref="P54:Q54"/>
    <mergeCell ref="S54:U54"/>
    <mergeCell ref="V54:W54"/>
    <mergeCell ref="X54:Y54"/>
    <mergeCell ref="AN29:AN38"/>
    <mergeCell ref="AN40:AN42"/>
    <mergeCell ref="AA54:AC54"/>
    <mergeCell ref="AD54:AE54"/>
    <mergeCell ref="AF54:AG54"/>
    <mergeCell ref="AI54:AK54"/>
    <mergeCell ref="AF35:AI35"/>
    <mergeCell ref="AG44:AH44"/>
    <mergeCell ref="AD43:AE43"/>
    <mergeCell ref="AF43:AG43"/>
  </mergeCells>
  <printOptions/>
  <pageMargins left="0.7874015748031497" right="0.3937007874015748" top="0.7" bottom="0.53" header="0.48" footer="0.37"/>
  <pageSetup horizontalDpi="600" verticalDpi="600" orientation="portrait" paperSize="9" r:id="rId3"/>
  <headerFooter alignWithMargins="0">
    <oddHeader>&amp;L&amp;"ＭＳ Ｐ明朝,標準"&amp;8H24-144</oddHeader>
  </headerFooter>
  <drawing r:id="rId2"/>
  <legacyDrawing r:id="rId1"/>
</worksheet>
</file>

<file path=xl/worksheets/sheet9.xml><?xml version="1.0" encoding="utf-8"?>
<worksheet xmlns="http://schemas.openxmlformats.org/spreadsheetml/2006/main" xmlns:r="http://schemas.openxmlformats.org/officeDocument/2006/relationships">
  <dimension ref="A1:AQ69"/>
  <sheetViews>
    <sheetView showGridLines="0" view="pageBreakPreview" zoomScaleSheetLayoutView="100" workbookViewId="0" topLeftCell="A1">
      <selection activeCell="M8" sqref="M8:R8"/>
    </sheetView>
  </sheetViews>
  <sheetFormatPr defaultColWidth="9.00390625" defaultRowHeight="13.5"/>
  <cols>
    <col min="1" max="2" width="2.25390625" style="0" customWidth="1"/>
    <col min="3" max="3" width="3.125" style="0" customWidth="1"/>
    <col min="4" max="36" width="2.25390625" style="0" customWidth="1"/>
    <col min="37" max="37" width="2.625" style="0" customWidth="1"/>
    <col min="38" max="38" width="4.125" style="0" customWidth="1"/>
    <col min="39" max="39" width="2.75390625" style="0" customWidth="1"/>
    <col min="40" max="42" width="2.25390625" style="0" customWidth="1"/>
  </cols>
  <sheetData>
    <row r="1" spans="1:39" ht="17.25">
      <c r="A1" s="844" t="s">
        <v>98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1"/>
      <c r="AM1" s="1"/>
    </row>
    <row r="2" spans="1:39" ht="13.5">
      <c r="A2" s="647"/>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row>
    <row r="3" spans="1:39" ht="14.25">
      <c r="A3" s="848" t="s">
        <v>471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3"/>
      <c r="AM3" s="3"/>
    </row>
    <row r="4" spans="1:39" ht="15" thickBot="1">
      <c r="A4" s="847" t="s">
        <v>299</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4"/>
      <c r="AM4" s="4"/>
    </row>
    <row r="5" spans="1:39" ht="13.5">
      <c r="A5" s="243"/>
      <c r="B5" s="246"/>
      <c r="C5" s="247"/>
      <c r="D5" s="720"/>
      <c r="E5" s="720" t="s">
        <v>326</v>
      </c>
      <c r="F5" s="248"/>
      <c r="G5" s="248"/>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132"/>
    </row>
    <row r="6" spans="1:39" ht="13.5">
      <c r="A6" s="224"/>
      <c r="B6" s="144"/>
      <c r="C6" s="223"/>
      <c r="D6" s="223"/>
      <c r="E6" s="223"/>
      <c r="F6" s="223"/>
      <c r="G6" s="223"/>
      <c r="H6" s="223"/>
      <c r="I6" s="223"/>
      <c r="J6" s="223"/>
      <c r="K6" s="223"/>
      <c r="L6" s="219"/>
      <c r="M6" s="815" t="s">
        <v>316</v>
      </c>
      <c r="N6" s="813"/>
      <c r="O6" s="813"/>
      <c r="P6" s="813"/>
      <c r="Q6" s="813"/>
      <c r="R6" s="813"/>
      <c r="S6" s="813"/>
      <c r="T6" s="813"/>
      <c r="U6" s="813"/>
      <c r="V6" s="813"/>
      <c r="W6" s="813"/>
      <c r="X6" s="813"/>
      <c r="Y6" s="813"/>
      <c r="Z6" s="813"/>
      <c r="AA6" s="813"/>
      <c r="AB6" s="813"/>
      <c r="AC6" s="813"/>
      <c r="AD6" s="814"/>
      <c r="AE6" s="859" t="s">
        <v>315</v>
      </c>
      <c r="AF6" s="860"/>
      <c r="AG6" s="860"/>
      <c r="AH6" s="860"/>
      <c r="AI6" s="860"/>
      <c r="AJ6" s="1012"/>
      <c r="AK6" s="839" t="s">
        <v>149</v>
      </c>
      <c r="AL6" s="840"/>
      <c r="AM6" s="1183"/>
    </row>
    <row r="7" spans="1:39" ht="13.5">
      <c r="A7" s="224"/>
      <c r="B7" s="144"/>
      <c r="C7" s="214"/>
      <c r="D7" s="215"/>
      <c r="E7" s="215"/>
      <c r="F7" s="213"/>
      <c r="G7" s="213"/>
      <c r="H7" s="213"/>
      <c r="I7" s="213"/>
      <c r="J7" s="213"/>
      <c r="K7" s="213"/>
      <c r="L7" s="217"/>
      <c r="M7" s="914" t="s">
        <v>288</v>
      </c>
      <c r="N7" s="941"/>
      <c r="O7" s="941"/>
      <c r="P7" s="941"/>
      <c r="Q7" s="941"/>
      <c r="R7" s="942"/>
      <c r="S7" s="914" t="s">
        <v>229</v>
      </c>
      <c r="T7" s="941"/>
      <c r="U7" s="941"/>
      <c r="V7" s="941"/>
      <c r="W7" s="941"/>
      <c r="X7" s="942"/>
      <c r="Y7" s="914" t="s">
        <v>317</v>
      </c>
      <c r="Z7" s="941"/>
      <c r="AA7" s="941"/>
      <c r="AB7" s="941"/>
      <c r="AC7" s="941"/>
      <c r="AD7" s="942"/>
      <c r="AE7" s="914" t="s">
        <v>317</v>
      </c>
      <c r="AF7" s="941"/>
      <c r="AG7" s="941"/>
      <c r="AH7" s="941"/>
      <c r="AI7" s="941"/>
      <c r="AJ7" s="942"/>
      <c r="AK7" s="183" t="s">
        <v>166</v>
      </c>
      <c r="AL7" s="183" t="s">
        <v>220</v>
      </c>
      <c r="AM7" s="184" t="s">
        <v>167</v>
      </c>
    </row>
    <row r="8" spans="1:39" ht="13.5">
      <c r="A8" s="224"/>
      <c r="B8" s="144"/>
      <c r="C8" s="1376" t="s">
        <v>357</v>
      </c>
      <c r="D8" s="1153" t="s">
        <v>313</v>
      </c>
      <c r="E8" s="880"/>
      <c r="F8" s="881"/>
      <c r="G8" s="914" t="s">
        <v>16</v>
      </c>
      <c r="H8" s="941"/>
      <c r="I8" s="941"/>
      <c r="J8" s="941"/>
      <c r="K8" s="941"/>
      <c r="L8" s="942"/>
      <c r="M8" s="1222">
        <v>0</v>
      </c>
      <c r="N8" s="1223"/>
      <c r="O8" s="1223"/>
      <c r="P8" s="1223"/>
      <c r="Q8" s="1223"/>
      <c r="R8" s="1224"/>
      <c r="S8" s="1222"/>
      <c r="T8" s="1223"/>
      <c r="U8" s="1223"/>
      <c r="V8" s="1223"/>
      <c r="W8" s="1223"/>
      <c r="X8" s="1224"/>
      <c r="Y8" s="1222"/>
      <c r="Z8" s="1223"/>
      <c r="AA8" s="1223"/>
      <c r="AB8" s="1223"/>
      <c r="AC8" s="1223"/>
      <c r="AD8" s="1224"/>
      <c r="AE8" s="1222"/>
      <c r="AF8" s="1223"/>
      <c r="AG8" s="1223"/>
      <c r="AH8" s="1223"/>
      <c r="AI8" s="1223"/>
      <c r="AJ8" s="1224"/>
      <c r="AK8" s="511"/>
      <c r="AL8" s="582"/>
      <c r="AM8" s="978" t="s">
        <v>17</v>
      </c>
    </row>
    <row r="9" spans="1:39" ht="13.5">
      <c r="A9" s="1419" t="s">
        <v>444</v>
      </c>
      <c r="B9" s="1420"/>
      <c r="C9" s="1377"/>
      <c r="D9" s="1155"/>
      <c r="E9" s="1156"/>
      <c r="F9" s="1157"/>
      <c r="G9" s="914" t="s">
        <v>18</v>
      </c>
      <c r="H9" s="941"/>
      <c r="I9" s="941"/>
      <c r="J9" s="941"/>
      <c r="K9" s="941"/>
      <c r="L9" s="942"/>
      <c r="M9" s="1222"/>
      <c r="N9" s="1223"/>
      <c r="O9" s="1223"/>
      <c r="P9" s="1223"/>
      <c r="Q9" s="1223"/>
      <c r="R9" s="1224"/>
      <c r="S9" s="1222"/>
      <c r="T9" s="1223"/>
      <c r="U9" s="1223"/>
      <c r="V9" s="1223"/>
      <c r="W9" s="1223"/>
      <c r="X9" s="1224"/>
      <c r="Y9" s="1222"/>
      <c r="Z9" s="1223"/>
      <c r="AA9" s="1223"/>
      <c r="AB9" s="1223"/>
      <c r="AC9" s="1223"/>
      <c r="AD9" s="1224"/>
      <c r="AE9" s="1222"/>
      <c r="AF9" s="1223"/>
      <c r="AG9" s="1223"/>
      <c r="AH9" s="1223"/>
      <c r="AI9" s="1223"/>
      <c r="AJ9" s="1224"/>
      <c r="AK9" s="534"/>
      <c r="AL9" s="580"/>
      <c r="AM9" s="979"/>
    </row>
    <row r="10" spans="1:39" ht="13.5">
      <c r="A10" s="1421"/>
      <c r="B10" s="1420"/>
      <c r="C10" s="1377"/>
      <c r="D10" s="1154"/>
      <c r="E10" s="882"/>
      <c r="F10" s="883"/>
      <c r="G10" s="914" t="s">
        <v>19</v>
      </c>
      <c r="H10" s="941"/>
      <c r="I10" s="941"/>
      <c r="J10" s="941"/>
      <c r="K10" s="941"/>
      <c r="L10" s="942"/>
      <c r="M10" s="1222"/>
      <c r="N10" s="1223"/>
      <c r="O10" s="1223"/>
      <c r="P10" s="1223"/>
      <c r="Q10" s="1223"/>
      <c r="R10" s="1224"/>
      <c r="S10" s="1222"/>
      <c r="T10" s="1223"/>
      <c r="U10" s="1223"/>
      <c r="V10" s="1223"/>
      <c r="W10" s="1223"/>
      <c r="X10" s="1224"/>
      <c r="Y10" s="1222"/>
      <c r="Z10" s="1223"/>
      <c r="AA10" s="1223"/>
      <c r="AB10" s="1223"/>
      <c r="AC10" s="1223"/>
      <c r="AD10" s="1224"/>
      <c r="AE10" s="1222"/>
      <c r="AF10" s="1223"/>
      <c r="AG10" s="1223"/>
      <c r="AH10" s="1223"/>
      <c r="AI10" s="1223"/>
      <c r="AJ10" s="1224"/>
      <c r="AK10" s="509"/>
      <c r="AL10" s="582"/>
      <c r="AM10" s="980"/>
    </row>
    <row r="11" spans="1:39" ht="13.5" customHeight="1">
      <c r="A11" s="1421"/>
      <c r="B11" s="1420"/>
      <c r="C11" s="1377"/>
      <c r="D11" s="933" t="s">
        <v>355</v>
      </c>
      <c r="E11" s="899"/>
      <c r="F11" s="900"/>
      <c r="G11" s="933" t="s">
        <v>20</v>
      </c>
      <c r="H11" s="880"/>
      <c r="I11" s="881"/>
      <c r="J11" s="941" t="s">
        <v>268</v>
      </c>
      <c r="K11" s="941"/>
      <c r="L11" s="942"/>
      <c r="M11" s="896">
        <v>0</v>
      </c>
      <c r="N11" s="950"/>
      <c r="O11" s="950"/>
      <c r="P11" s="950"/>
      <c r="Q11" s="950"/>
      <c r="R11" s="951"/>
      <c r="S11" s="896"/>
      <c r="T11" s="950"/>
      <c r="U11" s="950"/>
      <c r="V11" s="950"/>
      <c r="W11" s="950"/>
      <c r="X11" s="951"/>
      <c r="Y11" s="896"/>
      <c r="Z11" s="950"/>
      <c r="AA11" s="950"/>
      <c r="AB11" s="950"/>
      <c r="AC11" s="950"/>
      <c r="AD11" s="951"/>
      <c r="AE11" s="896"/>
      <c r="AF11" s="950"/>
      <c r="AG11" s="950"/>
      <c r="AH11" s="950"/>
      <c r="AI11" s="950"/>
      <c r="AJ11" s="951"/>
      <c r="AK11" s="1430"/>
      <c r="AL11" s="828"/>
      <c r="AM11" s="978" t="s">
        <v>210</v>
      </c>
    </row>
    <row r="12" spans="1:39" ht="13.5">
      <c r="A12" s="1421"/>
      <c r="B12" s="1420"/>
      <c r="C12" s="1377"/>
      <c r="D12" s="934"/>
      <c r="E12" s="901"/>
      <c r="F12" s="902"/>
      <c r="G12" s="1154"/>
      <c r="H12" s="882"/>
      <c r="I12" s="883"/>
      <c r="J12" s="941" t="s">
        <v>309</v>
      </c>
      <c r="K12" s="941"/>
      <c r="L12" s="942"/>
      <c r="M12" s="1403">
        <f>'条件'!P49</f>
        <v>12</v>
      </c>
      <c r="N12" s="1214"/>
      <c r="O12" s="1214"/>
      <c r="P12" s="1214"/>
      <c r="Q12" s="1214"/>
      <c r="R12" s="1404"/>
      <c r="S12" s="1403">
        <f>'条件'!P49*1.15</f>
        <v>13.799999999999999</v>
      </c>
      <c r="T12" s="1214"/>
      <c r="U12" s="1214"/>
      <c r="V12" s="1214"/>
      <c r="W12" s="1214"/>
      <c r="X12" s="1404"/>
      <c r="Y12" s="1403">
        <f>'条件'!P49*1.5</f>
        <v>18</v>
      </c>
      <c r="Z12" s="1214"/>
      <c r="AA12" s="1214"/>
      <c r="AB12" s="1214"/>
      <c r="AC12" s="1214"/>
      <c r="AD12" s="1404"/>
      <c r="AE12" s="1403">
        <f>'条件'!P49*1.5</f>
        <v>18</v>
      </c>
      <c r="AF12" s="1214"/>
      <c r="AG12" s="1214"/>
      <c r="AH12" s="1214"/>
      <c r="AI12" s="1214"/>
      <c r="AJ12" s="1404"/>
      <c r="AK12" s="1431"/>
      <c r="AL12" s="825"/>
      <c r="AM12" s="979"/>
    </row>
    <row r="13" spans="1:39" ht="13.5">
      <c r="A13" s="1421"/>
      <c r="B13" s="1420"/>
      <c r="C13" s="1377"/>
      <c r="D13" s="934"/>
      <c r="E13" s="901"/>
      <c r="F13" s="902"/>
      <c r="G13" s="1153" t="s">
        <v>318</v>
      </c>
      <c r="H13" s="880"/>
      <c r="I13" s="881"/>
      <c r="J13" s="941" t="s">
        <v>268</v>
      </c>
      <c r="K13" s="941"/>
      <c r="L13" s="942"/>
      <c r="M13" s="893">
        <v>0</v>
      </c>
      <c r="N13" s="1401"/>
      <c r="O13" s="1401"/>
      <c r="P13" s="1401"/>
      <c r="Q13" s="1401"/>
      <c r="R13" s="1402"/>
      <c r="S13" s="893"/>
      <c r="T13" s="1401"/>
      <c r="U13" s="1401"/>
      <c r="V13" s="1401"/>
      <c r="W13" s="1401"/>
      <c r="X13" s="1402"/>
      <c r="Y13" s="893"/>
      <c r="Z13" s="1401"/>
      <c r="AA13" s="1401"/>
      <c r="AB13" s="1401"/>
      <c r="AC13" s="1401"/>
      <c r="AD13" s="1402"/>
      <c r="AE13" s="893"/>
      <c r="AF13" s="1401"/>
      <c r="AG13" s="1401"/>
      <c r="AH13" s="1401"/>
      <c r="AI13" s="1401"/>
      <c r="AJ13" s="1402"/>
      <c r="AK13" s="1430"/>
      <c r="AL13" s="828"/>
      <c r="AM13" s="979"/>
    </row>
    <row r="14" spans="1:39" ht="13.5">
      <c r="A14" s="1421"/>
      <c r="B14" s="1420"/>
      <c r="C14" s="1377"/>
      <c r="D14" s="934"/>
      <c r="E14" s="901"/>
      <c r="F14" s="902"/>
      <c r="G14" s="1154"/>
      <c r="H14" s="882"/>
      <c r="I14" s="883"/>
      <c r="J14" s="941" t="s">
        <v>309</v>
      </c>
      <c r="K14" s="941"/>
      <c r="L14" s="942"/>
      <c r="M14" s="1403">
        <f>'条件'!AH44</f>
        <v>180</v>
      </c>
      <c r="N14" s="1214"/>
      <c r="O14" s="1214"/>
      <c r="P14" s="1214"/>
      <c r="Q14" s="1214"/>
      <c r="R14" s="1404"/>
      <c r="S14" s="1403">
        <f>'条件'!AH44*1.15</f>
        <v>206.99999999999997</v>
      </c>
      <c r="T14" s="1214"/>
      <c r="U14" s="1214"/>
      <c r="V14" s="1214"/>
      <c r="W14" s="1214"/>
      <c r="X14" s="1404"/>
      <c r="Y14" s="1403">
        <f>'条件'!AH44*1.5</f>
        <v>270</v>
      </c>
      <c r="Z14" s="1214"/>
      <c r="AA14" s="1214"/>
      <c r="AB14" s="1214"/>
      <c r="AC14" s="1214"/>
      <c r="AD14" s="1404"/>
      <c r="AE14" s="1403">
        <f>'条件'!AH44*1.5</f>
        <v>270</v>
      </c>
      <c r="AF14" s="1214"/>
      <c r="AG14" s="1214"/>
      <c r="AH14" s="1214"/>
      <c r="AI14" s="1214"/>
      <c r="AJ14" s="1404"/>
      <c r="AK14" s="1431"/>
      <c r="AL14" s="825"/>
      <c r="AM14" s="979"/>
    </row>
    <row r="15" spans="1:39" ht="13.5">
      <c r="A15" s="1421"/>
      <c r="B15" s="1420"/>
      <c r="C15" s="1377"/>
      <c r="D15" s="934"/>
      <c r="E15" s="901"/>
      <c r="F15" s="902"/>
      <c r="G15" s="1155" t="s">
        <v>319</v>
      </c>
      <c r="H15" s="1156"/>
      <c r="I15" s="1157"/>
      <c r="J15" s="914" t="s">
        <v>268</v>
      </c>
      <c r="K15" s="941"/>
      <c r="L15" s="942"/>
      <c r="M15" s="896">
        <v>0</v>
      </c>
      <c r="N15" s="950"/>
      <c r="O15" s="950"/>
      <c r="P15" s="950"/>
      <c r="Q15" s="950"/>
      <c r="R15" s="951"/>
      <c r="S15" s="896"/>
      <c r="T15" s="950"/>
      <c r="U15" s="950"/>
      <c r="V15" s="950"/>
      <c r="W15" s="950"/>
      <c r="X15" s="951"/>
      <c r="Y15" s="896"/>
      <c r="Z15" s="950"/>
      <c r="AA15" s="950"/>
      <c r="AB15" s="950"/>
      <c r="AC15" s="950"/>
      <c r="AD15" s="951"/>
      <c r="AE15" s="896">
        <v>0</v>
      </c>
      <c r="AF15" s="950"/>
      <c r="AG15" s="950"/>
      <c r="AH15" s="950"/>
      <c r="AI15" s="950"/>
      <c r="AJ15" s="951"/>
      <c r="AK15" s="1430"/>
      <c r="AL15" s="828"/>
      <c r="AM15" s="979"/>
    </row>
    <row r="16" spans="1:39" ht="13.5">
      <c r="A16" s="1421"/>
      <c r="B16" s="1420"/>
      <c r="C16" s="1377"/>
      <c r="D16" s="935"/>
      <c r="E16" s="903"/>
      <c r="F16" s="904"/>
      <c r="G16" s="1154"/>
      <c r="H16" s="882"/>
      <c r="I16" s="883"/>
      <c r="J16" s="1154" t="s">
        <v>309</v>
      </c>
      <c r="K16" s="882"/>
      <c r="L16" s="883"/>
      <c r="M16" s="896">
        <v>0</v>
      </c>
      <c r="N16" s="950"/>
      <c r="O16" s="950"/>
      <c r="P16" s="950"/>
      <c r="Q16" s="950"/>
      <c r="R16" s="951"/>
      <c r="S16" s="896"/>
      <c r="T16" s="950"/>
      <c r="U16" s="950"/>
      <c r="V16" s="950"/>
      <c r="W16" s="950"/>
      <c r="X16" s="951"/>
      <c r="Y16" s="896"/>
      <c r="Z16" s="950"/>
      <c r="AA16" s="950"/>
      <c r="AB16" s="950"/>
      <c r="AC16" s="950"/>
      <c r="AD16" s="951"/>
      <c r="AE16" s="896"/>
      <c r="AF16" s="950"/>
      <c r="AG16" s="950"/>
      <c r="AH16" s="950"/>
      <c r="AI16" s="950"/>
      <c r="AJ16" s="951"/>
      <c r="AK16" s="1431"/>
      <c r="AL16" s="825"/>
      <c r="AM16" s="980"/>
    </row>
    <row r="17" spans="1:39" ht="14.25">
      <c r="A17" s="1421"/>
      <c r="B17" s="1420"/>
      <c r="C17" s="1377"/>
      <c r="D17" s="933" t="s">
        <v>356</v>
      </c>
      <c r="E17" s="1405"/>
      <c r="F17" s="1167"/>
      <c r="G17" s="914" t="s">
        <v>314</v>
      </c>
      <c r="H17" s="941"/>
      <c r="I17" s="941"/>
      <c r="J17" s="941"/>
      <c r="K17" s="941"/>
      <c r="L17" s="942"/>
      <c r="M17" s="914" t="s">
        <v>21</v>
      </c>
      <c r="N17" s="941"/>
      <c r="O17" s="1342">
        <v>0</v>
      </c>
      <c r="P17" s="891"/>
      <c r="Q17" s="1343"/>
      <c r="R17" s="449" t="s">
        <v>22</v>
      </c>
      <c r="S17" s="1342">
        <v>0</v>
      </c>
      <c r="T17" s="891"/>
      <c r="U17" s="891"/>
      <c r="V17" s="1343"/>
      <c r="W17" s="1394" t="s">
        <v>23</v>
      </c>
      <c r="X17" s="1395"/>
      <c r="Y17" s="1396">
        <v>0</v>
      </c>
      <c r="Z17" s="1362"/>
      <c r="AA17" s="1362"/>
      <c r="AB17" s="1397"/>
      <c r="AC17" s="941" t="s">
        <v>24</v>
      </c>
      <c r="AD17" s="942"/>
      <c r="AE17" s="914" t="s">
        <v>658</v>
      </c>
      <c r="AF17" s="941"/>
      <c r="AG17" s="941"/>
      <c r="AH17" s="941"/>
      <c r="AI17" s="941"/>
      <c r="AJ17" s="942"/>
      <c r="AK17" s="509"/>
      <c r="AL17" s="582"/>
      <c r="AM17" s="514"/>
    </row>
    <row r="18" spans="1:39" ht="13.5">
      <c r="A18" s="1421"/>
      <c r="B18" s="1420"/>
      <c r="C18" s="1378"/>
      <c r="D18" s="1170"/>
      <c r="E18" s="1194"/>
      <c r="F18" s="1171"/>
      <c r="G18" s="914" t="s">
        <v>315</v>
      </c>
      <c r="H18" s="941"/>
      <c r="I18" s="941"/>
      <c r="J18" s="941"/>
      <c r="K18" s="941"/>
      <c r="L18" s="942"/>
      <c r="M18" s="914" t="s">
        <v>25</v>
      </c>
      <c r="N18" s="941"/>
      <c r="O18" s="941"/>
      <c r="P18" s="941"/>
      <c r="Q18" s="941"/>
      <c r="R18" s="941"/>
      <c r="S18" s="941"/>
      <c r="T18" s="941"/>
      <c r="U18" s="941"/>
      <c r="V18" s="941"/>
      <c r="W18" s="941"/>
      <c r="X18" s="941"/>
      <c r="Y18" s="941"/>
      <c r="Z18" s="941"/>
      <c r="AA18" s="941"/>
      <c r="AB18" s="941"/>
      <c r="AC18" s="941"/>
      <c r="AD18" s="942"/>
      <c r="AE18" s="227" t="s">
        <v>26</v>
      </c>
      <c r="AF18" s="1342">
        <v>0</v>
      </c>
      <c r="AG18" s="891"/>
      <c r="AH18" s="453" t="s">
        <v>27</v>
      </c>
      <c r="AI18" s="1342">
        <v>125</v>
      </c>
      <c r="AJ18" s="892"/>
      <c r="AK18" s="509"/>
      <c r="AL18" s="582"/>
      <c r="AM18" s="514"/>
    </row>
    <row r="19" spans="1:39" ht="13.5">
      <c r="A19" s="1421"/>
      <c r="B19" s="1420"/>
      <c r="C19" s="1348" t="s">
        <v>358</v>
      </c>
      <c r="D19" s="914" t="s">
        <v>28</v>
      </c>
      <c r="E19" s="941"/>
      <c r="F19" s="941"/>
      <c r="G19" s="941"/>
      <c r="H19" s="941"/>
      <c r="I19" s="941"/>
      <c r="J19" s="941"/>
      <c r="K19" s="941"/>
      <c r="L19" s="942"/>
      <c r="M19" s="893">
        <v>0</v>
      </c>
      <c r="N19" s="1401"/>
      <c r="O19" s="1401"/>
      <c r="P19" s="1401"/>
      <c r="Q19" s="1401"/>
      <c r="R19" s="1402"/>
      <c r="S19" s="893">
        <v>0</v>
      </c>
      <c r="T19" s="1401"/>
      <c r="U19" s="1401"/>
      <c r="V19" s="1401"/>
      <c r="W19" s="1401"/>
      <c r="X19" s="1402"/>
      <c r="Y19" s="893"/>
      <c r="Z19" s="1401"/>
      <c r="AA19" s="1401"/>
      <c r="AB19" s="1401"/>
      <c r="AC19" s="1401"/>
      <c r="AD19" s="1402"/>
      <c r="AE19" s="893"/>
      <c r="AF19" s="1401"/>
      <c r="AG19" s="1401"/>
      <c r="AH19" s="1401"/>
      <c r="AI19" s="1401"/>
      <c r="AJ19" s="1402"/>
      <c r="AK19" s="509"/>
      <c r="AL19" s="828"/>
      <c r="AM19" s="978" t="s">
        <v>17</v>
      </c>
    </row>
    <row r="20" spans="1:39" ht="13.5">
      <c r="A20" s="1421"/>
      <c r="B20" s="1420"/>
      <c r="C20" s="1399"/>
      <c r="D20" s="914" t="s">
        <v>565</v>
      </c>
      <c r="E20" s="941"/>
      <c r="F20" s="941"/>
      <c r="G20" s="941"/>
      <c r="H20" s="941"/>
      <c r="I20" s="941"/>
      <c r="J20" s="941"/>
      <c r="K20" s="941"/>
      <c r="L20" s="942"/>
      <c r="M20" s="1361">
        <v>0.1</v>
      </c>
      <c r="N20" s="1362"/>
      <c r="O20" s="1362"/>
      <c r="P20" s="1362"/>
      <c r="Q20" s="1362"/>
      <c r="R20" s="1362"/>
      <c r="S20" s="1362"/>
      <c r="T20" s="1362"/>
      <c r="U20" s="1362"/>
      <c r="V20" s="1362"/>
      <c r="W20" s="1362"/>
      <c r="X20" s="1362"/>
      <c r="Y20" s="1362"/>
      <c r="Z20" s="1362"/>
      <c r="AA20" s="1362"/>
      <c r="AB20" s="1362"/>
      <c r="AC20" s="1362"/>
      <c r="AD20" s="1363"/>
      <c r="AE20" s="890"/>
      <c r="AF20" s="891"/>
      <c r="AG20" s="891"/>
      <c r="AH20" s="891"/>
      <c r="AI20" s="891"/>
      <c r="AJ20" s="892"/>
      <c r="AK20" s="511"/>
      <c r="AL20" s="824"/>
      <c r="AM20" s="979"/>
    </row>
    <row r="21" spans="1:39" ht="14.25">
      <c r="A21" s="1421"/>
      <c r="B21" s="1420"/>
      <c r="C21" s="1399"/>
      <c r="D21" s="914" t="s">
        <v>353</v>
      </c>
      <c r="E21" s="941"/>
      <c r="F21" s="941"/>
      <c r="G21" s="941"/>
      <c r="H21" s="941"/>
      <c r="I21" s="941"/>
      <c r="J21" s="941"/>
      <c r="K21" s="941"/>
      <c r="L21" s="942"/>
      <c r="M21" s="1361">
        <v>0</v>
      </c>
      <c r="N21" s="1362"/>
      <c r="O21" s="1362"/>
      <c r="P21" s="1362"/>
      <c r="Q21" s="1362"/>
      <c r="R21" s="1362"/>
      <c r="S21" s="1362"/>
      <c r="T21" s="1362"/>
      <c r="U21" s="1362"/>
      <c r="V21" s="1362"/>
      <c r="W21" s="1362"/>
      <c r="X21" s="1362"/>
      <c r="Y21" s="1362"/>
      <c r="Z21" s="1362"/>
      <c r="AA21" s="1362"/>
      <c r="AB21" s="1362"/>
      <c r="AC21" s="1362"/>
      <c r="AD21" s="1363"/>
      <c r="AE21" s="890"/>
      <c r="AF21" s="891"/>
      <c r="AG21" s="891"/>
      <c r="AH21" s="891"/>
      <c r="AI21" s="891"/>
      <c r="AJ21" s="892"/>
      <c r="AK21" s="534"/>
      <c r="AL21" s="824"/>
      <c r="AM21" s="979"/>
    </row>
    <row r="22" spans="1:39" ht="14.25">
      <c r="A22" s="1421"/>
      <c r="B22" s="1420"/>
      <c r="C22" s="1400"/>
      <c r="D22" s="914" t="s">
        <v>238</v>
      </c>
      <c r="E22" s="941"/>
      <c r="F22" s="941"/>
      <c r="G22" s="941"/>
      <c r="H22" s="941"/>
      <c r="I22" s="941"/>
      <c r="J22" s="941"/>
      <c r="K22" s="941"/>
      <c r="L22" s="942"/>
      <c r="M22" s="914" t="s">
        <v>29</v>
      </c>
      <c r="N22" s="941"/>
      <c r="O22" s="1342">
        <v>0</v>
      </c>
      <c r="P22" s="891"/>
      <c r="Q22" s="1343"/>
      <c r="R22" s="449" t="s">
        <v>668</v>
      </c>
      <c r="S22" s="1342">
        <v>0</v>
      </c>
      <c r="T22" s="891"/>
      <c r="U22" s="891"/>
      <c r="V22" s="1343"/>
      <c r="W22" s="1394" t="s">
        <v>30</v>
      </c>
      <c r="X22" s="1395"/>
      <c r="Y22" s="1396">
        <v>0</v>
      </c>
      <c r="Z22" s="1362"/>
      <c r="AA22" s="1362"/>
      <c r="AB22" s="1397"/>
      <c r="AC22" s="941" t="s">
        <v>31</v>
      </c>
      <c r="AD22" s="942"/>
      <c r="AE22" s="227" t="s">
        <v>29</v>
      </c>
      <c r="AF22" s="1342">
        <v>0</v>
      </c>
      <c r="AG22" s="891"/>
      <c r="AH22" s="453" t="s">
        <v>668</v>
      </c>
      <c r="AI22" s="1342">
        <v>125</v>
      </c>
      <c r="AJ22" s="892"/>
      <c r="AK22" s="509"/>
      <c r="AL22" s="825"/>
      <c r="AM22" s="516"/>
    </row>
    <row r="23" spans="1:42" ht="13.5">
      <c r="A23" s="1421"/>
      <c r="B23" s="1420"/>
      <c r="C23" s="222"/>
      <c r="D23" s="222"/>
      <c r="E23" s="218"/>
      <c r="F23" s="218"/>
      <c r="G23" s="1406" t="s">
        <v>320</v>
      </c>
      <c r="H23" s="1406"/>
      <c r="I23" s="1406"/>
      <c r="J23" s="1406"/>
      <c r="K23" s="1406"/>
      <c r="L23" s="1406"/>
      <c r="M23" s="1406"/>
      <c r="N23" s="456"/>
      <c r="O23" s="456"/>
      <c r="P23" s="456"/>
      <c r="Q23" s="218"/>
      <c r="R23" s="218"/>
      <c r="S23" s="218"/>
      <c r="T23" s="456"/>
      <c r="U23" s="456"/>
      <c r="V23" s="456"/>
      <c r="W23" s="456"/>
      <c r="X23" s="1406" t="s">
        <v>321</v>
      </c>
      <c r="Y23" s="1406"/>
      <c r="Z23" s="1406"/>
      <c r="AA23" s="456"/>
      <c r="AB23" s="456"/>
      <c r="AC23" s="456"/>
      <c r="AD23" s="218"/>
      <c r="AE23" s="1433">
        <v>0.06</v>
      </c>
      <c r="AF23" s="218"/>
      <c r="AG23" s="218"/>
      <c r="AH23" s="218"/>
      <c r="AI23" s="218"/>
      <c r="AJ23" s="218"/>
      <c r="AK23" s="218"/>
      <c r="AL23" s="218"/>
      <c r="AM23" s="244"/>
      <c r="AN23" s="224"/>
      <c r="AO23" s="222"/>
      <c r="AP23" s="222"/>
    </row>
    <row r="24" spans="1:42" ht="13.5">
      <c r="A24" s="1421"/>
      <c r="B24" s="1420"/>
      <c r="C24" s="222"/>
      <c r="D24" s="222"/>
      <c r="E24" s="222"/>
      <c r="F24" s="222"/>
      <c r="G24" s="1388" t="s">
        <v>32</v>
      </c>
      <c r="H24" s="1389"/>
      <c r="I24" s="1390">
        <f>O17</f>
        <v>0</v>
      </c>
      <c r="J24" s="959"/>
      <c r="K24" s="1391"/>
      <c r="L24" s="467" t="s">
        <v>33</v>
      </c>
      <c r="M24" s="1390">
        <f>S17</f>
        <v>0</v>
      </c>
      <c r="N24" s="959"/>
      <c r="O24" s="959"/>
      <c r="P24" s="1391"/>
      <c r="Q24" s="223"/>
      <c r="R24" s="223"/>
      <c r="S24" s="223"/>
      <c r="T24" s="1390" t="s">
        <v>32</v>
      </c>
      <c r="U24" s="1391"/>
      <c r="V24" s="1390">
        <f>O22</f>
        <v>0</v>
      </c>
      <c r="W24" s="959"/>
      <c r="X24" s="1391"/>
      <c r="Y24" s="467" t="s">
        <v>33</v>
      </c>
      <c r="Z24" s="1390">
        <f>S22</f>
        <v>0</v>
      </c>
      <c r="AA24" s="959"/>
      <c r="AB24" s="959"/>
      <c r="AC24" s="1391"/>
      <c r="AD24" s="252"/>
      <c r="AE24" s="1409"/>
      <c r="AF24" s="223"/>
      <c r="AG24" s="223"/>
      <c r="AH24" s="223"/>
      <c r="AI24" s="223"/>
      <c r="AJ24" s="223"/>
      <c r="AK24" s="223"/>
      <c r="AL24" s="223"/>
      <c r="AM24" s="71"/>
      <c r="AN24" s="224"/>
      <c r="AO24" s="222"/>
      <c r="AP24" s="222"/>
    </row>
    <row r="25" spans="1:42" ht="13.5">
      <c r="A25" s="1421"/>
      <c r="B25" s="1420"/>
      <c r="C25" s="222"/>
      <c r="D25" s="222"/>
      <c r="E25" s="222"/>
      <c r="F25" s="223"/>
      <c r="G25" s="648"/>
      <c r="H25" s="648"/>
      <c r="I25" s="648"/>
      <c r="J25" s="648"/>
      <c r="K25" s="648"/>
      <c r="L25" s="648"/>
      <c r="M25" s="648"/>
      <c r="N25" s="215"/>
      <c r="O25" s="215"/>
      <c r="P25" s="215"/>
      <c r="Q25" s="215"/>
      <c r="R25" s="215"/>
      <c r="S25" s="215"/>
      <c r="T25" s="215"/>
      <c r="U25" s="215"/>
      <c r="V25" s="215"/>
      <c r="W25" s="215"/>
      <c r="X25" s="215"/>
      <c r="Y25" s="215"/>
      <c r="Z25" s="215"/>
      <c r="AA25" s="215"/>
      <c r="AB25" s="215"/>
      <c r="AC25" s="215"/>
      <c r="AD25" s="223"/>
      <c r="AE25" s="1434"/>
      <c r="AF25" s="223"/>
      <c r="AG25" s="223"/>
      <c r="AH25" s="223"/>
      <c r="AI25" s="223"/>
      <c r="AJ25" s="223"/>
      <c r="AK25" s="223"/>
      <c r="AL25" s="223"/>
      <c r="AM25" s="71"/>
      <c r="AN25" s="224"/>
      <c r="AO25" s="222"/>
      <c r="AP25" s="222"/>
    </row>
    <row r="26" spans="1:42" ht="13.5">
      <c r="A26" s="1421"/>
      <c r="B26" s="1420"/>
      <c r="C26" s="222"/>
      <c r="D26" s="222"/>
      <c r="E26" s="222"/>
      <c r="F26" s="223"/>
      <c r="G26" s="262"/>
      <c r="H26" s="262"/>
      <c r="I26" s="262"/>
      <c r="J26" s="262"/>
      <c r="K26" s="262"/>
      <c r="L26" s="262"/>
      <c r="M26" s="262"/>
      <c r="N26" s="1153" t="s">
        <v>34</v>
      </c>
      <c r="O26" s="880"/>
      <c r="P26" s="880"/>
      <c r="Q26" s="880"/>
      <c r="R26" s="880"/>
      <c r="S26" s="880"/>
      <c r="T26" s="880"/>
      <c r="U26" s="880"/>
      <c r="V26" s="880"/>
      <c r="W26" s="880"/>
      <c r="X26" s="880"/>
      <c r="Y26" s="880"/>
      <c r="Z26" s="880"/>
      <c r="AA26" s="880"/>
      <c r="AB26" s="880"/>
      <c r="AC26" s="881"/>
      <c r="AD26" s="223"/>
      <c r="AE26" s="223"/>
      <c r="AF26" s="1407">
        <v>1.2</v>
      </c>
      <c r="AG26" s="223"/>
      <c r="AH26" s="1408">
        <v>1.3</v>
      </c>
      <c r="AI26" s="223"/>
      <c r="AJ26" s="223"/>
      <c r="AK26" s="223"/>
      <c r="AL26" s="223"/>
      <c r="AM26" s="71"/>
      <c r="AN26" s="224"/>
      <c r="AO26" s="222"/>
      <c r="AP26" s="222"/>
    </row>
    <row r="27" spans="1:42" ht="13.5">
      <c r="A27" s="1421"/>
      <c r="B27" s="1420"/>
      <c r="C27" s="222"/>
      <c r="D27" s="222"/>
      <c r="E27" s="222"/>
      <c r="F27" s="223"/>
      <c r="G27" s="1166" t="s">
        <v>322</v>
      </c>
      <c r="H27" s="1166"/>
      <c r="I27" s="1166"/>
      <c r="J27" s="1166"/>
      <c r="K27" s="1166"/>
      <c r="L27" s="1166"/>
      <c r="M27" s="144"/>
      <c r="N27" s="236" t="s">
        <v>35</v>
      </c>
      <c r="O27" s="222"/>
      <c r="P27" s="222"/>
      <c r="Q27" s="222"/>
      <c r="R27" s="222"/>
      <c r="S27" s="222"/>
      <c r="T27" s="222"/>
      <c r="U27" s="222"/>
      <c r="V27" s="222"/>
      <c r="W27" s="222"/>
      <c r="X27" s="222"/>
      <c r="Y27" s="222"/>
      <c r="Z27" s="222"/>
      <c r="AA27" s="222"/>
      <c r="AB27" s="222"/>
      <c r="AC27" s="237" t="s">
        <v>35</v>
      </c>
      <c r="AD27" s="222"/>
      <c r="AE27" s="223"/>
      <c r="AF27" s="1407"/>
      <c r="AG27" s="223"/>
      <c r="AH27" s="1409"/>
      <c r="AI27" s="223"/>
      <c r="AJ27" s="223"/>
      <c r="AK27" s="223"/>
      <c r="AL27" s="223"/>
      <c r="AM27" s="71"/>
      <c r="AN27" s="224"/>
      <c r="AO27" s="222"/>
      <c r="AP27" s="222"/>
    </row>
    <row r="28" spans="1:42" ht="13.5">
      <c r="A28" s="1421"/>
      <c r="B28" s="1420"/>
      <c r="C28" s="222"/>
      <c r="D28" s="222"/>
      <c r="E28" s="222"/>
      <c r="F28" s="468" t="s">
        <v>26</v>
      </c>
      <c r="G28" s="1388">
        <f>AF18</f>
        <v>0</v>
      </c>
      <c r="H28" s="1398"/>
      <c r="I28" s="469" t="s">
        <v>27</v>
      </c>
      <c r="J28" s="1388">
        <f>AI18</f>
        <v>125</v>
      </c>
      <c r="K28" s="1398"/>
      <c r="L28" s="571"/>
      <c r="M28" s="144"/>
      <c r="N28" s="1154" t="s">
        <v>36</v>
      </c>
      <c r="O28" s="882"/>
      <c r="P28" s="882"/>
      <c r="Q28" s="882"/>
      <c r="R28" s="882"/>
      <c r="S28" s="882"/>
      <c r="T28" s="882"/>
      <c r="U28" s="882"/>
      <c r="V28" s="882"/>
      <c r="W28" s="882"/>
      <c r="X28" s="882"/>
      <c r="Y28" s="882"/>
      <c r="Z28" s="882"/>
      <c r="AA28" s="882"/>
      <c r="AB28" s="882"/>
      <c r="AC28" s="883"/>
      <c r="AD28" s="223"/>
      <c r="AE28" s="223"/>
      <c r="AF28" s="1407"/>
      <c r="AG28" s="223"/>
      <c r="AH28" s="1410"/>
      <c r="AI28" s="223"/>
      <c r="AJ28" s="223"/>
      <c r="AK28" s="223"/>
      <c r="AL28" s="223"/>
      <c r="AM28" s="71"/>
      <c r="AN28" s="222"/>
      <c r="AO28" s="222"/>
      <c r="AP28" s="222"/>
    </row>
    <row r="29" spans="1:42" ht="13.5" customHeight="1">
      <c r="A29" s="224"/>
      <c r="B29" s="144"/>
      <c r="C29" s="222"/>
      <c r="D29" s="222"/>
      <c r="E29" s="222"/>
      <c r="F29" s="223"/>
      <c r="G29" s="223"/>
      <c r="H29" s="223"/>
      <c r="I29" s="223"/>
      <c r="J29" s="223"/>
      <c r="K29" s="223"/>
      <c r="L29" s="223"/>
      <c r="M29" s="222"/>
      <c r="N29" s="223"/>
      <c r="O29" s="223"/>
      <c r="P29" s="223"/>
      <c r="Q29" s="223"/>
      <c r="R29" s="223"/>
      <c r="S29" s="648"/>
      <c r="T29" s="648"/>
      <c r="U29" s="648"/>
      <c r="V29" s="648"/>
      <c r="W29" s="648"/>
      <c r="X29" s="648"/>
      <c r="Y29" s="648"/>
      <c r="Z29" s="223"/>
      <c r="AA29" s="223"/>
      <c r="AB29" s="223"/>
      <c r="AC29" s="223"/>
      <c r="AD29" s="223"/>
      <c r="AE29" s="1427">
        <v>0.05</v>
      </c>
      <c r="AF29" s="223"/>
      <c r="AG29" s="223"/>
      <c r="AH29" s="223"/>
      <c r="AI29" s="223"/>
      <c r="AJ29" s="223"/>
      <c r="AK29" s="223"/>
      <c r="AL29" s="223"/>
      <c r="AM29" s="71"/>
      <c r="AN29" s="222"/>
      <c r="AO29" s="222"/>
      <c r="AP29" s="222"/>
    </row>
    <row r="30" spans="1:42" ht="13.5">
      <c r="A30" s="224"/>
      <c r="B30" s="144"/>
      <c r="C30" s="222"/>
      <c r="D30" s="222"/>
      <c r="E30" s="222"/>
      <c r="F30" s="555"/>
      <c r="G30" s="706"/>
      <c r="H30" s="706"/>
      <c r="I30" s="706"/>
      <c r="J30" s="223"/>
      <c r="K30" s="223"/>
      <c r="L30" s="223"/>
      <c r="M30" s="223"/>
      <c r="N30" s="223"/>
      <c r="O30" s="223"/>
      <c r="P30" s="223"/>
      <c r="Q30" s="223"/>
      <c r="R30" s="223"/>
      <c r="S30" s="262"/>
      <c r="T30" s="262"/>
      <c r="U30" s="262"/>
      <c r="V30" s="262"/>
      <c r="W30" s="262"/>
      <c r="X30" s="262"/>
      <c r="Y30" s="262"/>
      <c r="Z30" s="223"/>
      <c r="AA30" s="223"/>
      <c r="AB30" s="223"/>
      <c r="AC30" s="223"/>
      <c r="AD30" s="223"/>
      <c r="AE30" s="1428"/>
      <c r="AF30" s="223"/>
      <c r="AG30" s="223"/>
      <c r="AH30" s="536"/>
      <c r="AI30" s="497"/>
      <c r="AJ30" s="1422" t="s">
        <v>199</v>
      </c>
      <c r="AK30" s="1422"/>
      <c r="AL30" s="1422"/>
      <c r="AM30" s="71"/>
      <c r="AN30" s="222"/>
      <c r="AO30" s="222"/>
      <c r="AP30" s="222"/>
    </row>
    <row r="31" spans="1:42" ht="13.5">
      <c r="A31" s="224"/>
      <c r="B31" s="144"/>
      <c r="C31" s="222"/>
      <c r="D31" s="222"/>
      <c r="E31" s="222"/>
      <c r="F31" s="706"/>
      <c r="G31" s="706"/>
      <c r="H31" s="706"/>
      <c r="I31" s="706"/>
      <c r="J31" s="223"/>
      <c r="K31" s="1411">
        <v>0.05</v>
      </c>
      <c r="L31" s="1412"/>
      <c r="M31" s="1412"/>
      <c r="N31" s="223"/>
      <c r="O31" s="223"/>
      <c r="P31" s="223"/>
      <c r="Q31" s="223"/>
      <c r="R31" s="223"/>
      <c r="S31" s="223"/>
      <c r="T31" s="1413">
        <v>15.15</v>
      </c>
      <c r="U31" s="1414"/>
      <c r="V31" s="1414"/>
      <c r="W31" s="1415"/>
      <c r="X31" s="223"/>
      <c r="Y31" s="223"/>
      <c r="Z31" s="223"/>
      <c r="AA31" s="1424">
        <v>0.05</v>
      </c>
      <c r="AB31" s="1425"/>
      <c r="AC31" s="1426"/>
      <c r="AD31" s="648"/>
      <c r="AE31" s="1429"/>
      <c r="AF31" s="648"/>
      <c r="AG31" s="223"/>
      <c r="AH31" s="223"/>
      <c r="AI31" s="223"/>
      <c r="AJ31" s="1422"/>
      <c r="AK31" s="1422"/>
      <c r="AL31" s="1422"/>
      <c r="AM31" s="71"/>
      <c r="AN31" s="222"/>
      <c r="AO31" s="222"/>
      <c r="AP31" s="222"/>
    </row>
    <row r="32" spans="1:42" ht="13.5">
      <c r="A32" s="220"/>
      <c r="B32" s="134"/>
      <c r="C32" s="214"/>
      <c r="D32" s="215"/>
      <c r="E32" s="215"/>
      <c r="F32" s="750"/>
      <c r="G32" s="750"/>
      <c r="H32" s="750"/>
      <c r="I32" s="750"/>
      <c r="J32" s="215"/>
      <c r="K32" s="215"/>
      <c r="L32" s="215"/>
      <c r="M32" s="215"/>
      <c r="N32" s="215"/>
      <c r="O32" s="215"/>
      <c r="P32" s="215"/>
      <c r="Q32" s="215"/>
      <c r="R32" s="215"/>
      <c r="S32" s="215"/>
      <c r="T32" s="215"/>
      <c r="U32" s="215"/>
      <c r="V32" s="215"/>
      <c r="W32" s="215"/>
      <c r="X32" s="215"/>
      <c r="Y32" s="215"/>
      <c r="Z32" s="215"/>
      <c r="AA32" s="215"/>
      <c r="AB32" s="215"/>
      <c r="AC32" s="215"/>
      <c r="AD32" s="667"/>
      <c r="AE32" s="667"/>
      <c r="AF32" s="667"/>
      <c r="AG32" s="215"/>
      <c r="AH32" s="215"/>
      <c r="AI32" s="215"/>
      <c r="AJ32" s="1423"/>
      <c r="AK32" s="1423"/>
      <c r="AL32" s="1423"/>
      <c r="AM32" s="132"/>
      <c r="AN32" s="224"/>
      <c r="AO32" s="222"/>
      <c r="AP32" s="222"/>
    </row>
    <row r="33" spans="1:39" ht="13.5">
      <c r="A33" s="224"/>
      <c r="B33" s="144"/>
      <c r="C33" s="215"/>
      <c r="D33" s="751" t="s">
        <v>354</v>
      </c>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132"/>
    </row>
    <row r="34" spans="1:39" ht="13.5">
      <c r="A34" s="224"/>
      <c r="B34" s="144"/>
      <c r="C34" s="223"/>
      <c r="D34" s="223"/>
      <c r="E34" s="223"/>
      <c r="F34" s="223"/>
      <c r="G34" s="223"/>
      <c r="H34" s="223"/>
      <c r="I34" s="223"/>
      <c r="J34" s="223"/>
      <c r="K34" s="223"/>
      <c r="L34" s="219"/>
      <c r="M34" s="815" t="s">
        <v>316</v>
      </c>
      <c r="N34" s="813"/>
      <c r="O34" s="813"/>
      <c r="P34" s="813"/>
      <c r="Q34" s="813"/>
      <c r="R34" s="813"/>
      <c r="S34" s="813"/>
      <c r="T34" s="813"/>
      <c r="U34" s="813"/>
      <c r="V34" s="813"/>
      <c r="W34" s="813"/>
      <c r="X34" s="813"/>
      <c r="Y34" s="813"/>
      <c r="Z34" s="813"/>
      <c r="AA34" s="813"/>
      <c r="AB34" s="813"/>
      <c r="AC34" s="813"/>
      <c r="AD34" s="814"/>
      <c r="AE34" s="859" t="s">
        <v>315</v>
      </c>
      <c r="AF34" s="860"/>
      <c r="AG34" s="860"/>
      <c r="AH34" s="860"/>
      <c r="AI34" s="860"/>
      <c r="AJ34" s="1012"/>
      <c r="AK34" s="839" t="s">
        <v>149</v>
      </c>
      <c r="AL34" s="840"/>
      <c r="AM34" s="1183"/>
    </row>
    <row r="35" spans="1:39" ht="13.5">
      <c r="A35" s="224"/>
      <c r="B35" s="144"/>
      <c r="C35" s="214"/>
      <c r="D35" s="215"/>
      <c r="E35" s="215"/>
      <c r="F35" s="213"/>
      <c r="G35" s="213"/>
      <c r="H35" s="213"/>
      <c r="I35" s="213"/>
      <c r="J35" s="213"/>
      <c r="K35" s="213"/>
      <c r="L35" s="217"/>
      <c r="M35" s="914" t="s">
        <v>288</v>
      </c>
      <c r="N35" s="941"/>
      <c r="O35" s="941"/>
      <c r="P35" s="941"/>
      <c r="Q35" s="941"/>
      <c r="R35" s="942"/>
      <c r="S35" s="914" t="s">
        <v>229</v>
      </c>
      <c r="T35" s="941"/>
      <c r="U35" s="941"/>
      <c r="V35" s="941"/>
      <c r="W35" s="941"/>
      <c r="X35" s="942"/>
      <c r="Y35" s="914" t="s">
        <v>317</v>
      </c>
      <c r="Z35" s="941"/>
      <c r="AA35" s="941"/>
      <c r="AB35" s="941"/>
      <c r="AC35" s="941"/>
      <c r="AD35" s="942"/>
      <c r="AE35" s="914" t="s">
        <v>317</v>
      </c>
      <c r="AF35" s="941"/>
      <c r="AG35" s="941"/>
      <c r="AH35" s="941"/>
      <c r="AI35" s="941"/>
      <c r="AJ35" s="942"/>
      <c r="AK35" s="183" t="s">
        <v>166</v>
      </c>
      <c r="AL35" s="183" t="s">
        <v>220</v>
      </c>
      <c r="AM35" s="184" t="s">
        <v>167</v>
      </c>
    </row>
    <row r="36" spans="1:39" ht="13.5">
      <c r="A36" s="224"/>
      <c r="B36" s="144"/>
      <c r="C36" s="1376" t="s">
        <v>357</v>
      </c>
      <c r="D36" s="880" t="s">
        <v>313</v>
      </c>
      <c r="E36" s="880"/>
      <c r="F36" s="881"/>
      <c r="G36" s="914" t="s">
        <v>16</v>
      </c>
      <c r="H36" s="941"/>
      <c r="I36" s="941"/>
      <c r="J36" s="941"/>
      <c r="K36" s="941"/>
      <c r="L36" s="942"/>
      <c r="M36" s="1222">
        <v>0</v>
      </c>
      <c r="N36" s="1223"/>
      <c r="O36" s="1223"/>
      <c r="P36" s="1223"/>
      <c r="Q36" s="1223"/>
      <c r="R36" s="1224"/>
      <c r="S36" s="1222"/>
      <c r="T36" s="1223"/>
      <c r="U36" s="1223"/>
      <c r="V36" s="1223"/>
      <c r="W36" s="1223"/>
      <c r="X36" s="1224"/>
      <c r="Y36" s="1222"/>
      <c r="Z36" s="1223"/>
      <c r="AA36" s="1223"/>
      <c r="AB36" s="1223"/>
      <c r="AC36" s="1223"/>
      <c r="AD36" s="1224"/>
      <c r="AE36" s="1222"/>
      <c r="AF36" s="1223"/>
      <c r="AG36" s="1223"/>
      <c r="AH36" s="1223"/>
      <c r="AI36" s="1223"/>
      <c r="AJ36" s="1224"/>
      <c r="AK36" s="511"/>
      <c r="AL36" s="582"/>
      <c r="AM36" s="978" t="s">
        <v>17</v>
      </c>
    </row>
    <row r="37" spans="1:39" ht="13.5">
      <c r="A37" s="1419" t="s">
        <v>445</v>
      </c>
      <c r="B37" s="1420"/>
      <c r="C37" s="1377"/>
      <c r="D37" s="1156"/>
      <c r="E37" s="1156"/>
      <c r="F37" s="1157"/>
      <c r="G37" s="914" t="s">
        <v>18</v>
      </c>
      <c r="H37" s="941"/>
      <c r="I37" s="941"/>
      <c r="J37" s="941"/>
      <c r="K37" s="941"/>
      <c r="L37" s="942"/>
      <c r="M37" s="1222"/>
      <c r="N37" s="1223"/>
      <c r="O37" s="1223"/>
      <c r="P37" s="1223"/>
      <c r="Q37" s="1223"/>
      <c r="R37" s="1224"/>
      <c r="S37" s="1222"/>
      <c r="T37" s="1223"/>
      <c r="U37" s="1223"/>
      <c r="V37" s="1223"/>
      <c r="W37" s="1223"/>
      <c r="X37" s="1224"/>
      <c r="Y37" s="1222"/>
      <c r="Z37" s="1223"/>
      <c r="AA37" s="1223"/>
      <c r="AB37" s="1223"/>
      <c r="AC37" s="1223"/>
      <c r="AD37" s="1224"/>
      <c r="AE37" s="1222"/>
      <c r="AF37" s="1223"/>
      <c r="AG37" s="1223"/>
      <c r="AH37" s="1223"/>
      <c r="AI37" s="1223"/>
      <c r="AJ37" s="1224"/>
      <c r="AK37" s="534"/>
      <c r="AL37" s="580"/>
      <c r="AM37" s="979"/>
    </row>
    <row r="38" spans="1:39" ht="13.5">
      <c r="A38" s="1421"/>
      <c r="B38" s="1420"/>
      <c r="C38" s="1377"/>
      <c r="D38" s="882"/>
      <c r="E38" s="882"/>
      <c r="F38" s="883"/>
      <c r="G38" s="914" t="s">
        <v>19</v>
      </c>
      <c r="H38" s="941"/>
      <c r="I38" s="941"/>
      <c r="J38" s="941"/>
      <c r="K38" s="941"/>
      <c r="L38" s="942"/>
      <c r="M38" s="1222">
        <v>0</v>
      </c>
      <c r="N38" s="1223"/>
      <c r="O38" s="1223"/>
      <c r="P38" s="1223"/>
      <c r="Q38" s="1223"/>
      <c r="R38" s="1224"/>
      <c r="S38" s="1222"/>
      <c r="T38" s="1223"/>
      <c r="U38" s="1223"/>
      <c r="V38" s="1223"/>
      <c r="W38" s="1223"/>
      <c r="X38" s="1224"/>
      <c r="Y38" s="1222"/>
      <c r="Z38" s="1223"/>
      <c r="AA38" s="1223"/>
      <c r="AB38" s="1223"/>
      <c r="AC38" s="1223"/>
      <c r="AD38" s="1224"/>
      <c r="AE38" s="1222">
        <v>0</v>
      </c>
      <c r="AF38" s="1223"/>
      <c r="AG38" s="1223"/>
      <c r="AH38" s="1223"/>
      <c r="AI38" s="1223"/>
      <c r="AJ38" s="1224"/>
      <c r="AK38" s="509"/>
      <c r="AL38" s="582"/>
      <c r="AM38" s="980"/>
    </row>
    <row r="39" spans="1:39" ht="13.5" customHeight="1">
      <c r="A39" s="1421"/>
      <c r="B39" s="1420"/>
      <c r="C39" s="1377"/>
      <c r="D39" s="899" t="s">
        <v>355</v>
      </c>
      <c r="E39" s="899"/>
      <c r="F39" s="900"/>
      <c r="G39" s="933" t="s">
        <v>20</v>
      </c>
      <c r="H39" s="880"/>
      <c r="I39" s="881"/>
      <c r="J39" s="941" t="s">
        <v>268</v>
      </c>
      <c r="K39" s="941"/>
      <c r="L39" s="942"/>
      <c r="M39" s="896">
        <v>0</v>
      </c>
      <c r="N39" s="950"/>
      <c r="O39" s="950"/>
      <c r="P39" s="950"/>
      <c r="Q39" s="950"/>
      <c r="R39" s="951"/>
      <c r="S39" s="896"/>
      <c r="T39" s="950"/>
      <c r="U39" s="950"/>
      <c r="V39" s="950"/>
      <c r="W39" s="950"/>
      <c r="X39" s="951"/>
      <c r="Y39" s="896"/>
      <c r="Z39" s="950"/>
      <c r="AA39" s="950"/>
      <c r="AB39" s="950"/>
      <c r="AC39" s="950"/>
      <c r="AD39" s="951"/>
      <c r="AE39" s="896"/>
      <c r="AF39" s="950"/>
      <c r="AG39" s="950"/>
      <c r="AH39" s="950"/>
      <c r="AI39" s="950"/>
      <c r="AJ39" s="951"/>
      <c r="AK39" s="1430"/>
      <c r="AL39" s="828"/>
      <c r="AM39" s="978" t="s">
        <v>210</v>
      </c>
    </row>
    <row r="40" spans="1:39" ht="13.5">
      <c r="A40" s="1421"/>
      <c r="B40" s="1420"/>
      <c r="C40" s="1377"/>
      <c r="D40" s="901"/>
      <c r="E40" s="901"/>
      <c r="F40" s="902"/>
      <c r="G40" s="1154"/>
      <c r="H40" s="882"/>
      <c r="I40" s="883"/>
      <c r="J40" s="941" t="s">
        <v>309</v>
      </c>
      <c r="K40" s="941"/>
      <c r="L40" s="942"/>
      <c r="M40" s="1403">
        <f>M12</f>
        <v>12</v>
      </c>
      <c r="N40" s="908"/>
      <c r="O40" s="908"/>
      <c r="P40" s="908"/>
      <c r="Q40" s="908"/>
      <c r="R40" s="909"/>
      <c r="S40" s="1403">
        <f>S12</f>
        <v>13.799999999999999</v>
      </c>
      <c r="T40" s="908"/>
      <c r="U40" s="908"/>
      <c r="V40" s="908"/>
      <c r="W40" s="908"/>
      <c r="X40" s="909"/>
      <c r="Y40" s="1403">
        <f>Y12</f>
        <v>18</v>
      </c>
      <c r="Z40" s="908"/>
      <c r="AA40" s="908"/>
      <c r="AB40" s="908"/>
      <c r="AC40" s="908"/>
      <c r="AD40" s="909"/>
      <c r="AE40" s="1403">
        <f>AE12</f>
        <v>18</v>
      </c>
      <c r="AF40" s="908"/>
      <c r="AG40" s="908"/>
      <c r="AH40" s="908"/>
      <c r="AI40" s="908"/>
      <c r="AJ40" s="909"/>
      <c r="AK40" s="1432"/>
      <c r="AL40" s="825"/>
      <c r="AM40" s="979"/>
    </row>
    <row r="41" spans="1:39" ht="13.5">
      <c r="A41" s="1421"/>
      <c r="B41" s="1420"/>
      <c r="C41" s="1377"/>
      <c r="D41" s="901"/>
      <c r="E41" s="901"/>
      <c r="F41" s="902"/>
      <c r="G41" s="1153" t="s">
        <v>318</v>
      </c>
      <c r="H41" s="880"/>
      <c r="I41" s="881"/>
      <c r="J41" s="941" t="s">
        <v>268</v>
      </c>
      <c r="K41" s="941"/>
      <c r="L41" s="942"/>
      <c r="M41" s="893">
        <v>0</v>
      </c>
      <c r="N41" s="1401"/>
      <c r="O41" s="1401"/>
      <c r="P41" s="1401"/>
      <c r="Q41" s="1401"/>
      <c r="R41" s="1402"/>
      <c r="S41" s="893"/>
      <c r="T41" s="1401"/>
      <c r="U41" s="1401"/>
      <c r="V41" s="1401"/>
      <c r="W41" s="1401"/>
      <c r="X41" s="1402"/>
      <c r="Y41" s="893"/>
      <c r="Z41" s="1401"/>
      <c r="AA41" s="1401"/>
      <c r="AB41" s="1401"/>
      <c r="AC41" s="1401"/>
      <c r="AD41" s="1402"/>
      <c r="AE41" s="893"/>
      <c r="AF41" s="1401"/>
      <c r="AG41" s="1401"/>
      <c r="AH41" s="1401"/>
      <c r="AI41" s="1401"/>
      <c r="AJ41" s="1402"/>
      <c r="AK41" s="1430"/>
      <c r="AL41" s="828"/>
      <c r="AM41" s="979"/>
    </row>
    <row r="42" spans="1:39" ht="13.5">
      <c r="A42" s="1421"/>
      <c r="B42" s="1420"/>
      <c r="C42" s="1377"/>
      <c r="D42" s="901"/>
      <c r="E42" s="901"/>
      <c r="F42" s="902"/>
      <c r="G42" s="1154"/>
      <c r="H42" s="882"/>
      <c r="I42" s="883"/>
      <c r="J42" s="941" t="s">
        <v>309</v>
      </c>
      <c r="K42" s="941"/>
      <c r="L42" s="942"/>
      <c r="M42" s="1403">
        <f>M14</f>
        <v>180</v>
      </c>
      <c r="N42" s="908"/>
      <c r="O42" s="908"/>
      <c r="P42" s="908"/>
      <c r="Q42" s="908"/>
      <c r="R42" s="909"/>
      <c r="S42" s="1403">
        <f>S14</f>
        <v>206.99999999999997</v>
      </c>
      <c r="T42" s="908"/>
      <c r="U42" s="908"/>
      <c r="V42" s="908"/>
      <c r="W42" s="908"/>
      <c r="X42" s="909"/>
      <c r="Y42" s="1403">
        <f>Y14</f>
        <v>270</v>
      </c>
      <c r="Z42" s="908"/>
      <c r="AA42" s="908"/>
      <c r="AB42" s="908"/>
      <c r="AC42" s="908"/>
      <c r="AD42" s="909"/>
      <c r="AE42" s="1403">
        <f>AE14</f>
        <v>270</v>
      </c>
      <c r="AF42" s="908"/>
      <c r="AG42" s="908"/>
      <c r="AH42" s="908"/>
      <c r="AI42" s="908"/>
      <c r="AJ42" s="909"/>
      <c r="AK42" s="1432"/>
      <c r="AL42" s="825"/>
      <c r="AM42" s="979"/>
    </row>
    <row r="43" spans="1:39" ht="13.5">
      <c r="A43" s="1421"/>
      <c r="B43" s="1420"/>
      <c r="C43" s="1377"/>
      <c r="D43" s="901"/>
      <c r="E43" s="901"/>
      <c r="F43" s="902"/>
      <c r="G43" s="1155" t="s">
        <v>319</v>
      </c>
      <c r="H43" s="1156"/>
      <c r="I43" s="1157"/>
      <c r="J43" s="914" t="s">
        <v>268</v>
      </c>
      <c r="K43" s="941"/>
      <c r="L43" s="942"/>
      <c r="M43" s="896">
        <v>0</v>
      </c>
      <c r="N43" s="950"/>
      <c r="O43" s="950"/>
      <c r="P43" s="950"/>
      <c r="Q43" s="950"/>
      <c r="R43" s="951"/>
      <c r="S43" s="896"/>
      <c r="T43" s="950"/>
      <c r="U43" s="950"/>
      <c r="V43" s="950"/>
      <c r="W43" s="950"/>
      <c r="X43" s="951"/>
      <c r="Y43" s="896"/>
      <c r="Z43" s="950"/>
      <c r="AA43" s="950"/>
      <c r="AB43" s="950"/>
      <c r="AC43" s="950"/>
      <c r="AD43" s="951"/>
      <c r="AE43" s="896"/>
      <c r="AF43" s="950"/>
      <c r="AG43" s="950"/>
      <c r="AH43" s="950"/>
      <c r="AI43" s="950"/>
      <c r="AJ43" s="951"/>
      <c r="AK43" s="1430"/>
      <c r="AL43" s="828"/>
      <c r="AM43" s="979"/>
    </row>
    <row r="44" spans="1:39" ht="13.5">
      <c r="A44" s="1421"/>
      <c r="B44" s="1420"/>
      <c r="C44" s="1377"/>
      <c r="D44" s="903"/>
      <c r="E44" s="903"/>
      <c r="F44" s="904"/>
      <c r="G44" s="1154"/>
      <c r="H44" s="882"/>
      <c r="I44" s="883"/>
      <c r="J44" s="1154" t="s">
        <v>309</v>
      </c>
      <c r="K44" s="882"/>
      <c r="L44" s="883"/>
      <c r="M44" s="896">
        <v>0</v>
      </c>
      <c r="N44" s="950"/>
      <c r="O44" s="950"/>
      <c r="P44" s="950"/>
      <c r="Q44" s="950"/>
      <c r="R44" s="951"/>
      <c r="S44" s="896"/>
      <c r="T44" s="950"/>
      <c r="U44" s="950"/>
      <c r="V44" s="950"/>
      <c r="W44" s="950"/>
      <c r="X44" s="951"/>
      <c r="Y44" s="896"/>
      <c r="Z44" s="950"/>
      <c r="AA44" s="950"/>
      <c r="AB44" s="950"/>
      <c r="AC44" s="950"/>
      <c r="AD44" s="951"/>
      <c r="AE44" s="896"/>
      <c r="AF44" s="950"/>
      <c r="AG44" s="950"/>
      <c r="AH44" s="950"/>
      <c r="AI44" s="950"/>
      <c r="AJ44" s="951"/>
      <c r="AK44" s="1432"/>
      <c r="AL44" s="825"/>
      <c r="AM44" s="980"/>
    </row>
    <row r="45" spans="1:39" ht="14.25">
      <c r="A45" s="1421"/>
      <c r="B45" s="1420"/>
      <c r="C45" s="1377"/>
      <c r="D45" s="899" t="s">
        <v>356</v>
      </c>
      <c r="E45" s="1405"/>
      <c r="F45" s="1167"/>
      <c r="G45" s="914" t="s">
        <v>314</v>
      </c>
      <c r="H45" s="941"/>
      <c r="I45" s="941"/>
      <c r="J45" s="941"/>
      <c r="K45" s="941"/>
      <c r="L45" s="942"/>
      <c r="M45" s="914" t="s">
        <v>21</v>
      </c>
      <c r="N45" s="941"/>
      <c r="O45" s="1342">
        <v>0</v>
      </c>
      <c r="P45" s="891"/>
      <c r="Q45" s="1343"/>
      <c r="R45" s="449" t="s">
        <v>22</v>
      </c>
      <c r="S45" s="1342">
        <v>0</v>
      </c>
      <c r="T45" s="891"/>
      <c r="U45" s="891"/>
      <c r="V45" s="1343"/>
      <c r="W45" s="1394" t="s">
        <v>23</v>
      </c>
      <c r="X45" s="1395"/>
      <c r="Y45" s="1396">
        <v>0</v>
      </c>
      <c r="Z45" s="1362"/>
      <c r="AA45" s="1362"/>
      <c r="AB45" s="1397"/>
      <c r="AC45" s="941" t="s">
        <v>24</v>
      </c>
      <c r="AD45" s="942"/>
      <c r="AE45" s="914" t="s">
        <v>658</v>
      </c>
      <c r="AF45" s="941"/>
      <c r="AG45" s="941"/>
      <c r="AH45" s="941"/>
      <c r="AI45" s="941"/>
      <c r="AJ45" s="942"/>
      <c r="AK45" s="509"/>
      <c r="AL45" s="582"/>
      <c r="AM45" s="514"/>
    </row>
    <row r="46" spans="1:39" ht="13.5">
      <c r="A46" s="1421"/>
      <c r="B46" s="1420"/>
      <c r="C46" s="1378"/>
      <c r="D46" s="1194"/>
      <c r="E46" s="1194"/>
      <c r="F46" s="1171"/>
      <c r="G46" s="1154" t="s">
        <v>315</v>
      </c>
      <c r="H46" s="882"/>
      <c r="I46" s="882"/>
      <c r="J46" s="882"/>
      <c r="K46" s="882"/>
      <c r="L46" s="883"/>
      <c r="M46" s="914" t="s">
        <v>25</v>
      </c>
      <c r="N46" s="941"/>
      <c r="O46" s="941"/>
      <c r="P46" s="941"/>
      <c r="Q46" s="941"/>
      <c r="R46" s="941"/>
      <c r="S46" s="941"/>
      <c r="T46" s="941"/>
      <c r="U46" s="941"/>
      <c r="V46" s="941"/>
      <c r="W46" s="941"/>
      <c r="X46" s="941"/>
      <c r="Y46" s="941"/>
      <c r="Z46" s="941"/>
      <c r="AA46" s="941"/>
      <c r="AB46" s="941"/>
      <c r="AC46" s="941"/>
      <c r="AD46" s="942"/>
      <c r="AE46" s="227" t="s">
        <v>26</v>
      </c>
      <c r="AF46" s="1342">
        <v>0</v>
      </c>
      <c r="AG46" s="891"/>
      <c r="AH46" s="453" t="s">
        <v>27</v>
      </c>
      <c r="AI46" s="1342">
        <v>125</v>
      </c>
      <c r="AJ46" s="892"/>
      <c r="AK46" s="509"/>
      <c r="AL46" s="582"/>
      <c r="AM46" s="514"/>
    </row>
    <row r="47" spans="1:39" ht="13.5">
      <c r="A47" s="1421"/>
      <c r="B47" s="1420"/>
      <c r="C47" s="1348" t="s">
        <v>358</v>
      </c>
      <c r="D47" s="914" t="s">
        <v>28</v>
      </c>
      <c r="E47" s="941"/>
      <c r="F47" s="941"/>
      <c r="G47" s="941"/>
      <c r="H47" s="941"/>
      <c r="I47" s="941"/>
      <c r="J47" s="941"/>
      <c r="K47" s="941"/>
      <c r="L47" s="942"/>
      <c r="M47" s="893">
        <v>0</v>
      </c>
      <c r="N47" s="1401"/>
      <c r="O47" s="1401"/>
      <c r="P47" s="1401"/>
      <c r="Q47" s="1401"/>
      <c r="R47" s="1402"/>
      <c r="S47" s="893"/>
      <c r="T47" s="1401"/>
      <c r="U47" s="1401"/>
      <c r="V47" s="1401"/>
      <c r="W47" s="1401"/>
      <c r="X47" s="1402"/>
      <c r="Y47" s="893"/>
      <c r="Z47" s="1401"/>
      <c r="AA47" s="1401"/>
      <c r="AB47" s="1401"/>
      <c r="AC47" s="1401"/>
      <c r="AD47" s="1402"/>
      <c r="AE47" s="893"/>
      <c r="AF47" s="1401"/>
      <c r="AG47" s="1401"/>
      <c r="AH47" s="1401"/>
      <c r="AI47" s="1401"/>
      <c r="AJ47" s="1402"/>
      <c r="AK47" s="509"/>
      <c r="AL47" s="828"/>
      <c r="AM47" s="978" t="s">
        <v>17</v>
      </c>
    </row>
    <row r="48" spans="1:39" ht="13.5">
      <c r="A48" s="1421"/>
      <c r="B48" s="1420"/>
      <c r="C48" s="1399"/>
      <c r="D48" s="914" t="s">
        <v>37</v>
      </c>
      <c r="E48" s="941"/>
      <c r="F48" s="941"/>
      <c r="G48" s="941"/>
      <c r="H48" s="941"/>
      <c r="I48" s="941"/>
      <c r="J48" s="941"/>
      <c r="K48" s="941"/>
      <c r="L48" s="942"/>
      <c r="M48" s="1361">
        <v>0.1</v>
      </c>
      <c r="N48" s="1362"/>
      <c r="O48" s="1362"/>
      <c r="P48" s="1362"/>
      <c r="Q48" s="1362"/>
      <c r="R48" s="1362"/>
      <c r="S48" s="1362"/>
      <c r="T48" s="1362"/>
      <c r="U48" s="1362"/>
      <c r="V48" s="1362"/>
      <c r="W48" s="1362"/>
      <c r="X48" s="1362"/>
      <c r="Y48" s="1362"/>
      <c r="Z48" s="1362"/>
      <c r="AA48" s="1362"/>
      <c r="AB48" s="1362"/>
      <c r="AC48" s="1362"/>
      <c r="AD48" s="1363"/>
      <c r="AE48" s="890"/>
      <c r="AF48" s="891"/>
      <c r="AG48" s="891"/>
      <c r="AH48" s="891"/>
      <c r="AI48" s="891"/>
      <c r="AJ48" s="892"/>
      <c r="AK48" s="511"/>
      <c r="AL48" s="824"/>
      <c r="AM48" s="979"/>
    </row>
    <row r="49" spans="1:39" ht="14.25">
      <c r="A49" s="1421"/>
      <c r="B49" s="1420"/>
      <c r="C49" s="1399"/>
      <c r="D49" s="914" t="s">
        <v>353</v>
      </c>
      <c r="E49" s="941"/>
      <c r="F49" s="941"/>
      <c r="G49" s="941"/>
      <c r="H49" s="941"/>
      <c r="I49" s="941"/>
      <c r="J49" s="941"/>
      <c r="K49" s="941"/>
      <c r="L49" s="942"/>
      <c r="M49" s="1361">
        <v>0</v>
      </c>
      <c r="N49" s="1362"/>
      <c r="O49" s="1362"/>
      <c r="P49" s="1362"/>
      <c r="Q49" s="1362"/>
      <c r="R49" s="1362"/>
      <c r="S49" s="1362"/>
      <c r="T49" s="1362"/>
      <c r="U49" s="1362"/>
      <c r="V49" s="1362"/>
      <c r="W49" s="1362"/>
      <c r="X49" s="1362"/>
      <c r="Y49" s="1362"/>
      <c r="Z49" s="1362"/>
      <c r="AA49" s="1362"/>
      <c r="AB49" s="1362"/>
      <c r="AC49" s="1362"/>
      <c r="AD49" s="1363"/>
      <c r="AE49" s="890"/>
      <c r="AF49" s="891"/>
      <c r="AG49" s="891"/>
      <c r="AH49" s="891"/>
      <c r="AI49" s="891"/>
      <c r="AJ49" s="892"/>
      <c r="AK49" s="534"/>
      <c r="AL49" s="824"/>
      <c r="AM49" s="979"/>
    </row>
    <row r="50" spans="1:39" ht="14.25">
      <c r="A50" s="1421"/>
      <c r="B50" s="1420"/>
      <c r="C50" s="1400"/>
      <c r="D50" s="914" t="s">
        <v>238</v>
      </c>
      <c r="E50" s="941"/>
      <c r="F50" s="941"/>
      <c r="G50" s="941"/>
      <c r="H50" s="941"/>
      <c r="I50" s="941"/>
      <c r="J50" s="941"/>
      <c r="K50" s="941"/>
      <c r="L50" s="942"/>
      <c r="M50" s="914" t="s">
        <v>29</v>
      </c>
      <c r="N50" s="941"/>
      <c r="O50" s="1342">
        <v>0</v>
      </c>
      <c r="P50" s="891"/>
      <c r="Q50" s="1343"/>
      <c r="R50" s="449" t="s">
        <v>668</v>
      </c>
      <c r="S50" s="1342">
        <v>0</v>
      </c>
      <c r="T50" s="891"/>
      <c r="U50" s="891"/>
      <c r="V50" s="1343"/>
      <c r="W50" s="1394" t="s">
        <v>30</v>
      </c>
      <c r="X50" s="1395"/>
      <c r="Y50" s="1396">
        <v>0</v>
      </c>
      <c r="Z50" s="1362"/>
      <c r="AA50" s="1362"/>
      <c r="AB50" s="1397"/>
      <c r="AC50" s="941" t="s">
        <v>31</v>
      </c>
      <c r="AD50" s="942"/>
      <c r="AE50" s="227" t="s">
        <v>29</v>
      </c>
      <c r="AF50" s="1342">
        <v>0</v>
      </c>
      <c r="AG50" s="891"/>
      <c r="AH50" s="453" t="s">
        <v>668</v>
      </c>
      <c r="AI50" s="1342">
        <v>125</v>
      </c>
      <c r="AJ50" s="892"/>
      <c r="AK50" s="509"/>
      <c r="AL50" s="825"/>
      <c r="AM50" s="516"/>
    </row>
    <row r="51" spans="1:42" ht="13.5">
      <c r="A51" s="1421"/>
      <c r="B51" s="1420"/>
      <c r="C51" s="222"/>
      <c r="D51" s="222"/>
      <c r="E51" s="222"/>
      <c r="F51" s="456"/>
      <c r="G51" s="1406" t="s">
        <v>320</v>
      </c>
      <c r="H51" s="1406"/>
      <c r="I51" s="1406"/>
      <c r="J51" s="1406"/>
      <c r="K51" s="1406"/>
      <c r="L51" s="1406"/>
      <c r="M51" s="1406"/>
      <c r="N51" s="456"/>
      <c r="O51" s="456"/>
      <c r="P51" s="222"/>
      <c r="Q51" s="222"/>
      <c r="R51" s="222"/>
      <c r="S51" s="222"/>
      <c r="T51" s="456"/>
      <c r="U51" s="456"/>
      <c r="V51" s="456"/>
      <c r="W51" s="456"/>
      <c r="X51" s="1406" t="s">
        <v>321</v>
      </c>
      <c r="Y51" s="1406"/>
      <c r="Z51" s="1406"/>
      <c r="AA51" s="456"/>
      <c r="AB51" s="456"/>
      <c r="AC51" s="456"/>
      <c r="AD51" s="461"/>
      <c r="AE51" s="1392">
        <v>0</v>
      </c>
      <c r="AF51" s="460"/>
      <c r="AG51" s="222"/>
      <c r="AH51" s="222"/>
      <c r="AI51" s="222"/>
      <c r="AJ51" s="222"/>
      <c r="AK51" s="222"/>
      <c r="AL51" s="222"/>
      <c r="AM51" s="71"/>
      <c r="AN51" s="222"/>
      <c r="AO51" s="222"/>
      <c r="AP51" s="222"/>
    </row>
    <row r="52" spans="1:42" ht="13.5" customHeight="1">
      <c r="A52" s="1421"/>
      <c r="B52" s="1420"/>
      <c r="C52" s="222"/>
      <c r="D52" s="222"/>
      <c r="E52" s="222"/>
      <c r="F52" s="1388" t="s">
        <v>32</v>
      </c>
      <c r="G52" s="1389"/>
      <c r="H52" s="1390">
        <v>0</v>
      </c>
      <c r="I52" s="959"/>
      <c r="J52" s="1391"/>
      <c r="K52" s="467" t="s">
        <v>33</v>
      </c>
      <c r="L52" s="1390">
        <v>0</v>
      </c>
      <c r="M52" s="959"/>
      <c r="N52" s="959"/>
      <c r="O52" s="1391"/>
      <c r="P52" s="572"/>
      <c r="Q52" s="572"/>
      <c r="R52" s="572"/>
      <c r="S52" s="572"/>
      <c r="T52" s="1388" t="s">
        <v>32</v>
      </c>
      <c r="U52" s="1389"/>
      <c r="V52" s="1390">
        <v>0</v>
      </c>
      <c r="W52" s="959"/>
      <c r="X52" s="1391"/>
      <c r="Y52" s="467" t="s">
        <v>33</v>
      </c>
      <c r="Z52" s="1390">
        <v>0</v>
      </c>
      <c r="AA52" s="959"/>
      <c r="AB52" s="959"/>
      <c r="AC52" s="1391"/>
      <c r="AD52" s="458"/>
      <c r="AE52" s="1393"/>
      <c r="AF52" s="457"/>
      <c r="AG52" s="223"/>
      <c r="AH52" s="223"/>
      <c r="AI52" s="223"/>
      <c r="AJ52" s="223"/>
      <c r="AK52" s="223"/>
      <c r="AL52" s="223"/>
      <c r="AM52" s="71"/>
      <c r="AN52" s="222"/>
      <c r="AO52" s="222"/>
      <c r="AP52" s="222"/>
    </row>
    <row r="53" spans="1:42" ht="13.5">
      <c r="A53" s="1421"/>
      <c r="B53" s="1420"/>
      <c r="C53" s="222"/>
      <c r="D53" s="222"/>
      <c r="E53" s="222"/>
      <c r="F53" s="223"/>
      <c r="G53" s="648"/>
      <c r="H53" s="648"/>
      <c r="I53" s="648"/>
      <c r="J53" s="648"/>
      <c r="K53" s="648"/>
      <c r="L53" s="648"/>
      <c r="M53" s="648"/>
      <c r="N53" s="215"/>
      <c r="O53" s="215"/>
      <c r="P53" s="215"/>
      <c r="Q53" s="215"/>
      <c r="R53" s="215"/>
      <c r="S53" s="215"/>
      <c r="T53" s="215"/>
      <c r="U53" s="215"/>
      <c r="V53" s="215"/>
      <c r="W53" s="215"/>
      <c r="X53" s="215"/>
      <c r="Y53" s="215"/>
      <c r="Z53" s="215"/>
      <c r="AA53" s="215"/>
      <c r="AB53" s="215"/>
      <c r="AC53" s="215"/>
      <c r="AD53" s="459"/>
      <c r="AE53" s="1393"/>
      <c r="AF53" s="223"/>
      <c r="AG53" s="223"/>
      <c r="AH53" s="223"/>
      <c r="AI53" s="223"/>
      <c r="AJ53" s="223"/>
      <c r="AK53" s="223"/>
      <c r="AL53" s="223"/>
      <c r="AM53" s="71"/>
      <c r="AN53" s="222"/>
      <c r="AO53" s="222"/>
      <c r="AP53" s="222"/>
    </row>
    <row r="54" spans="1:42" ht="13.5">
      <c r="A54" s="1421"/>
      <c r="B54" s="1420"/>
      <c r="C54" s="222"/>
      <c r="D54" s="222"/>
      <c r="E54" s="222"/>
      <c r="F54" s="223"/>
      <c r="G54" s="262"/>
      <c r="H54" s="262"/>
      <c r="I54" s="262"/>
      <c r="J54" s="262"/>
      <c r="K54" s="262"/>
      <c r="L54" s="262"/>
      <c r="M54" s="262"/>
      <c r="N54" s="1153" t="s">
        <v>34</v>
      </c>
      <c r="O54" s="880"/>
      <c r="P54" s="880"/>
      <c r="Q54" s="880"/>
      <c r="R54" s="880"/>
      <c r="S54" s="880"/>
      <c r="T54" s="880"/>
      <c r="U54" s="880"/>
      <c r="V54" s="880"/>
      <c r="W54" s="880"/>
      <c r="X54" s="880"/>
      <c r="Y54" s="880"/>
      <c r="Z54" s="880"/>
      <c r="AA54" s="880"/>
      <c r="AB54" s="880"/>
      <c r="AC54" s="881"/>
      <c r="AD54" s="223"/>
      <c r="AE54" s="223"/>
      <c r="AF54" s="1407">
        <v>0</v>
      </c>
      <c r="AG54" s="223"/>
      <c r="AH54" s="1408">
        <v>0</v>
      </c>
      <c r="AI54" s="223"/>
      <c r="AJ54" s="223"/>
      <c r="AK54" s="223"/>
      <c r="AL54" s="223"/>
      <c r="AM54" s="71"/>
      <c r="AN54" s="222"/>
      <c r="AO54" s="222"/>
      <c r="AP54" s="222"/>
    </row>
    <row r="55" spans="1:42" ht="13.5">
      <c r="A55" s="1421"/>
      <c r="B55" s="1420"/>
      <c r="C55" s="222"/>
      <c r="D55" s="222"/>
      <c r="E55" s="222"/>
      <c r="F55" s="223"/>
      <c r="G55" s="1166" t="s">
        <v>322</v>
      </c>
      <c r="H55" s="1166"/>
      <c r="I55" s="1166"/>
      <c r="J55" s="1166"/>
      <c r="K55" s="1166"/>
      <c r="L55" s="1166"/>
      <c r="M55" s="144"/>
      <c r="N55" s="236" t="s">
        <v>35</v>
      </c>
      <c r="O55" s="222"/>
      <c r="P55" s="222"/>
      <c r="Q55" s="222"/>
      <c r="R55" s="222"/>
      <c r="S55" s="222"/>
      <c r="T55" s="222"/>
      <c r="U55" s="222"/>
      <c r="V55" s="222"/>
      <c r="W55" s="222"/>
      <c r="X55" s="222"/>
      <c r="Y55" s="222"/>
      <c r="Z55" s="222"/>
      <c r="AA55" s="222"/>
      <c r="AB55" s="222"/>
      <c r="AC55" s="237" t="s">
        <v>35</v>
      </c>
      <c r="AD55" s="222"/>
      <c r="AE55" s="223"/>
      <c r="AF55" s="1407"/>
      <c r="AG55" s="223"/>
      <c r="AH55" s="1409"/>
      <c r="AI55" s="223"/>
      <c r="AJ55" s="223"/>
      <c r="AK55" s="223"/>
      <c r="AL55" s="223"/>
      <c r="AM55" s="71"/>
      <c r="AN55" s="222"/>
      <c r="AO55" s="222"/>
      <c r="AP55" s="222"/>
    </row>
    <row r="56" spans="1:42" ht="13.5">
      <c r="A56" s="224"/>
      <c r="B56" s="144"/>
      <c r="C56" s="222"/>
      <c r="D56" s="222"/>
      <c r="E56" s="222"/>
      <c r="F56" s="468" t="s">
        <v>26</v>
      </c>
      <c r="G56" s="1388">
        <v>0</v>
      </c>
      <c r="H56" s="1398"/>
      <c r="I56" s="469" t="s">
        <v>27</v>
      </c>
      <c r="J56" s="1388">
        <v>125</v>
      </c>
      <c r="K56" s="1398"/>
      <c r="L56" s="457"/>
      <c r="M56" s="144"/>
      <c r="N56" s="1154" t="s">
        <v>36</v>
      </c>
      <c r="O56" s="882"/>
      <c r="P56" s="882"/>
      <c r="Q56" s="882"/>
      <c r="R56" s="882"/>
      <c r="S56" s="882"/>
      <c r="T56" s="882"/>
      <c r="U56" s="882"/>
      <c r="V56" s="882"/>
      <c r="W56" s="882"/>
      <c r="X56" s="882"/>
      <c r="Y56" s="882"/>
      <c r="Z56" s="882"/>
      <c r="AA56" s="882"/>
      <c r="AB56" s="882"/>
      <c r="AC56" s="883"/>
      <c r="AD56" s="223"/>
      <c r="AE56" s="223"/>
      <c r="AF56" s="1407"/>
      <c r="AG56" s="223"/>
      <c r="AH56" s="1410"/>
      <c r="AI56" s="223"/>
      <c r="AJ56" s="223"/>
      <c r="AK56" s="223"/>
      <c r="AL56" s="223"/>
      <c r="AM56" s="71"/>
      <c r="AN56" s="222"/>
      <c r="AO56" s="222"/>
      <c r="AP56" s="222"/>
    </row>
    <row r="57" spans="1:42" ht="13.5" customHeight="1">
      <c r="A57" s="224"/>
      <c r="B57" s="144"/>
      <c r="C57" s="222"/>
      <c r="D57" s="222"/>
      <c r="E57" s="222"/>
      <c r="F57" s="223"/>
      <c r="G57" s="223"/>
      <c r="H57" s="223"/>
      <c r="I57" s="223"/>
      <c r="J57" s="223"/>
      <c r="K57" s="223"/>
      <c r="L57" s="223"/>
      <c r="M57" s="222"/>
      <c r="N57" s="223"/>
      <c r="O57" s="223"/>
      <c r="P57" s="223"/>
      <c r="Q57" s="223"/>
      <c r="R57" s="223"/>
      <c r="S57" s="648"/>
      <c r="T57" s="648"/>
      <c r="U57" s="648"/>
      <c r="V57" s="648"/>
      <c r="W57" s="648"/>
      <c r="X57" s="648"/>
      <c r="Y57" s="648"/>
      <c r="Z57" s="223"/>
      <c r="AA57" s="223"/>
      <c r="AB57" s="223"/>
      <c r="AC57" s="223"/>
      <c r="AD57" s="459"/>
      <c r="AE57" s="1417">
        <v>0</v>
      </c>
      <c r="AF57" s="223"/>
      <c r="AG57" s="223"/>
      <c r="AH57" s="223"/>
      <c r="AI57" s="223"/>
      <c r="AJ57" s="223"/>
      <c r="AK57" s="223"/>
      <c r="AL57" s="223"/>
      <c r="AM57" s="71"/>
      <c r="AN57" s="222"/>
      <c r="AO57" s="222"/>
      <c r="AP57" s="222"/>
    </row>
    <row r="58" spans="1:42" ht="13.5">
      <c r="A58" s="224"/>
      <c r="B58" s="144"/>
      <c r="C58" s="222"/>
      <c r="D58" s="222"/>
      <c r="E58" s="222"/>
      <c r="F58" s="223"/>
      <c r="G58" s="223"/>
      <c r="H58" s="223"/>
      <c r="I58" s="223"/>
      <c r="J58" s="223"/>
      <c r="K58" s="223"/>
      <c r="L58" s="223"/>
      <c r="M58" s="223"/>
      <c r="N58" s="223"/>
      <c r="O58" s="223"/>
      <c r="P58" s="223"/>
      <c r="Q58" s="223"/>
      <c r="R58" s="223"/>
      <c r="S58" s="262"/>
      <c r="T58" s="262"/>
      <c r="U58" s="262"/>
      <c r="V58" s="262"/>
      <c r="W58" s="262"/>
      <c r="X58" s="262"/>
      <c r="Y58" s="262"/>
      <c r="Z58" s="223"/>
      <c r="AA58" s="223"/>
      <c r="AB58" s="223"/>
      <c r="AC58" s="223"/>
      <c r="AD58" s="459"/>
      <c r="AE58" s="1417"/>
      <c r="AF58" s="223"/>
      <c r="AG58" s="223"/>
      <c r="AH58" s="223"/>
      <c r="AI58" s="223"/>
      <c r="AJ58" s="223"/>
      <c r="AK58" s="223"/>
      <c r="AL58" s="223"/>
      <c r="AM58" s="71"/>
      <c r="AN58" s="222"/>
      <c r="AO58" s="222"/>
      <c r="AP58" s="222"/>
    </row>
    <row r="59" spans="1:42" ht="13.5">
      <c r="A59" s="224"/>
      <c r="B59" s="144"/>
      <c r="C59" s="222"/>
      <c r="D59" s="222"/>
      <c r="E59" s="222"/>
      <c r="F59" s="223"/>
      <c r="G59" s="223"/>
      <c r="H59" s="223"/>
      <c r="I59" s="223"/>
      <c r="J59" s="223"/>
      <c r="K59" s="1411">
        <v>0</v>
      </c>
      <c r="L59" s="1412"/>
      <c r="M59" s="1412"/>
      <c r="N59" s="223"/>
      <c r="O59" s="223"/>
      <c r="P59" s="223"/>
      <c r="Q59" s="223"/>
      <c r="R59" s="223"/>
      <c r="S59" s="223"/>
      <c r="T59" s="1413">
        <v>0</v>
      </c>
      <c r="U59" s="1414"/>
      <c r="V59" s="1414"/>
      <c r="W59" s="1415"/>
      <c r="X59" s="223"/>
      <c r="Y59" s="223"/>
      <c r="Z59" s="223"/>
      <c r="AA59" s="223"/>
      <c r="AB59" s="223"/>
      <c r="AC59" s="223"/>
      <c r="AD59" s="752"/>
      <c r="AE59" s="1418"/>
      <c r="AF59" s="648"/>
      <c r="AG59" s="223"/>
      <c r="AH59" s="223"/>
      <c r="AI59" s="223"/>
      <c r="AJ59" s="223"/>
      <c r="AK59" s="223"/>
      <c r="AL59" s="223"/>
      <c r="AM59" s="71"/>
      <c r="AN59" s="222"/>
      <c r="AO59" s="222"/>
      <c r="AP59" s="222"/>
    </row>
    <row r="60" spans="1:43" ht="13.5">
      <c r="A60" s="224"/>
      <c r="B60" s="144"/>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1411">
        <v>0</v>
      </c>
      <c r="AD60" s="1412"/>
      <c r="AE60" s="1416"/>
      <c r="AF60" s="222"/>
      <c r="AG60" s="222"/>
      <c r="AH60" s="222"/>
      <c r="AI60" s="222"/>
      <c r="AJ60" s="222"/>
      <c r="AK60" s="222"/>
      <c r="AL60" s="222"/>
      <c r="AM60" s="71"/>
      <c r="AN60" s="222"/>
      <c r="AO60" s="222"/>
      <c r="AP60" s="222"/>
      <c r="AQ60" s="27"/>
    </row>
    <row r="61" spans="1:43" ht="9" customHeight="1" thickBot="1">
      <c r="A61" s="245"/>
      <c r="B61" s="211"/>
      <c r="C61" s="210"/>
      <c r="D61" s="59"/>
      <c r="E61" s="59"/>
      <c r="F61" s="753"/>
      <c r="G61" s="753"/>
      <c r="H61" s="753"/>
      <c r="I61" s="701"/>
      <c r="J61" s="701"/>
      <c r="K61" s="701"/>
      <c r="L61" s="701"/>
      <c r="M61" s="701"/>
      <c r="N61" s="701"/>
      <c r="O61" s="701"/>
      <c r="P61" s="701"/>
      <c r="Q61" s="59"/>
      <c r="R61" s="59"/>
      <c r="S61" s="179"/>
      <c r="T61" s="342"/>
      <c r="U61" s="342"/>
      <c r="V61" s="753"/>
      <c r="W61" s="701"/>
      <c r="X61" s="701"/>
      <c r="Y61" s="94"/>
      <c r="Z61" s="94"/>
      <c r="AA61" s="94"/>
      <c r="AB61" s="94"/>
      <c r="AC61" s="94"/>
      <c r="AD61" s="94"/>
      <c r="AE61" s="249"/>
      <c r="AF61" s="249"/>
      <c r="AG61" s="94"/>
      <c r="AH61" s="211"/>
      <c r="AI61" s="211"/>
      <c r="AJ61" s="211"/>
      <c r="AK61" s="211"/>
      <c r="AL61" s="211"/>
      <c r="AM61" s="212"/>
      <c r="AN61" s="224"/>
      <c r="AO61" s="222"/>
      <c r="AP61" s="222"/>
      <c r="AQ61" s="27"/>
    </row>
    <row r="62" spans="1:39" ht="13.5">
      <c r="A62" s="222"/>
      <c r="B62" s="222"/>
      <c r="C62" s="222"/>
      <c r="D62" s="222"/>
      <c r="E62" s="222"/>
      <c r="F62" s="222"/>
      <c r="G62" s="222"/>
      <c r="H62" s="222"/>
      <c r="I62" s="246"/>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row>
    <row r="63" spans="1:39" ht="13.5">
      <c r="A63" s="224"/>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row>
    <row r="64" spans="1:39" ht="13.5">
      <c r="A64" s="224"/>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row>
    <row r="65" spans="1:39" ht="13.5">
      <c r="A65" s="224"/>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row>
    <row r="66" spans="1:39" ht="13.5">
      <c r="A66" s="224"/>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row>
    <row r="67" spans="1:39" ht="13.5">
      <c r="A67" s="224"/>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row>
    <row r="68" spans="1:40" ht="13.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27"/>
    </row>
    <row r="69" spans="1:39" ht="13.5">
      <c r="A69" s="232"/>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row>
  </sheetData>
  <sheetProtection password="9350" sheet="1" objects="1" scenarios="1" formatCells="0" selectLockedCells="1"/>
  <mergeCells count="250">
    <mergeCell ref="AE23:AE25"/>
    <mergeCell ref="AL47:AL50"/>
    <mergeCell ref="D39:F44"/>
    <mergeCell ref="D45:F46"/>
    <mergeCell ref="M48:AD48"/>
    <mergeCell ref="AE48:AJ48"/>
    <mergeCell ref="M44:R44"/>
    <mergeCell ref="S44:X44"/>
    <mergeCell ref="AE45:AJ45"/>
    <mergeCell ref="M46:AD46"/>
    <mergeCell ref="AL19:AL22"/>
    <mergeCell ref="AM36:AM38"/>
    <mergeCell ref="AK39:AK40"/>
    <mergeCell ref="AL39:AL40"/>
    <mergeCell ref="AM39:AM44"/>
    <mergeCell ref="AK41:AK42"/>
    <mergeCell ref="AL41:AL42"/>
    <mergeCell ref="AK43:AK44"/>
    <mergeCell ref="AL43:AL44"/>
    <mergeCell ref="AK34:AM34"/>
    <mergeCell ref="Y44:AD44"/>
    <mergeCell ref="AF46:AG46"/>
    <mergeCell ref="AI46:AJ46"/>
    <mergeCell ref="AM8:AM10"/>
    <mergeCell ref="AK11:AK12"/>
    <mergeCell ref="AK13:AK14"/>
    <mergeCell ref="AK15:AK16"/>
    <mergeCell ref="AL11:AL12"/>
    <mergeCell ref="AL13:AL14"/>
    <mergeCell ref="AL15:AL16"/>
    <mergeCell ref="AM11:AM16"/>
    <mergeCell ref="M47:R47"/>
    <mergeCell ref="S47:X47"/>
    <mergeCell ref="Y47:AD47"/>
    <mergeCell ref="AE47:AJ47"/>
    <mergeCell ref="M41:R41"/>
    <mergeCell ref="AE44:AJ44"/>
    <mergeCell ref="M43:R43"/>
    <mergeCell ref="S43:X43"/>
    <mergeCell ref="Y43:AD43"/>
    <mergeCell ref="AE43:AJ43"/>
    <mergeCell ref="M42:R42"/>
    <mergeCell ref="S42:X42"/>
    <mergeCell ref="Y42:AD42"/>
    <mergeCell ref="AE42:AJ42"/>
    <mergeCell ref="M39:R39"/>
    <mergeCell ref="S39:X39"/>
    <mergeCell ref="Y39:AD39"/>
    <mergeCell ref="AE39:AJ39"/>
    <mergeCell ref="AH26:AH28"/>
    <mergeCell ref="G27:L27"/>
    <mergeCell ref="AF26:AF28"/>
    <mergeCell ref="AE38:AJ38"/>
    <mergeCell ref="AE34:AJ34"/>
    <mergeCell ref="AE35:AJ35"/>
    <mergeCell ref="S37:X37"/>
    <mergeCell ref="AE29:AE31"/>
    <mergeCell ref="S36:X36"/>
    <mergeCell ref="Y36:AD36"/>
    <mergeCell ref="AE36:AJ36"/>
    <mergeCell ref="T31:W31"/>
    <mergeCell ref="Y37:AD37"/>
    <mergeCell ref="AE37:AJ37"/>
    <mergeCell ref="AA31:AC31"/>
    <mergeCell ref="AE17:AJ17"/>
    <mergeCell ref="AE19:AJ19"/>
    <mergeCell ref="M20:AD20"/>
    <mergeCell ref="AE20:AJ20"/>
    <mergeCell ref="AF18:AG18"/>
    <mergeCell ref="AI18:AJ18"/>
    <mergeCell ref="X23:Z23"/>
    <mergeCell ref="AJ30:AL32"/>
    <mergeCell ref="AE21:AJ21"/>
    <mergeCell ref="M36:R36"/>
    <mergeCell ref="K31:M31"/>
    <mergeCell ref="M21:AD21"/>
    <mergeCell ref="N28:AC28"/>
    <mergeCell ref="N26:AC26"/>
    <mergeCell ref="S35:X35"/>
    <mergeCell ref="Y35:AD35"/>
    <mergeCell ref="AE14:AJ14"/>
    <mergeCell ref="M16:R16"/>
    <mergeCell ref="S16:X16"/>
    <mergeCell ref="Y16:AD16"/>
    <mergeCell ref="AE16:AJ16"/>
    <mergeCell ref="M15:R15"/>
    <mergeCell ref="S15:X15"/>
    <mergeCell ref="Y15:AD15"/>
    <mergeCell ref="AE15:AJ15"/>
    <mergeCell ref="S14:X14"/>
    <mergeCell ref="AE12:AJ12"/>
    <mergeCell ref="M13:R13"/>
    <mergeCell ref="S13:X13"/>
    <mergeCell ref="Y13:AD13"/>
    <mergeCell ref="AE13:AJ13"/>
    <mergeCell ref="Y12:AD12"/>
    <mergeCell ref="C47:C50"/>
    <mergeCell ref="S8:X8"/>
    <mergeCell ref="Y8:AD8"/>
    <mergeCell ref="AE8:AJ8"/>
    <mergeCell ref="M11:R11"/>
    <mergeCell ref="S11:X11"/>
    <mergeCell ref="Y11:AD11"/>
    <mergeCell ref="AE11:AJ11"/>
    <mergeCell ref="AE9:AJ9"/>
    <mergeCell ref="D47:L47"/>
    <mergeCell ref="A9:B28"/>
    <mergeCell ref="A37:B55"/>
    <mergeCell ref="M19:R19"/>
    <mergeCell ref="M38:R38"/>
    <mergeCell ref="M40:R40"/>
    <mergeCell ref="D36:F38"/>
    <mergeCell ref="M10:R10"/>
    <mergeCell ref="M18:AD18"/>
    <mergeCell ref="M37:R37"/>
    <mergeCell ref="AC50:AD50"/>
    <mergeCell ref="AE49:AJ49"/>
    <mergeCell ref="D48:L48"/>
    <mergeCell ref="D49:L49"/>
    <mergeCell ref="D50:L50"/>
    <mergeCell ref="M49:AD49"/>
    <mergeCell ref="M50:N50"/>
    <mergeCell ref="O50:Q50"/>
    <mergeCell ref="S50:V50"/>
    <mergeCell ref="W50:X50"/>
    <mergeCell ref="Y50:AB50"/>
    <mergeCell ref="AE40:AJ40"/>
    <mergeCell ref="S41:X41"/>
    <mergeCell ref="Y41:AD41"/>
    <mergeCell ref="AE41:AJ41"/>
    <mergeCell ref="K59:M59"/>
    <mergeCell ref="T59:W59"/>
    <mergeCell ref="AC60:AE60"/>
    <mergeCell ref="AE57:AE59"/>
    <mergeCell ref="AF54:AF56"/>
    <mergeCell ref="AH54:AH56"/>
    <mergeCell ref="G55:L55"/>
    <mergeCell ref="N56:AC56"/>
    <mergeCell ref="G56:H56"/>
    <mergeCell ref="J56:K56"/>
    <mergeCell ref="N54:AC54"/>
    <mergeCell ref="C36:C46"/>
    <mergeCell ref="G51:M51"/>
    <mergeCell ref="X51:Z51"/>
    <mergeCell ref="G45:L45"/>
    <mergeCell ref="G46:L46"/>
    <mergeCell ref="S38:X38"/>
    <mergeCell ref="Y38:AD38"/>
    <mergeCell ref="S40:X40"/>
    <mergeCell ref="Y40:AD40"/>
    <mergeCell ref="J42:L42"/>
    <mergeCell ref="D8:F10"/>
    <mergeCell ref="D11:F16"/>
    <mergeCell ref="D17:F18"/>
    <mergeCell ref="G39:I40"/>
    <mergeCell ref="G23:M23"/>
    <mergeCell ref="M35:R35"/>
    <mergeCell ref="M34:AD34"/>
    <mergeCell ref="D21:L21"/>
    <mergeCell ref="D22:L22"/>
    <mergeCell ref="G24:H24"/>
    <mergeCell ref="J39:L39"/>
    <mergeCell ref="J40:L40"/>
    <mergeCell ref="G41:I42"/>
    <mergeCell ref="J41:L41"/>
    <mergeCell ref="I24:K24"/>
    <mergeCell ref="M8:R8"/>
    <mergeCell ref="M9:R9"/>
    <mergeCell ref="G18:L18"/>
    <mergeCell ref="G17:L17"/>
    <mergeCell ref="M17:N17"/>
    <mergeCell ref="O17:Q17"/>
    <mergeCell ref="G8:L8"/>
    <mergeCell ref="G9:L9"/>
    <mergeCell ref="G10:L10"/>
    <mergeCell ref="Y10:AD10"/>
    <mergeCell ref="AE10:AJ10"/>
    <mergeCell ref="S10:X10"/>
    <mergeCell ref="AE6:AJ6"/>
    <mergeCell ref="S9:X9"/>
    <mergeCell ref="Y9:AD9"/>
    <mergeCell ref="AE7:AJ7"/>
    <mergeCell ref="G11:I12"/>
    <mergeCell ref="M12:R12"/>
    <mergeCell ref="M14:R14"/>
    <mergeCell ref="S12:X12"/>
    <mergeCell ref="D19:L19"/>
    <mergeCell ref="S19:X19"/>
    <mergeCell ref="Y19:AD19"/>
    <mergeCell ref="Y14:AD14"/>
    <mergeCell ref="J16:L16"/>
    <mergeCell ref="S17:V17"/>
    <mergeCell ref="W17:X17"/>
    <mergeCell ref="Y17:AB17"/>
    <mergeCell ref="AC17:AD17"/>
    <mergeCell ref="A3:AK3"/>
    <mergeCell ref="A1:AK1"/>
    <mergeCell ref="M6:AD6"/>
    <mergeCell ref="C8:C18"/>
    <mergeCell ref="Y7:AD7"/>
    <mergeCell ref="S7:X7"/>
    <mergeCell ref="M7:R7"/>
    <mergeCell ref="J11:L11"/>
    <mergeCell ref="J12:L12"/>
    <mergeCell ref="G13:I14"/>
    <mergeCell ref="AM19:AM21"/>
    <mergeCell ref="AM47:AM49"/>
    <mergeCell ref="AK6:AM6"/>
    <mergeCell ref="A4:AK4"/>
    <mergeCell ref="G15:I16"/>
    <mergeCell ref="J13:L13"/>
    <mergeCell ref="J14:L14"/>
    <mergeCell ref="J15:L15"/>
    <mergeCell ref="D20:L20"/>
    <mergeCell ref="C19:C22"/>
    <mergeCell ref="M22:N22"/>
    <mergeCell ref="O22:Q22"/>
    <mergeCell ref="S22:V22"/>
    <mergeCell ref="W22:X22"/>
    <mergeCell ref="Y22:AB22"/>
    <mergeCell ref="AC22:AD22"/>
    <mergeCell ref="AF22:AG22"/>
    <mergeCell ref="AI22:AJ22"/>
    <mergeCell ref="M24:P24"/>
    <mergeCell ref="T24:U24"/>
    <mergeCell ref="V24:X24"/>
    <mergeCell ref="Z24:AC24"/>
    <mergeCell ref="G28:H28"/>
    <mergeCell ref="J28:K28"/>
    <mergeCell ref="M45:N45"/>
    <mergeCell ref="O45:Q45"/>
    <mergeCell ref="G43:I44"/>
    <mergeCell ref="J43:L43"/>
    <mergeCell ref="J44:L44"/>
    <mergeCell ref="G36:L36"/>
    <mergeCell ref="G37:L37"/>
    <mergeCell ref="G38:L38"/>
    <mergeCell ref="S45:V45"/>
    <mergeCell ref="W45:X45"/>
    <mergeCell ref="Y45:AB45"/>
    <mergeCell ref="AC45:AD45"/>
    <mergeCell ref="AF50:AG50"/>
    <mergeCell ref="AI50:AJ50"/>
    <mergeCell ref="F52:G52"/>
    <mergeCell ref="H52:J52"/>
    <mergeCell ref="L52:O52"/>
    <mergeCell ref="T52:U52"/>
    <mergeCell ref="V52:X52"/>
    <mergeCell ref="Z52:AC52"/>
    <mergeCell ref="AE51:AE53"/>
  </mergeCells>
  <printOptions/>
  <pageMargins left="0.7874015748031497" right="0.3937007874015748" top="0.7" bottom="0.53" header="0.48" footer="0.37"/>
  <pageSetup horizontalDpi="600" verticalDpi="600" orientation="portrait" paperSize="9" scale="98" r:id="rId2"/>
  <headerFooter alignWithMargins="0">
    <oddHeader>&amp;L&amp;"ＭＳ Ｐ明朝,標準"&amp;8H24-144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2012-02-14T05:59:28Z</cp:lastPrinted>
  <dcterms:created xsi:type="dcterms:W3CDTF">2008-09-10T00:00:00Z</dcterms:created>
  <dcterms:modified xsi:type="dcterms:W3CDTF">2012-03-22T07:06:35Z</dcterms:modified>
  <cp:category/>
  <cp:version/>
  <cp:contentType/>
  <cp:contentStatus/>
</cp:coreProperties>
</file>