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00376\河川部共有2023年度$\河川計画課\制限付き\計画第一係\02_調査物\230404_【〆04／25_未】【作業依頼4月28日（金）〆】令和5年度公共事業の情報開示について（428まで）\04_K1→本省・会計課\"/>
    </mc:Choice>
  </mc:AlternateContent>
  <bookViews>
    <workbookView xWindow="2655" yWindow="-75" windowWidth="9615" windowHeight="8760" activeTab="1"/>
  </bookViews>
  <sheets>
    <sheet name="河川事業" sheetId="3" r:id="rId1"/>
    <sheet name="ダム事業" sheetId="4" r:id="rId2"/>
    <sheet name="海岸事業" sheetId="5" r:id="rId3"/>
    <sheet name="砂防事業" sheetId="7" r:id="rId4"/>
    <sheet name="地すべり対策事業" sheetId="8" r:id="rId5"/>
  </sheets>
  <definedNames>
    <definedName name="_xlnm._FilterDatabase" localSheetId="1" hidden="1">ダム事業!$A$26:$E$26</definedName>
    <definedName name="_xlnm._FilterDatabase" localSheetId="0" hidden="1">河川事業!$A$25:$E$25</definedName>
    <definedName name="_xlnm._FilterDatabase" localSheetId="2" hidden="1">海岸事業!$A$26:$E$26</definedName>
    <definedName name="_xlnm._FilterDatabase" localSheetId="3" hidden="1">砂防事業!$A$26:$E$26</definedName>
    <definedName name="_xlnm._FilterDatabase" localSheetId="4" hidden="1">#REF!</definedName>
    <definedName name="_xlnm.Print_Area" localSheetId="1">ダム事業!$A$1:$E$28</definedName>
    <definedName name="_xlnm.Print_Area" localSheetId="0">河川事業!$A$1:$E$27</definedName>
    <definedName name="_xlnm.Print_Area" localSheetId="2">海岸事業!$A$1:$E$28</definedName>
    <definedName name="_xlnm.Print_Area" localSheetId="3">砂防事業!$A$1:$E$7</definedName>
    <definedName name="_xlnm.Print_Area" localSheetId="4">地すべり対策事業!$A$1:$E$6</definedName>
    <definedName name="_xlnm.Print_Titles" localSheetId="1">ダム事業!$1:$3</definedName>
    <definedName name="_xlnm.Print_Titles" localSheetId="0">河川事業!$1:$3</definedName>
    <definedName name="_xlnm.Print_Titles" localSheetId="2">海岸事業!$1:$3</definedName>
    <definedName name="_xlnm.Print_Titles" localSheetId="3">砂防事業!$1:$3</definedName>
  </definedNames>
  <calcPr calcId="162913"/>
</workbook>
</file>

<file path=xl/calcChain.xml><?xml version="1.0" encoding="utf-8"?>
<calcChain xmlns="http://schemas.openxmlformats.org/spreadsheetml/2006/main">
  <c r="C5" i="4" l="1"/>
  <c r="C6" i="3" l="1"/>
  <c r="C17" i="3"/>
  <c r="C13" i="3"/>
  <c r="C11" i="3" l="1"/>
  <c r="C7" i="3"/>
  <c r="C5" i="3" l="1"/>
  <c r="C4" i="3"/>
  <c r="C6" i="7" l="1"/>
</calcChain>
</file>

<file path=xl/sharedStrings.xml><?xml version="1.0" encoding="utf-8"?>
<sst xmlns="http://schemas.openxmlformats.org/spreadsheetml/2006/main" count="125" uniqueCount="95">
  <si>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</si>
  <si>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</si>
  <si>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</si>
  <si>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</si>
  <si>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事業内容</t>
    <rPh sb="0" eb="2">
      <t>ジギョウ</t>
    </rPh>
    <rPh sb="2" eb="4">
      <t>ナイヨウ</t>
    </rPh>
    <phoneticPr fontId="1"/>
  </si>
  <si>
    <t>令和5年度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</si>
  <si>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【ダム事業】</t>
    <rPh sb="3" eb="5">
      <t>ジギョウ</t>
    </rPh>
    <phoneticPr fontId="1"/>
  </si>
  <si>
    <t>福井県</t>
    <rPh sb="0" eb="3">
      <t>フクイケン</t>
    </rPh>
    <phoneticPr fontId="2"/>
  </si>
  <si>
    <t>足羽川ダム建設事業</t>
    <rPh sb="0" eb="3">
      <t>アスワガワ</t>
    </rPh>
    <rPh sb="5" eb="7">
      <t>ケンセツ</t>
    </rPh>
    <rPh sb="7" eb="9">
      <t>ジギョウ</t>
    </rPh>
    <phoneticPr fontId="2"/>
  </si>
  <si>
    <t>本体工事、用地補償、付替道路工事、導水トンネル工事、
分水施設関連工事　等</t>
    <phoneticPr fontId="1"/>
  </si>
  <si>
    <t>滋賀県</t>
    <rPh sb="0" eb="3">
      <t>シガケン</t>
    </rPh>
    <phoneticPr fontId="2"/>
  </si>
  <si>
    <t>大戸川ダム建設事業</t>
    <rPh sb="0" eb="3">
      <t>ダイドガワ</t>
    </rPh>
    <rPh sb="5" eb="7">
      <t>ケンセツ</t>
    </rPh>
    <rPh sb="7" eb="9">
      <t>ジギョウ</t>
    </rPh>
    <phoneticPr fontId="2"/>
  </si>
  <si>
    <t>ダム本体及び付替道路（栗東信楽線等）関連調査・設計　等</t>
    <phoneticPr fontId="1"/>
  </si>
  <si>
    <t>福井県</t>
    <rPh sb="0" eb="3">
      <t>フクイケン</t>
    </rPh>
    <phoneticPr fontId="1"/>
  </si>
  <si>
    <t>九頭竜川上流ダム再生事業</t>
    <rPh sb="0" eb="3">
      <t>クズリュウ</t>
    </rPh>
    <rPh sb="3" eb="4">
      <t>ガワ</t>
    </rPh>
    <rPh sb="4" eb="6">
      <t>ジョウリュウ</t>
    </rPh>
    <rPh sb="8" eb="10">
      <t>サイセイ</t>
    </rPh>
    <rPh sb="10" eb="12">
      <t>ジギョウ</t>
    </rPh>
    <phoneticPr fontId="1"/>
  </si>
  <si>
    <t>施設設計、地質調査　等</t>
    <phoneticPr fontId="1"/>
  </si>
  <si>
    <t>【海岸事業】</t>
    <rPh sb="1" eb="3">
      <t>カイガン</t>
    </rPh>
    <rPh sb="3" eb="5">
      <t>ジギョウ</t>
    </rPh>
    <phoneticPr fontId="1"/>
  </si>
  <si>
    <t>兵庫県</t>
    <phoneticPr fontId="1"/>
  </si>
  <si>
    <t>東播海岸直轄海岸保全施設整備事業</t>
    <phoneticPr fontId="1"/>
  </si>
  <si>
    <t>垂水工区：用地補償　等（令和8年度完成予定）</t>
    <phoneticPr fontId="1"/>
  </si>
  <si>
    <t>【河川事業】</t>
    <rPh sb="1" eb="3">
      <t>カセン</t>
    </rPh>
    <rPh sb="3" eb="5">
      <t>ジギョウ</t>
    </rPh>
    <phoneticPr fontId="1"/>
  </si>
  <si>
    <t>九頭竜川総合水系環境整備事業</t>
    <rPh sb="0" eb="4">
      <t>クズリュウガワ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1"/>
  </si>
  <si>
    <t>自然再生（永平寺町松岡末政地区外）：水際環境再生A=0.45ha、砂礫河原再生A=2.5ha　等</t>
    <rPh sb="15" eb="16">
      <t>ソト</t>
    </rPh>
    <phoneticPr fontId="12"/>
  </si>
  <si>
    <t>三重県
滋賀県
京都府
大阪府</t>
    <rPh sb="0" eb="3">
      <t>ミエケン</t>
    </rPh>
    <rPh sb="4" eb="7">
      <t>シガケン</t>
    </rPh>
    <rPh sb="8" eb="11">
      <t>キョウトフ</t>
    </rPh>
    <rPh sb="12" eb="15">
      <t>オオサカフ</t>
    </rPh>
    <phoneticPr fontId="1"/>
  </si>
  <si>
    <t>淀川総合水系環境整備事業</t>
    <rPh sb="0" eb="2">
      <t>ヨドガワ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1"/>
  </si>
  <si>
    <t>水辺整備（名張市箕曲中村地区）：河川管理用通路L=100m　等
自然再生（栗東市林・伊勢落地区外）：瀬・淵再生L=100m　等
自然再生（木津川市木津川地区、京都市西京区桂地区）：モニタリング調査一式　等
水辺整備（相楽郡和束町木屋地区）：護岸工一式、河岸造成一式　等
自然再生（高槻市三島江地区外）：ワンド再生N=2箇所　等
自然再生（高槻市鵜殿地区）：高水敷切下げA=0.3ha　等</t>
    <phoneticPr fontId="1"/>
  </si>
  <si>
    <t>大阪府
奈良県</t>
    <rPh sb="0" eb="3">
      <t>オオサカフ</t>
    </rPh>
    <rPh sb="4" eb="7">
      <t>ナラケン</t>
    </rPh>
    <phoneticPr fontId="1"/>
  </si>
  <si>
    <t>大和川総合水系環境整備事業</t>
    <rPh sb="0" eb="3">
      <t>ヤマトガワ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"/>
  </si>
  <si>
    <t>自然再生（堺市浅香山地区）：水際環境の保全・再生L=500m　等
水辺整備（堺市浅香山地区）：横断橋N=1箇所　等
自然再生（生駒郡三郷町立野南地区）：瀬・淵の再生N=1箇所　等
水辺整備（生駒郡三郷町立野南地区）：河川管理用通路L=30m、階段整備N＝1箇所　等</t>
    <phoneticPr fontId="1"/>
  </si>
  <si>
    <t>兵庫県</t>
    <rPh sb="0" eb="3">
      <t>ヒョウゴケン</t>
    </rPh>
    <phoneticPr fontId="1"/>
  </si>
  <si>
    <t>加古川総合水系環境整備事業</t>
    <rPh sb="0" eb="3">
      <t>カコガワ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"/>
  </si>
  <si>
    <t>自然再生（小野市大部・河合地区外）：礫河原再生A=0.2ha　等
水辺整備（小野市大部・河合地区）：管理用通路L=300m　等
水辺整備（加古川市）：高水護岸L＝560m　等</t>
    <rPh sb="0" eb="2">
      <t>シゼン</t>
    </rPh>
    <rPh sb="2" eb="4">
      <t>サイセイ</t>
    </rPh>
    <rPh sb="8" eb="10">
      <t>オオベ</t>
    </rPh>
    <rPh sb="11" eb="13">
      <t>カワイ</t>
    </rPh>
    <rPh sb="13" eb="15">
      <t>チク</t>
    </rPh>
    <rPh sb="15" eb="16">
      <t>ソト</t>
    </rPh>
    <rPh sb="18" eb="19">
      <t>レキ</t>
    </rPh>
    <rPh sb="19" eb="21">
      <t>カワラ</t>
    </rPh>
    <rPh sb="21" eb="23">
      <t>サイセイ</t>
    </rPh>
    <rPh sb="31" eb="32">
      <t>トウ</t>
    </rPh>
    <rPh sb="33" eb="35">
      <t>ミズベ</t>
    </rPh>
    <rPh sb="35" eb="37">
      <t>セイビ</t>
    </rPh>
    <rPh sb="38" eb="41">
      <t>オノシ</t>
    </rPh>
    <rPh sb="50" eb="53">
      <t>カンリヨウ</t>
    </rPh>
    <rPh sb="53" eb="55">
      <t>ツウロ</t>
    </rPh>
    <rPh sb="62" eb="63">
      <t>トウ</t>
    </rPh>
    <rPh sb="64" eb="68">
      <t>ミズベセイビ</t>
    </rPh>
    <rPh sb="69" eb="73">
      <t>カコガワシ</t>
    </rPh>
    <rPh sb="75" eb="79">
      <t>コウズイゴガン</t>
    </rPh>
    <rPh sb="86" eb="87">
      <t>トウ</t>
    </rPh>
    <phoneticPr fontId="11"/>
  </si>
  <si>
    <t>揖保川総合水系環境整備事業</t>
    <rPh sb="0" eb="3">
      <t>イボガワ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"/>
  </si>
  <si>
    <t>自然再生（たつの市神岡地区外）：丸石河原再生A=0.5ha　等</t>
    <rPh sb="0" eb="2">
      <t>シゼン</t>
    </rPh>
    <rPh sb="2" eb="4">
      <t>サイセイ</t>
    </rPh>
    <rPh sb="9" eb="11">
      <t>カミオカ</t>
    </rPh>
    <rPh sb="16" eb="18">
      <t>マルイシ</t>
    </rPh>
    <rPh sb="18" eb="20">
      <t>カワラ</t>
    </rPh>
    <rPh sb="20" eb="22">
      <t>サイセイ</t>
    </rPh>
    <rPh sb="30" eb="31">
      <t>トウ</t>
    </rPh>
    <phoneticPr fontId="11"/>
  </si>
  <si>
    <t>円山川総合水系環境整備事業</t>
    <rPh sb="0" eb="3">
      <t>マルヤマガワ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"/>
  </si>
  <si>
    <t>自然再生（豊岡市中郷地区外）：樋門N=1基　等</t>
    <rPh sb="0" eb="2">
      <t>シゼン</t>
    </rPh>
    <rPh sb="2" eb="4">
      <t>サイセイ</t>
    </rPh>
    <rPh sb="15" eb="16">
      <t>ヒ</t>
    </rPh>
    <rPh sb="16" eb="17">
      <t>モン</t>
    </rPh>
    <rPh sb="22" eb="23">
      <t>トウ</t>
    </rPh>
    <phoneticPr fontId="11"/>
  </si>
  <si>
    <t>和歌山県</t>
    <rPh sb="0" eb="4">
      <t>ワカヤマケン</t>
    </rPh>
    <phoneticPr fontId="1"/>
  </si>
  <si>
    <t>紀の川総合水系環境整備事業</t>
    <rPh sb="0" eb="1">
      <t>キ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"/>
  </si>
  <si>
    <t>水環境　内川（和歌山市有本地区）：水質改善効果モニタリング一式　等</t>
    <rPh sb="0" eb="3">
      <t>ミズカンキョウ</t>
    </rPh>
    <rPh sb="4" eb="6">
      <t>ウチカワ</t>
    </rPh>
    <rPh sb="7" eb="11">
      <t>ワカヤマシ</t>
    </rPh>
    <rPh sb="11" eb="13">
      <t>アリモト</t>
    </rPh>
    <rPh sb="13" eb="15">
      <t>チク</t>
    </rPh>
    <rPh sb="17" eb="19">
      <t>スイシツ</t>
    </rPh>
    <rPh sb="19" eb="21">
      <t>カイゼン</t>
    </rPh>
    <rPh sb="21" eb="23">
      <t>コウカ</t>
    </rPh>
    <rPh sb="29" eb="31">
      <t>イッシキ</t>
    </rPh>
    <rPh sb="32" eb="33">
      <t>ナド</t>
    </rPh>
    <phoneticPr fontId="11"/>
  </si>
  <si>
    <t>【砂防事業】</t>
    <rPh sb="1" eb="3">
      <t>サボウ</t>
    </rPh>
    <rPh sb="3" eb="5">
      <t>ジギョウ</t>
    </rPh>
    <phoneticPr fontId="1"/>
  </si>
  <si>
    <t>兵庫県</t>
    <rPh sb="0" eb="3">
      <t>ヒョウゴケン</t>
    </rPh>
    <phoneticPr fontId="17"/>
  </si>
  <si>
    <t>六甲山系直轄砂防事業</t>
    <rPh sb="0" eb="2">
      <t>ロッコウ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17"/>
  </si>
  <si>
    <r>
      <t>青山第三砂防堰堤、奥平見第三砂防堰堤
(令和5年度完成予定)
丸山西第二砂防堰堤、芝床ノ上砂防堰堤、禅昌寺第三砂防堰堤、里山砂防堰堤、再度西砂防堰堤、奥山森砂防堰堤
(令和6年度完成予定)
深谷砂防堰堤改築、七曲谷第二砂防堰堤改築、河原谷砂防堰堤改築
(令和7年度完成予定)
弁天第三砂防堰堤、宇治川上流砂防堰堤
(令和9年度完成予定)
夙川グリーンベルト、芦屋川グリーンベルト、高橋川グリーンベルト、天上川グリーンベルト、住吉川グリーンベルト、石屋川グリーンベルト、都賀川グリーンベルト、新湊川グリーンベルト、妙法寺川グリーンベルト、新生田川グリーンベルト、宇治川グリーンベルト、堺川グリーンベルト
砂防設備設計、用地取得2.8</t>
    </r>
    <r>
      <rPr>
        <sz val="12"/>
        <rFont val="ＭＳ Ｐゴシック"/>
        <family val="3"/>
      </rPr>
      <t xml:space="preserve">ha　等
</t>
    </r>
    <rPh sb="97" eb="99">
      <t>フカヤ</t>
    </rPh>
    <rPh sb="99" eb="101">
      <t>サボウ</t>
    </rPh>
    <rPh sb="101" eb="103">
      <t>エンテイ</t>
    </rPh>
    <rPh sb="103" eb="105">
      <t>カイチク</t>
    </rPh>
    <rPh sb="106" eb="108">
      <t>ナナマ</t>
    </rPh>
    <rPh sb="108" eb="109">
      <t>タニ</t>
    </rPh>
    <rPh sb="109" eb="111">
      <t>ダイニ</t>
    </rPh>
    <rPh sb="111" eb="113">
      <t>サボウ</t>
    </rPh>
    <rPh sb="113" eb="115">
      <t>エンテイ</t>
    </rPh>
    <rPh sb="115" eb="117">
      <t>カイチク</t>
    </rPh>
    <rPh sb="141" eb="143">
      <t>ベンテン</t>
    </rPh>
    <rPh sb="143" eb="145">
      <t>ダイサン</t>
    </rPh>
    <rPh sb="150" eb="153">
      <t>ウジガワ</t>
    </rPh>
    <rPh sb="153" eb="155">
      <t>ジョウリュウ</t>
    </rPh>
    <rPh sb="155" eb="157">
      <t>サボウ</t>
    </rPh>
    <rPh sb="157" eb="159">
      <t>エンテイ</t>
    </rPh>
    <rPh sb="322" eb="323">
      <t>ナド</t>
    </rPh>
    <phoneticPr fontId="5"/>
  </si>
  <si>
    <t>三重県
奈良県</t>
    <rPh sb="0" eb="3">
      <t>ミエケン</t>
    </rPh>
    <rPh sb="4" eb="7">
      <t>ナラケン</t>
    </rPh>
    <phoneticPr fontId="17"/>
  </si>
  <si>
    <t>木津川水系直轄砂防事業</t>
    <rPh sb="0" eb="3">
      <t>キヅガワ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17"/>
  </si>
  <si>
    <t xml:space="preserve">三本松砂防堰堤（令和5年度完成予定）
大野砂防堰堤（令和7年度完成予定）
坂ノ下第３砂防堰堤（令和7年度完成予定）
坂ノ下第２砂防堰堤
谷出第７砂防堰堤
広瀬砂防堰堤
砂防設備設計、用地取得1.0ha　等
</t>
    <rPh sb="77" eb="83">
      <t>ヒロセサボウエンテイ</t>
    </rPh>
    <phoneticPr fontId="14"/>
  </si>
  <si>
    <t>奈良県
和歌山県</t>
    <rPh sb="0" eb="3">
      <t>ナラケン</t>
    </rPh>
    <rPh sb="4" eb="8">
      <t>ワカヤマケン</t>
    </rPh>
    <phoneticPr fontId="17"/>
  </si>
  <si>
    <t>紀伊山系直轄砂防事業</t>
    <rPh sb="0" eb="2">
      <t>キイ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17"/>
  </si>
  <si>
    <t xml:space="preserve">川原樋川床固工群（令和7年度完成予定）
冷水山腹工（令和8年度完成予定）
北股川渓流保全工
長殿谷砂防堰堤群
栗平川砂防堰堤群
神納川砂防堰堤群
熊野川床固工群（令和6年度完成予定）
三越川砂防堰堤群
高田川砂防堰堤群
那智川砂防堰堤群
砂防設備設計、用地取得10.2ha　等
</t>
    <phoneticPr fontId="1"/>
  </si>
  <si>
    <t>福井県</t>
    <rPh sb="0" eb="3">
      <t>フクイケン</t>
    </rPh>
    <phoneticPr fontId="17"/>
  </si>
  <si>
    <t>九頭竜川水系直轄砂防事業</t>
    <rPh sb="0" eb="4">
      <t>クズリュウガワ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17"/>
  </si>
  <si>
    <t xml:space="preserve">細ヶ谷川砂防堰堤（令和6年度完成予定）
巣原川砂防堰堤改築（令和6年度完成予定）
笹生川第三堰堤（令和6年完成予定）
砂防施設設計　等
</t>
    <rPh sb="0" eb="1">
      <t>ホソ</t>
    </rPh>
    <rPh sb="2" eb="4">
      <t>タニカワ</t>
    </rPh>
    <rPh sb="4" eb="8">
      <t>サボウエンテイ</t>
    </rPh>
    <rPh sb="9" eb="11">
      <t>レイワ</t>
    </rPh>
    <rPh sb="12" eb="14">
      <t>ネンド</t>
    </rPh>
    <rPh sb="14" eb="16">
      <t>カンセイ</t>
    </rPh>
    <rPh sb="16" eb="18">
      <t>ヨテイ</t>
    </rPh>
    <rPh sb="20" eb="22">
      <t>スハラ</t>
    </rPh>
    <rPh sb="22" eb="23">
      <t>ガワ</t>
    </rPh>
    <rPh sb="23" eb="27">
      <t>サボウエンテイ</t>
    </rPh>
    <rPh sb="27" eb="29">
      <t>カイチク</t>
    </rPh>
    <rPh sb="30" eb="32">
      <t>レイワ</t>
    </rPh>
    <rPh sb="33" eb="35">
      <t>ネンド</t>
    </rPh>
    <rPh sb="35" eb="37">
      <t>カンセイ</t>
    </rPh>
    <rPh sb="37" eb="39">
      <t>ヨテイ</t>
    </rPh>
    <rPh sb="41" eb="42">
      <t>ササ</t>
    </rPh>
    <rPh sb="42" eb="43">
      <t>セイ</t>
    </rPh>
    <rPh sb="43" eb="44">
      <t>カワ</t>
    </rPh>
    <rPh sb="44" eb="45">
      <t>ダイ</t>
    </rPh>
    <rPh sb="45" eb="48">
      <t>3エンテイ</t>
    </rPh>
    <rPh sb="49" eb="51">
      <t>レイワ</t>
    </rPh>
    <rPh sb="52" eb="53">
      <t>ネン</t>
    </rPh>
    <rPh sb="53" eb="55">
      <t>カンセイ</t>
    </rPh>
    <rPh sb="55" eb="57">
      <t>ヨテイ</t>
    </rPh>
    <rPh sb="59" eb="61">
      <t>サボウ</t>
    </rPh>
    <rPh sb="61" eb="63">
      <t>シセツ</t>
    </rPh>
    <rPh sb="63" eb="65">
      <t>セッケイ</t>
    </rPh>
    <rPh sb="66" eb="67">
      <t>トウ</t>
    </rPh>
    <phoneticPr fontId="14"/>
  </si>
  <si>
    <t>【地すべり対策事業】</t>
    <rPh sb="1" eb="2">
      <t>ジ</t>
    </rPh>
    <rPh sb="5" eb="7">
      <t>タイサク</t>
    </rPh>
    <rPh sb="7" eb="9">
      <t>ジギョウ</t>
    </rPh>
    <phoneticPr fontId="1"/>
  </si>
  <si>
    <t>大阪府
奈良県</t>
    <rPh sb="0" eb="3">
      <t>オオサカフ</t>
    </rPh>
    <rPh sb="4" eb="6">
      <t>ナラ</t>
    </rPh>
    <rPh sb="6" eb="7">
      <t>ケン</t>
    </rPh>
    <phoneticPr fontId="2"/>
  </si>
  <si>
    <t>亀の瀬地区直轄地すべり対策事業</t>
    <rPh sb="5" eb="7">
      <t>チョッカツ</t>
    </rPh>
    <phoneticPr fontId="2"/>
  </si>
  <si>
    <t>鋼管杭工　等</t>
    <phoneticPr fontId="1"/>
  </si>
  <si>
    <t>和歌山県
三重県</t>
    <rPh sb="0" eb="4">
      <t>ワカヤマケン</t>
    </rPh>
    <rPh sb="5" eb="8">
      <t>ミエケン</t>
    </rPh>
    <phoneticPr fontId="10"/>
  </si>
  <si>
    <t>熊野川直轄河川改修事業</t>
    <rPh sb="0" eb="3">
      <t>クマノガワ</t>
    </rPh>
    <rPh sb="3" eb="5">
      <t>チョッカツ</t>
    </rPh>
    <rPh sb="5" eb="7">
      <t>カセン</t>
    </rPh>
    <rPh sb="7" eb="11">
      <t>カイシュウジギョウ</t>
    </rPh>
    <phoneticPr fontId="10"/>
  </si>
  <si>
    <t>和歌山県
奈良県</t>
    <rPh sb="0" eb="4">
      <t>ワカヤマケン</t>
    </rPh>
    <rPh sb="5" eb="8">
      <t>ナラケン</t>
    </rPh>
    <phoneticPr fontId="10"/>
  </si>
  <si>
    <t>紀の川直轄河川改修事業</t>
    <rPh sb="0" eb="1">
      <t>キ</t>
    </rPh>
    <rPh sb="2" eb="3">
      <t>カワ</t>
    </rPh>
    <rPh sb="3" eb="7">
      <t>チョッカツカセン</t>
    </rPh>
    <rPh sb="7" eb="11">
      <t>カイシュウジギョウ</t>
    </rPh>
    <phoneticPr fontId="10"/>
  </si>
  <si>
    <t>大阪府
奈良県</t>
    <rPh sb="0" eb="3">
      <t>オオサカフ</t>
    </rPh>
    <rPh sb="4" eb="7">
      <t>ナラケン</t>
    </rPh>
    <phoneticPr fontId="10"/>
  </si>
  <si>
    <t>大和川直轄河川改修事業</t>
    <rPh sb="0" eb="3">
      <t>ヤマトガワ</t>
    </rPh>
    <rPh sb="3" eb="7">
      <t>チョッカツカセン</t>
    </rPh>
    <rPh sb="7" eb="11">
      <t>カイシュウジギョウ</t>
    </rPh>
    <phoneticPr fontId="10"/>
  </si>
  <si>
    <t>大阪府
京都府
滋賀県
三重県
奈良県</t>
    <rPh sb="0" eb="3">
      <t>オオサカフ</t>
    </rPh>
    <rPh sb="4" eb="7">
      <t>キョウトフ</t>
    </rPh>
    <rPh sb="8" eb="11">
      <t>シガケン</t>
    </rPh>
    <rPh sb="12" eb="15">
      <t>ミエケン</t>
    </rPh>
    <rPh sb="16" eb="19">
      <t>ナラケン</t>
    </rPh>
    <phoneticPr fontId="10"/>
  </si>
  <si>
    <t>淀川・桂川・瀬田川・木津川下流
・木津川上流直轄河川改修事業</t>
    <rPh sb="0" eb="2">
      <t>ヨドガワ</t>
    </rPh>
    <rPh sb="3" eb="5">
      <t>カツラガワ</t>
    </rPh>
    <rPh sb="6" eb="9">
      <t>セタガワ</t>
    </rPh>
    <rPh sb="10" eb="13">
      <t>キヅガワ</t>
    </rPh>
    <rPh sb="13" eb="15">
      <t>カリュウ</t>
    </rPh>
    <rPh sb="17" eb="20">
      <t>キヅガワ</t>
    </rPh>
    <rPh sb="20" eb="22">
      <t>ジョウリュウ</t>
    </rPh>
    <rPh sb="22" eb="26">
      <t>チョッカツカセン</t>
    </rPh>
    <rPh sb="26" eb="30">
      <t>カイシュウジギョウ</t>
    </rPh>
    <phoneticPr fontId="10"/>
  </si>
  <si>
    <t>大阪府</t>
    <rPh sb="0" eb="3">
      <t>オオサカフ</t>
    </rPh>
    <phoneticPr fontId="10"/>
  </si>
  <si>
    <t>淀川特定構造物改築事業
（阪神電鉄阪神なんば線淀川橋梁）</t>
    <rPh sb="0" eb="2">
      <t>ヨドガワ</t>
    </rPh>
    <rPh sb="2" eb="4">
      <t>トクテイ</t>
    </rPh>
    <rPh sb="4" eb="7">
      <t>コウゾウブツ</t>
    </rPh>
    <rPh sb="7" eb="9">
      <t>カイチク</t>
    </rPh>
    <rPh sb="9" eb="11">
      <t>ジギョウ</t>
    </rPh>
    <rPh sb="13" eb="15">
      <t>ハンシン</t>
    </rPh>
    <rPh sb="15" eb="17">
      <t>デンテツ</t>
    </rPh>
    <rPh sb="17" eb="19">
      <t>ハンシン</t>
    </rPh>
    <rPh sb="22" eb="23">
      <t>セン</t>
    </rPh>
    <rPh sb="23" eb="25">
      <t>ヨドガワ</t>
    </rPh>
    <rPh sb="25" eb="27">
      <t>キョウリョウ</t>
    </rPh>
    <phoneticPr fontId="10"/>
  </si>
  <si>
    <t>滋賀県</t>
    <rPh sb="0" eb="3">
      <t>シガケン</t>
    </rPh>
    <phoneticPr fontId="10"/>
  </si>
  <si>
    <t>野洲川直轄河川改修事業</t>
    <rPh sb="0" eb="3">
      <t>ヤスガワ</t>
    </rPh>
    <rPh sb="3" eb="7">
      <t>チョッカツカセン</t>
    </rPh>
    <rPh sb="7" eb="9">
      <t>カイシュウ</t>
    </rPh>
    <rPh sb="9" eb="11">
      <t>ジギョウ</t>
    </rPh>
    <phoneticPr fontId="10"/>
  </si>
  <si>
    <t>三重県</t>
    <rPh sb="0" eb="3">
      <t>ミエケン</t>
    </rPh>
    <phoneticPr fontId="10"/>
  </si>
  <si>
    <t>木津川上流直轄河川改修事業
（上野遊水地）</t>
    <rPh sb="0" eb="3">
      <t>キヅガワ</t>
    </rPh>
    <rPh sb="3" eb="5">
      <t>ジョウリュウ</t>
    </rPh>
    <rPh sb="5" eb="9">
      <t>チョッカツカセン</t>
    </rPh>
    <rPh sb="9" eb="11">
      <t>カイシュウ</t>
    </rPh>
    <rPh sb="11" eb="13">
      <t>ジギョウ</t>
    </rPh>
    <rPh sb="15" eb="17">
      <t>ウエノ</t>
    </rPh>
    <rPh sb="17" eb="20">
      <t>ユウスイチ</t>
    </rPh>
    <phoneticPr fontId="10"/>
  </si>
  <si>
    <t>大阪府
兵庫県</t>
    <rPh sb="0" eb="3">
      <t>オオサカフ</t>
    </rPh>
    <rPh sb="4" eb="7">
      <t>ヒョウゴケン</t>
    </rPh>
    <phoneticPr fontId="10"/>
  </si>
  <si>
    <t>猪名川直轄河川改修事業</t>
    <rPh sb="0" eb="3">
      <t>イナガワ</t>
    </rPh>
    <rPh sb="3" eb="7">
      <t>チョッカツカセン</t>
    </rPh>
    <rPh sb="7" eb="9">
      <t>カイシュウ</t>
    </rPh>
    <rPh sb="9" eb="11">
      <t>ジギョウ</t>
    </rPh>
    <phoneticPr fontId="10"/>
  </si>
  <si>
    <t>兵庫県</t>
    <rPh sb="0" eb="3">
      <t>ヒョウゴケン</t>
    </rPh>
    <phoneticPr fontId="10"/>
  </si>
  <si>
    <t>加古川直轄河川改修事業</t>
    <rPh sb="0" eb="3">
      <t>カコガワ</t>
    </rPh>
    <rPh sb="3" eb="7">
      <t>チョッカツカセン</t>
    </rPh>
    <rPh sb="7" eb="11">
      <t>カイシュウジギョウ</t>
    </rPh>
    <phoneticPr fontId="10"/>
  </si>
  <si>
    <t>揖保川直轄河川改修事業</t>
    <rPh sb="0" eb="3">
      <t>イボガワ</t>
    </rPh>
    <rPh sb="3" eb="7">
      <t>チョッカツカセン</t>
    </rPh>
    <rPh sb="7" eb="11">
      <t>カイシュウジギョウ</t>
    </rPh>
    <phoneticPr fontId="10"/>
  </si>
  <si>
    <t>円山川直轄河川改修事業</t>
    <rPh sb="0" eb="3">
      <t>マルヤマガワ</t>
    </rPh>
    <rPh sb="3" eb="7">
      <t>チョッカツカセン</t>
    </rPh>
    <rPh sb="7" eb="11">
      <t>カイシュウジギョウ</t>
    </rPh>
    <phoneticPr fontId="10"/>
  </si>
  <si>
    <t>京都府</t>
    <rPh sb="0" eb="3">
      <t>キョウトフ</t>
    </rPh>
    <phoneticPr fontId="10"/>
  </si>
  <si>
    <t>由良川直轄河川改修事業</t>
    <rPh sb="0" eb="3">
      <t>ユラガワ</t>
    </rPh>
    <rPh sb="3" eb="7">
      <t>チョッカツカセン</t>
    </rPh>
    <rPh sb="7" eb="11">
      <t>カイシュウジギョウ</t>
    </rPh>
    <phoneticPr fontId="10"/>
  </si>
  <si>
    <t>福井県</t>
    <rPh sb="0" eb="3">
      <t>フクイケン</t>
    </rPh>
    <phoneticPr fontId="10"/>
  </si>
  <si>
    <t>北川直轄河川改修事業</t>
    <rPh sb="0" eb="2">
      <t>キタガワ</t>
    </rPh>
    <rPh sb="2" eb="6">
      <t>チョッカツカセン</t>
    </rPh>
    <rPh sb="6" eb="8">
      <t>カイシュウ</t>
    </rPh>
    <rPh sb="8" eb="10">
      <t>ジギョウ</t>
    </rPh>
    <phoneticPr fontId="10"/>
  </si>
  <si>
    <t>九頭竜川直轄河川改修事業</t>
    <rPh sb="0" eb="4">
      <t>クズリュウガワ</t>
    </rPh>
    <rPh sb="4" eb="8">
      <t>チョッカツカセン</t>
    </rPh>
    <rPh sb="8" eb="10">
      <t>カイシュウ</t>
    </rPh>
    <rPh sb="10" eb="12">
      <t>ジギョウ</t>
    </rPh>
    <phoneticPr fontId="10"/>
  </si>
  <si>
    <t>成川・池田地区：河道掘削　V=54千m3
あけぼの地区：河道掘削　V=39千m3　
鮒田地区：耐震対策　N=1基（令和5年度完成予定）　等</t>
    <phoneticPr fontId="1"/>
  </si>
  <si>
    <t>藤崎地区：河道掘削　V=20千m3、用地　A=0.4ha　
二見地区：築堤L=60m　等</t>
    <phoneticPr fontId="1"/>
  </si>
  <si>
    <t>淀川
　唐崎地区：河道掘削　V=5千m3
　毛馬地区：淀川大堰閘門整備　1式（令和6年度完成予定）
　大宮東地区：盛土　V=25千m3、補償　1式
　鳥飼地区：用地　A=0.2ha
　槇島地区：河道掘削V=6千m3
瀬田川
　南郷地区：堤防強化　L=180m
桂川
　淀水垂地区：河道掘削　V=15千m3
　大下津地区：引堤（旧堤撤去）　V=25千m3（令和7年度完成予定）
　　　　　　　　　引堤（護岸整備）　A=18千m2、補償　1式（令和7年度完成予定）　
　横大路地区：河道掘削　V=57千m3
　桂上野地区：河道掘削　V=53千m3（令和7年度完成予定）
　嵐山地区　 ：侵食対策　1式　　等
木津川下流
　船屋地区：堤防強化L=230m、補償　1式
木津川上流
　黒田地区：築堤・掘削L=20m、用地A=2.7ha、補償　1式（令和7年度完成予定）
　朝日町地区：用地A=3.9ha　等</t>
    <rPh sb="0" eb="2">
      <t>ヨドガワ</t>
    </rPh>
    <rPh sb="108" eb="111">
      <t>セタガワ</t>
    </rPh>
    <rPh sb="130" eb="132">
      <t>カツラガワ</t>
    </rPh>
    <rPh sb="300" eb="301">
      <t>トウ</t>
    </rPh>
    <rPh sb="302" eb="307">
      <t>キヅガワカリュウ</t>
    </rPh>
    <rPh sb="331" eb="336">
      <t>キヅガワジョウリュウ</t>
    </rPh>
    <phoneticPr fontId="1"/>
  </si>
  <si>
    <t>川田地区：堤防強化（浸透対策）　L=100m、堤防強化（侵食対策）　V=2千m3　等</t>
    <phoneticPr fontId="1"/>
  </si>
  <si>
    <t>東高倉地区：河道掘削V=6千m3（令和9年度完成予定）　等</t>
    <phoneticPr fontId="1"/>
  </si>
  <si>
    <t>橋梁架替（仮線工事、本線工事）　1式、補償　１式（令和13年度完成予定）　等</t>
    <phoneticPr fontId="1"/>
  </si>
  <si>
    <t>利倉・椎堂地区：堤防拡幅　L=40m（令和6年度完成予定）
戸ノ内他地区：河道掘削　V=2千m3　
東園田地区：橋梁接続　L=50m（令和5年度完成予定）　等</t>
    <phoneticPr fontId="1"/>
  </si>
  <si>
    <t>高砂町・尾上町地区：河道掘削（浚渫）　V=4千m3
復井町・大門地区：築堤　L=100m、橋梁架替　1式、補償　１式
滝野地区：河道掘削　V=10千m3、樋門改築　N=1基、補償　１式（令和7年度完成予定）　等</t>
    <phoneticPr fontId="1"/>
  </si>
  <si>
    <t>中井・末政地区：旧堰撤去　N=1基（令和5年度完成予定）
平見・宇原地区： 河道掘削　V=6千m3 
新宮・芝田地区：河道掘削　V=8千m3　、橋梁上部工　1式、補償　１式 　等</t>
    <phoneticPr fontId="1"/>
  </si>
  <si>
    <t>由良・石浦地区：築堤　L=120m（令和7年度完成予定）
志高地区：河道掘削　V=12千m3
高畑地区：築堤　L=240m、樋門・継足樋管　N=2基
高津町地区：用地　A=2.5ha
並松町地区：築堤　L=310m　等</t>
    <phoneticPr fontId="1"/>
  </si>
  <si>
    <t>高塚地区：河道掘削V=4千m3　等</t>
    <phoneticPr fontId="1"/>
  </si>
  <si>
    <t>定広地区：築堤　L=140m
大瀬地区：築堤　L=20m、水閘改築　N=1基（令和7年度完成予定）
恐神地区：築堤　L=190m、樋門改築　N=1基（令和6年度完成予定）
片粕地区：築堤　L=110m　
天池地区：築堤　L=50m、水閘改築　N=1基（令和7年度完成予定）　等</t>
    <phoneticPr fontId="1"/>
  </si>
  <si>
    <t>国分市場地区：河道掘削　V=8千m3、築堤　L=100m（令和6年度完成予定）
立野・藤井地区：河道掘削　V=2千m3
神南地区：補償　1式
窪田地区：補償　1式　樋門新設　N=1基（令和7年度完成予定）　
保田地区：遊水地掘削　V=12千m3、周囲堤　L=60m、越流堤　L=50m、　底盤工　A=14千m2（令和6年度完成予定）　
阪神高速大和川線地区：補償　1式、盛土　V=18千m3、宅地整備　1式　等</t>
    <phoneticPr fontId="1"/>
  </si>
  <si>
    <t>ひのそ他地区：来日川合流点整備　1式、結和橋アプローチ部架替　1式、特殊堤　1式、補償　1式（令和7年度完成予定）
中郷地区：遊水地掘削　V=25千m3、囲繞堤(護岸)　 L=940m、樋門新設　N=1基、護岸　L=108m　
鶴岡・日置地区：地盤改良　1式、築堤　L=150m、樋門新設　N=1基、補償　1式、道路復旧　1式（令和7年度完成予定）　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</si>
</sst>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;[Red]\-0.0\ "/>
    <numFmt numFmtId="177" formatCode="0.0_ "/>
    <numFmt numFmtId="178" formatCode="#,##0.0;[Red]\-#,##0.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38" fontId="4" fillId="0" borderId="1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8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shrinkToFit="1"/>
    </xf>
    <xf numFmtId="38" fontId="14" fillId="0" borderId="1" xfId="3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178" fontId="16" fillId="0" borderId="1" xfId="1" applyNumberFormat="1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vertical="center"/>
    </xf>
    <xf numFmtId="0" fontId="14" fillId="0" borderId="1" xfId="4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8" fontId="4" fillId="0" borderId="1" xfId="1" applyNumberFormat="1" applyFont="1" applyFill="1" applyBorder="1" applyAlignment="1">
      <alignment horizontal="left" vertical="top" wrapText="1"/>
    </xf>
    <xf numFmtId="0" fontId="19" fillId="0" borderId="0" xfId="5" applyFont="1" applyFill="1">
      <alignment vertical="center"/>
    </xf>
    <xf numFmtId="0" fontId="19" fillId="0" borderId="0" xfId="5" applyFont="1" applyFill="1" applyAlignment="1">
      <alignment horizontal="right" vertical="center"/>
    </xf>
    <xf numFmtId="0" fontId="17" fillId="0" borderId="0" xfId="5" applyFont="1" applyFill="1">
      <alignment vertical="center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vertical="center" wrapText="1"/>
    </xf>
    <xf numFmtId="0" fontId="14" fillId="0" borderId="1" xfId="5" applyNumberFormat="1" applyFont="1" applyFill="1" applyBorder="1" applyAlignment="1">
      <alignment vertical="center" wrapText="1" shrinkToFit="1"/>
    </xf>
    <xf numFmtId="38" fontId="14" fillId="0" borderId="1" xfId="3" applyNumberFormat="1" applyFont="1" applyFill="1" applyBorder="1" applyAlignment="1">
      <alignment horizontal="right" vertical="center"/>
    </xf>
    <xf numFmtId="176" fontId="20" fillId="2" borderId="1" xfId="5" applyNumberFormat="1" applyFont="1" applyFill="1" applyBorder="1" applyAlignment="1">
      <alignment horizontal="left" vertical="center"/>
    </xf>
    <xf numFmtId="0" fontId="19" fillId="0" borderId="1" xfId="5" applyFont="1" applyFill="1" applyBorder="1">
      <alignment vertical="center"/>
    </xf>
    <xf numFmtId="0" fontId="2" fillId="0" borderId="0" xfId="5" applyFont="1" applyFill="1">
      <alignment vertical="center"/>
    </xf>
    <xf numFmtId="178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9" fillId="0" borderId="0" xfId="0" applyFont="1" applyFill="1" applyAlignment="1">
      <alignment horizontal="center" vertical="center"/>
    </xf>
    <xf numFmtId="0" fontId="21" fillId="0" borderId="3" xfId="5" applyFont="1" applyFill="1" applyBorder="1" applyAlignment="1">
      <alignment vertical="center" wrapText="1" shrinkToFit="1"/>
    </xf>
    <xf numFmtId="0" fontId="21" fillId="0" borderId="0" xfId="5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 wrapText="1"/>
    </xf>
  </cellXfs>
  <cellStyles count="7">
    <cellStyle name="桁区切り" xfId="1" builtinId="6"/>
    <cellStyle name="桁区切り 10 2" xfId="3"/>
    <cellStyle name="桁区切り 2" xfId="2"/>
    <cellStyle name="標準" xfId="0" builtinId="0"/>
    <cellStyle name="標準 10" xfId="6"/>
    <cellStyle name="標準 2" xfId="5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="85" zoomScaleNormal="100" zoomScaleSheetLayoutView="85" workbookViewId="0">
      <pane ySplit="3" topLeftCell="A4" activePane="bottomLeft" state="frozen"/>
      <selection pane="bottomLeft" activeCell="D18" sqref="D18"/>
    </sheetView>
  </sheetViews>
  <sheetFormatPr defaultRowHeight="13.5" x14ac:dyDescent="0.15"/>
  <cols>
    <col min="1" max="1" width="15.875" style="11" customWidth="1"/>
    <col min="2" max="2" width="25.625" style="11" customWidth="1"/>
    <col min="3" max="3" width="10.625" style="11" customWidth="1"/>
    <col min="4" max="4" width="68.75" style="11" customWidth="1"/>
    <col min="5" max="5" width="27.375" style="11" customWidth="1"/>
    <col min="6" max="16384" width="9" style="11"/>
  </cols>
  <sheetData>
    <row r="1" spans="1:8" ht="20.25" customHeight="1" x14ac:dyDescent="0.15">
      <c r="A1" s="47" t="s">
        <v>5</v>
      </c>
      <c r="B1" s="47"/>
      <c r="C1" s="47"/>
      <c r="D1" s="47"/>
      <c r="E1" s="47"/>
      <c r="F1" s="17"/>
    </row>
    <row r="2" spans="1:8" s="8" customFormat="1" ht="19.5" customHeight="1" x14ac:dyDescent="0.15">
      <c r="A2" s="6" t="s">
        <v>20</v>
      </c>
      <c r="B2" s="6"/>
      <c r="C2" s="6"/>
      <c r="D2" s="6"/>
      <c r="E2" s="7"/>
    </row>
    <row r="3" spans="1:8" s="8" customFormat="1" ht="36" x14ac:dyDescent="0.1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8" ht="71.25" customHeight="1" x14ac:dyDescent="0.15">
      <c r="A4" s="12" t="s">
        <v>56</v>
      </c>
      <c r="B4" s="2" t="s">
        <v>57</v>
      </c>
      <c r="C4" s="5">
        <f>671+923</f>
        <v>1594</v>
      </c>
      <c r="D4" s="2" t="s">
        <v>81</v>
      </c>
      <c r="E4" s="13"/>
    </row>
    <row r="5" spans="1:8" ht="36.75" customHeight="1" x14ac:dyDescent="0.15">
      <c r="A5" s="12" t="s">
        <v>58</v>
      </c>
      <c r="B5" s="2" t="s">
        <v>59</v>
      </c>
      <c r="C5" s="5">
        <f>1579.5+293.5</f>
        <v>1873</v>
      </c>
      <c r="D5" s="41" t="s">
        <v>82</v>
      </c>
      <c r="E5" s="13"/>
    </row>
    <row r="6" spans="1:8" ht="123" customHeight="1" x14ac:dyDescent="0.15">
      <c r="A6" s="12" t="s">
        <v>60</v>
      </c>
      <c r="B6" s="2" t="s">
        <v>61</v>
      </c>
      <c r="C6" s="5">
        <f>253+2376+1771</f>
        <v>4400</v>
      </c>
      <c r="D6" s="42" t="s">
        <v>93</v>
      </c>
      <c r="E6" s="13"/>
    </row>
    <row r="7" spans="1:8" ht="266.25" customHeight="1" x14ac:dyDescent="0.15">
      <c r="A7" s="12" t="s">
        <v>62</v>
      </c>
      <c r="B7" s="2" t="s">
        <v>63</v>
      </c>
      <c r="C7" s="5">
        <f>253.065+5615.435+191+112.662+51.21+177.528+2173+589+302+1670.8</f>
        <v>11135.7</v>
      </c>
      <c r="D7" s="42" t="s">
        <v>83</v>
      </c>
      <c r="E7" s="13"/>
    </row>
    <row r="8" spans="1:8" ht="30" customHeight="1" x14ac:dyDescent="0.15">
      <c r="A8" s="1" t="s">
        <v>64</v>
      </c>
      <c r="B8" s="3" t="s">
        <v>65</v>
      </c>
      <c r="C8" s="5">
        <v>1540.2</v>
      </c>
      <c r="D8" s="42" t="s">
        <v>86</v>
      </c>
      <c r="E8" s="13"/>
    </row>
    <row r="9" spans="1:8" ht="30" customHeight="1" x14ac:dyDescent="0.15">
      <c r="A9" s="1" t="s">
        <v>66</v>
      </c>
      <c r="B9" s="2" t="s">
        <v>67</v>
      </c>
      <c r="C9" s="5">
        <v>137.5</v>
      </c>
      <c r="D9" s="42" t="s">
        <v>84</v>
      </c>
      <c r="E9" s="13"/>
    </row>
    <row r="10" spans="1:8" ht="30" customHeight="1" x14ac:dyDescent="0.15">
      <c r="A10" s="1" t="s">
        <v>68</v>
      </c>
      <c r="B10" s="2" t="s">
        <v>69</v>
      </c>
      <c r="C10" s="5">
        <v>53.2</v>
      </c>
      <c r="D10" s="42" t="s">
        <v>85</v>
      </c>
      <c r="E10" s="13"/>
    </row>
    <row r="11" spans="1:8" ht="54" customHeight="1" x14ac:dyDescent="0.15">
      <c r="A11" s="4" t="s">
        <v>70</v>
      </c>
      <c r="B11" s="2" t="s">
        <v>71</v>
      </c>
      <c r="C11" s="5">
        <f>95.2+402.8</f>
        <v>498</v>
      </c>
      <c r="D11" s="43" t="s">
        <v>87</v>
      </c>
      <c r="E11" s="13"/>
    </row>
    <row r="12" spans="1:8" ht="62.25" customHeight="1" x14ac:dyDescent="0.15">
      <c r="A12" s="1" t="s">
        <v>72</v>
      </c>
      <c r="B12" s="2" t="s">
        <v>73</v>
      </c>
      <c r="C12" s="5">
        <v>2418</v>
      </c>
      <c r="D12" s="44" t="s">
        <v>88</v>
      </c>
      <c r="E12" s="13"/>
    </row>
    <row r="13" spans="1:8" ht="75.75" customHeight="1" x14ac:dyDescent="0.15">
      <c r="A13" s="1" t="s">
        <v>72</v>
      </c>
      <c r="B13" s="2" t="s">
        <v>74</v>
      </c>
      <c r="C13" s="5">
        <f>725.3+252.7</f>
        <v>978</v>
      </c>
      <c r="D13" s="42" t="s">
        <v>89</v>
      </c>
      <c r="E13" s="13"/>
    </row>
    <row r="14" spans="1:8" ht="150" customHeight="1" x14ac:dyDescent="0.15">
      <c r="A14" s="1" t="s">
        <v>72</v>
      </c>
      <c r="B14" s="2" t="s">
        <v>75</v>
      </c>
      <c r="C14" s="5">
        <v>2232</v>
      </c>
      <c r="D14" s="50" t="s">
        <v>94</v>
      </c>
      <c r="E14" s="13"/>
      <c r="H14" s="50"/>
    </row>
    <row r="15" spans="1:8" ht="77.25" customHeight="1" x14ac:dyDescent="0.15">
      <c r="A15" s="1" t="s">
        <v>76</v>
      </c>
      <c r="B15" s="2" t="s">
        <v>77</v>
      </c>
      <c r="C15" s="5">
        <v>2639</v>
      </c>
      <c r="D15" s="42" t="s">
        <v>90</v>
      </c>
      <c r="E15" s="13"/>
    </row>
    <row r="16" spans="1:8" ht="30" customHeight="1" x14ac:dyDescent="0.15">
      <c r="A16" s="1" t="s">
        <v>78</v>
      </c>
      <c r="B16" s="2" t="s">
        <v>79</v>
      </c>
      <c r="C16" s="5">
        <v>210</v>
      </c>
      <c r="D16" s="42" t="s">
        <v>91</v>
      </c>
      <c r="E16" s="13"/>
    </row>
    <row r="17" spans="1:5" ht="109.5" customHeight="1" x14ac:dyDescent="0.15">
      <c r="A17" s="1" t="s">
        <v>78</v>
      </c>
      <c r="B17" s="2" t="s">
        <v>80</v>
      </c>
      <c r="C17" s="5">
        <f>714.2+285.8</f>
        <v>1000</v>
      </c>
      <c r="D17" s="42" t="s">
        <v>92</v>
      </c>
      <c r="E17" s="13"/>
    </row>
    <row r="18" spans="1:5" ht="109.5" customHeight="1" x14ac:dyDescent="0.15">
      <c r="A18" s="1" t="s">
        <v>13</v>
      </c>
      <c r="B18" s="2" t="s">
        <v>21</v>
      </c>
      <c r="C18" s="5">
        <v>122</v>
      </c>
      <c r="D18" s="24" t="s">
        <v>22</v>
      </c>
      <c r="E18" s="13"/>
    </row>
    <row r="19" spans="1:5" ht="109.5" customHeight="1" x14ac:dyDescent="0.15">
      <c r="A19" s="12" t="s">
        <v>23</v>
      </c>
      <c r="B19" s="2" t="s">
        <v>24</v>
      </c>
      <c r="C19" s="5">
        <v>505.3</v>
      </c>
      <c r="D19" s="25" t="s">
        <v>25</v>
      </c>
      <c r="E19" s="13"/>
    </row>
    <row r="20" spans="1:5" ht="109.5" customHeight="1" x14ac:dyDescent="0.15">
      <c r="A20" s="12" t="s">
        <v>26</v>
      </c>
      <c r="B20" s="2" t="s">
        <v>27</v>
      </c>
      <c r="C20" s="5">
        <v>210.6</v>
      </c>
      <c r="D20" s="25" t="s">
        <v>28</v>
      </c>
      <c r="E20" s="13"/>
    </row>
    <row r="21" spans="1:5" ht="109.5" customHeight="1" x14ac:dyDescent="0.15">
      <c r="A21" s="1" t="s">
        <v>29</v>
      </c>
      <c r="B21" s="2" t="s">
        <v>30</v>
      </c>
      <c r="C21" s="5">
        <v>165</v>
      </c>
      <c r="D21" s="24" t="s">
        <v>31</v>
      </c>
      <c r="E21" s="13"/>
    </row>
    <row r="22" spans="1:5" ht="109.5" customHeight="1" x14ac:dyDescent="0.15">
      <c r="A22" s="1" t="s">
        <v>29</v>
      </c>
      <c r="B22" s="3" t="s">
        <v>32</v>
      </c>
      <c r="C22" s="5">
        <v>34.5</v>
      </c>
      <c r="D22" s="24" t="s">
        <v>33</v>
      </c>
      <c r="E22" s="13"/>
    </row>
    <row r="23" spans="1:5" ht="109.5" customHeight="1" x14ac:dyDescent="0.15">
      <c r="A23" s="1" t="s">
        <v>29</v>
      </c>
      <c r="B23" s="2" t="s">
        <v>34</v>
      </c>
      <c r="C23" s="5">
        <v>172.2</v>
      </c>
      <c r="D23" s="24" t="s">
        <v>35</v>
      </c>
      <c r="E23" s="13"/>
    </row>
    <row r="24" spans="1:5" ht="30" customHeight="1" x14ac:dyDescent="0.15">
      <c r="A24" s="1" t="s">
        <v>36</v>
      </c>
      <c r="B24" s="2" t="s">
        <v>37</v>
      </c>
      <c r="C24" s="5">
        <v>29.4</v>
      </c>
      <c r="D24" s="24" t="s">
        <v>38</v>
      </c>
      <c r="E24" s="13"/>
    </row>
    <row r="25" spans="1:5" ht="30" customHeight="1" x14ac:dyDescent="0.15">
      <c r="A25" s="1"/>
      <c r="B25" s="2"/>
      <c r="C25" s="5"/>
      <c r="D25" s="12"/>
      <c r="E25" s="13"/>
    </row>
    <row r="26" spans="1:5" ht="13.5" customHeight="1" x14ac:dyDescent="0.15">
      <c r="A26" s="45"/>
      <c r="B26" s="45"/>
      <c r="C26" s="45"/>
      <c r="D26" s="45"/>
      <c r="E26" s="45"/>
    </row>
    <row r="27" spans="1:5" ht="13.5" customHeight="1" x14ac:dyDescent="0.15">
      <c r="A27" s="46"/>
      <c r="B27" s="46"/>
      <c r="C27" s="46"/>
      <c r="D27" s="46"/>
      <c r="E27" s="46"/>
    </row>
  </sheetData>
  <mergeCells count="3">
    <mergeCell ref="A26:E26"/>
    <mergeCell ref="A27:E27"/>
    <mergeCell ref="A1:E1"/>
  </mergeCells>
  <phoneticPr fontId="1"/>
  <printOptions horizontalCentered="1"/>
  <pageMargins left="0.59055118110236227" right="0.59055118110236227" top="0.78740157480314965" bottom="0.59055118110236227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="130" zoomScaleNormal="100" zoomScaleSheetLayoutView="130" workbookViewId="0">
      <pane ySplit="3" topLeftCell="A4" activePane="bottomLeft" state="frozen"/>
      <selection pane="bottomLeft" activeCell="C5" sqref="C5"/>
    </sheetView>
  </sheetViews>
  <sheetFormatPr defaultRowHeight="13.5" x14ac:dyDescent="0.15"/>
  <cols>
    <col min="1" max="1" width="10.625" style="11" customWidth="1"/>
    <col min="2" max="2" width="17.625" style="11" customWidth="1"/>
    <col min="3" max="3" width="10.625" style="11" customWidth="1"/>
    <col min="4" max="4" width="25.75" style="11" customWidth="1"/>
    <col min="5" max="5" width="27.375" style="11" customWidth="1"/>
    <col min="6" max="16384" width="9" style="11"/>
  </cols>
  <sheetData>
    <row r="1" spans="1:6" ht="20.25" customHeight="1" x14ac:dyDescent="0.15">
      <c r="A1" s="47" t="s">
        <v>5</v>
      </c>
      <c r="B1" s="47"/>
      <c r="C1" s="47"/>
      <c r="D1" s="47"/>
      <c r="E1" s="47"/>
      <c r="F1" s="17"/>
    </row>
    <row r="2" spans="1:6" s="8" customFormat="1" ht="19.5" customHeight="1" x14ac:dyDescent="0.15">
      <c r="A2" s="6" t="s">
        <v>6</v>
      </c>
      <c r="B2" s="6"/>
      <c r="C2" s="6"/>
      <c r="D2" s="6"/>
      <c r="E2" s="7"/>
    </row>
    <row r="3" spans="1:6" s="8" customFormat="1" ht="36" x14ac:dyDescent="0.1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48.75" customHeight="1" x14ac:dyDescent="0.15">
      <c r="A4" s="18" t="s">
        <v>7</v>
      </c>
      <c r="B4" s="19" t="s">
        <v>8</v>
      </c>
      <c r="C4" s="20">
        <v>17700.07</v>
      </c>
      <c r="D4" s="21" t="s">
        <v>9</v>
      </c>
      <c r="E4" s="13"/>
    </row>
    <row r="5" spans="1:6" ht="30" customHeight="1" x14ac:dyDescent="0.15">
      <c r="A5" s="22" t="s">
        <v>10</v>
      </c>
      <c r="B5" s="19" t="s">
        <v>11</v>
      </c>
      <c r="C5" s="20">
        <f>38.392+872.144+600.978</f>
        <v>1511.5140000000001</v>
      </c>
      <c r="D5" s="21" t="s">
        <v>12</v>
      </c>
      <c r="E5" s="13"/>
    </row>
    <row r="6" spans="1:6" ht="30" customHeight="1" x14ac:dyDescent="0.15">
      <c r="A6" s="22" t="s">
        <v>13</v>
      </c>
      <c r="B6" s="19" t="s">
        <v>14</v>
      </c>
      <c r="C6" s="20">
        <v>170</v>
      </c>
      <c r="D6" s="23" t="s">
        <v>15</v>
      </c>
      <c r="E6" s="13"/>
    </row>
    <row r="7" spans="1:6" ht="30" customHeight="1" x14ac:dyDescent="0.15">
      <c r="A7" s="1"/>
      <c r="B7" s="2"/>
      <c r="C7" s="5"/>
      <c r="D7" s="12"/>
      <c r="E7" s="13"/>
    </row>
    <row r="8" spans="1:6" ht="30" customHeight="1" x14ac:dyDescent="0.15">
      <c r="A8" s="1"/>
      <c r="B8" s="3"/>
      <c r="C8" s="5"/>
      <c r="D8" s="12"/>
      <c r="E8" s="13"/>
    </row>
    <row r="9" spans="1:6" ht="30" customHeight="1" x14ac:dyDescent="0.15">
      <c r="A9" s="1"/>
      <c r="B9" s="2"/>
      <c r="C9" s="5"/>
      <c r="D9" s="12"/>
      <c r="E9" s="13"/>
    </row>
    <row r="10" spans="1:6" ht="30" customHeight="1" x14ac:dyDescent="0.15">
      <c r="A10" s="1"/>
      <c r="B10" s="2"/>
      <c r="C10" s="5"/>
      <c r="D10" s="12"/>
      <c r="E10" s="13"/>
    </row>
    <row r="11" spans="1:6" ht="30" customHeight="1" x14ac:dyDescent="0.15">
      <c r="A11" s="4"/>
      <c r="B11" s="2"/>
      <c r="C11" s="5"/>
      <c r="D11" s="15"/>
      <c r="E11" s="13"/>
    </row>
    <row r="12" spans="1:6" ht="30" customHeight="1" x14ac:dyDescent="0.15">
      <c r="A12" s="1"/>
      <c r="B12" s="2"/>
      <c r="C12" s="5"/>
      <c r="D12" s="16"/>
      <c r="E12" s="13"/>
    </row>
    <row r="13" spans="1:6" ht="30" customHeight="1" x14ac:dyDescent="0.15">
      <c r="A13" s="1"/>
      <c r="B13" s="2"/>
      <c r="C13" s="5"/>
      <c r="D13" s="12"/>
      <c r="E13" s="13"/>
    </row>
    <row r="14" spans="1:6" ht="30" customHeight="1" x14ac:dyDescent="0.15">
      <c r="A14" s="1"/>
      <c r="B14" s="2"/>
      <c r="C14" s="5"/>
      <c r="D14" s="12"/>
      <c r="E14" s="13"/>
    </row>
    <row r="15" spans="1:6" ht="30" customHeight="1" x14ac:dyDescent="0.15">
      <c r="A15" s="1"/>
      <c r="B15" s="2"/>
      <c r="C15" s="5"/>
      <c r="D15" s="12"/>
      <c r="E15" s="13"/>
    </row>
    <row r="16" spans="1:6" ht="30" customHeight="1" x14ac:dyDescent="0.15">
      <c r="A16" s="1"/>
      <c r="B16" s="2"/>
      <c r="C16" s="5"/>
      <c r="D16" s="12"/>
      <c r="E16" s="13"/>
    </row>
    <row r="17" spans="1:5" ht="30" customHeight="1" x14ac:dyDescent="0.15">
      <c r="A17" s="1"/>
      <c r="B17" s="2"/>
      <c r="C17" s="5"/>
      <c r="D17" s="12"/>
      <c r="E17" s="13"/>
    </row>
    <row r="18" spans="1:5" ht="30" customHeight="1" x14ac:dyDescent="0.15">
      <c r="A18" s="4"/>
      <c r="B18" s="2"/>
      <c r="C18" s="5"/>
      <c r="D18" s="15"/>
      <c r="E18" s="13"/>
    </row>
    <row r="19" spans="1:5" ht="30" customHeight="1" x14ac:dyDescent="0.15">
      <c r="A19" s="1"/>
      <c r="B19" s="2"/>
      <c r="C19" s="5"/>
      <c r="D19" s="12"/>
      <c r="E19" s="13"/>
    </row>
    <row r="20" spans="1:5" ht="30" customHeight="1" x14ac:dyDescent="0.15">
      <c r="A20" s="1"/>
      <c r="B20" s="2"/>
      <c r="C20" s="5"/>
      <c r="D20" s="12"/>
      <c r="E20" s="13"/>
    </row>
    <row r="21" spans="1:5" ht="30" customHeight="1" x14ac:dyDescent="0.15">
      <c r="A21" s="1"/>
      <c r="B21" s="2"/>
      <c r="C21" s="5"/>
      <c r="D21" s="12"/>
      <c r="E21" s="13"/>
    </row>
    <row r="22" spans="1:5" ht="30" customHeight="1" x14ac:dyDescent="0.15">
      <c r="A22" s="1"/>
      <c r="B22" s="2"/>
      <c r="C22" s="5"/>
      <c r="D22" s="12"/>
      <c r="E22" s="13"/>
    </row>
    <row r="23" spans="1:5" ht="42.75" customHeight="1" x14ac:dyDescent="0.15">
      <c r="A23" s="1"/>
      <c r="B23" s="2"/>
      <c r="C23" s="5"/>
      <c r="D23" s="12"/>
      <c r="E23" s="13"/>
    </row>
    <row r="24" spans="1:5" ht="42.75" customHeight="1" x14ac:dyDescent="0.15">
      <c r="A24" s="4"/>
      <c r="B24" s="2"/>
      <c r="C24" s="5"/>
      <c r="D24" s="15"/>
      <c r="E24" s="13"/>
    </row>
    <row r="25" spans="1:5" ht="30" customHeight="1" x14ac:dyDescent="0.15">
      <c r="A25" s="1"/>
      <c r="B25" s="2"/>
      <c r="C25" s="5"/>
      <c r="D25" s="12"/>
      <c r="E25" s="13"/>
    </row>
    <row r="26" spans="1:5" ht="30" customHeight="1" x14ac:dyDescent="0.15">
      <c r="A26" s="1"/>
      <c r="B26" s="2"/>
      <c r="C26" s="5"/>
      <c r="D26" s="12"/>
      <c r="E26" s="13"/>
    </row>
    <row r="27" spans="1:5" ht="13.5" customHeight="1" x14ac:dyDescent="0.15">
      <c r="A27" s="45"/>
      <c r="B27" s="45"/>
      <c r="C27" s="45"/>
      <c r="D27" s="45"/>
      <c r="E27" s="45"/>
    </row>
    <row r="28" spans="1:5" ht="13.5" customHeight="1" x14ac:dyDescent="0.15">
      <c r="A28" s="46"/>
      <c r="B28" s="46"/>
      <c r="C28" s="46"/>
      <c r="D28" s="46"/>
      <c r="E28" s="46"/>
    </row>
  </sheetData>
  <mergeCells count="3">
    <mergeCell ref="A1:E1"/>
    <mergeCell ref="A27:E27"/>
    <mergeCell ref="A28:E28"/>
  </mergeCells>
  <phoneticPr fontId="13"/>
  <printOptions horizontalCentered="1"/>
  <pageMargins left="0.59055118110236227" right="0.59055118110236227" top="0.78740157480314965" bottom="0.59055118110236227" header="0" footer="0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zoomScaleNormal="100" zoomScaleSheetLayoutView="100" workbookViewId="0">
      <pane ySplit="3" topLeftCell="A4" activePane="bottomLeft" state="frozen"/>
      <selection pane="bottomLeft" activeCell="C4" sqref="C4"/>
    </sheetView>
  </sheetViews>
  <sheetFormatPr defaultRowHeight="13.5" x14ac:dyDescent="0.15"/>
  <cols>
    <col min="1" max="1" width="10.625" style="11" customWidth="1"/>
    <col min="2" max="2" width="17.625" style="11" customWidth="1"/>
    <col min="3" max="3" width="10.625" style="11" customWidth="1"/>
    <col min="4" max="4" width="25.75" style="11" customWidth="1"/>
    <col min="5" max="5" width="27.375" style="11" customWidth="1"/>
    <col min="6" max="16384" width="9" style="11"/>
  </cols>
  <sheetData>
    <row r="1" spans="1:6" ht="20.25" customHeight="1" x14ac:dyDescent="0.15">
      <c r="A1" s="47" t="s">
        <v>5</v>
      </c>
      <c r="B1" s="47"/>
      <c r="C1" s="47"/>
      <c r="D1" s="47"/>
      <c r="E1" s="47"/>
      <c r="F1" s="17"/>
    </row>
    <row r="2" spans="1:6" s="8" customFormat="1" ht="19.5" customHeight="1" x14ac:dyDescent="0.15">
      <c r="A2" s="6" t="s">
        <v>16</v>
      </c>
      <c r="B2" s="6"/>
      <c r="C2" s="6"/>
      <c r="D2" s="6"/>
      <c r="E2" s="7"/>
    </row>
    <row r="3" spans="1:6" s="8" customFormat="1" ht="36" x14ac:dyDescent="0.1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30" customHeight="1" x14ac:dyDescent="0.15">
      <c r="A4" s="1" t="s">
        <v>17</v>
      </c>
      <c r="B4" s="2" t="s">
        <v>18</v>
      </c>
      <c r="C4" s="5">
        <v>200</v>
      </c>
      <c r="D4" s="2" t="s">
        <v>19</v>
      </c>
      <c r="E4" s="13"/>
    </row>
    <row r="5" spans="1:6" ht="30" customHeight="1" x14ac:dyDescent="0.15">
      <c r="A5" s="1"/>
      <c r="B5" s="2"/>
      <c r="C5" s="5"/>
      <c r="D5" s="14"/>
      <c r="E5" s="13"/>
    </row>
    <row r="6" spans="1:6" ht="30" customHeight="1" x14ac:dyDescent="0.15">
      <c r="A6" s="1"/>
      <c r="B6" s="2"/>
      <c r="C6" s="5"/>
      <c r="D6" s="12"/>
      <c r="E6" s="13"/>
    </row>
    <row r="7" spans="1:6" ht="30" customHeight="1" x14ac:dyDescent="0.15">
      <c r="A7" s="1"/>
      <c r="B7" s="2"/>
      <c r="C7" s="5"/>
      <c r="D7" s="12"/>
      <c r="E7" s="13"/>
    </row>
    <row r="8" spans="1:6" ht="30" customHeight="1" x14ac:dyDescent="0.15">
      <c r="A8" s="1"/>
      <c r="B8" s="3"/>
      <c r="C8" s="5"/>
      <c r="D8" s="12"/>
      <c r="E8" s="13"/>
    </row>
    <row r="9" spans="1:6" ht="30" customHeight="1" x14ac:dyDescent="0.15">
      <c r="A9" s="1"/>
      <c r="B9" s="2"/>
      <c r="C9" s="5"/>
      <c r="D9" s="12"/>
      <c r="E9" s="13"/>
    </row>
    <row r="10" spans="1:6" ht="30" customHeight="1" x14ac:dyDescent="0.15">
      <c r="A10" s="1"/>
      <c r="B10" s="2"/>
      <c r="C10" s="5"/>
      <c r="D10" s="12"/>
      <c r="E10" s="13"/>
    </row>
    <row r="11" spans="1:6" ht="30" customHeight="1" x14ac:dyDescent="0.15">
      <c r="A11" s="4"/>
      <c r="B11" s="2"/>
      <c r="C11" s="5"/>
      <c r="D11" s="15"/>
      <c r="E11" s="13"/>
    </row>
    <row r="12" spans="1:6" ht="30" customHeight="1" x14ac:dyDescent="0.15">
      <c r="A12" s="1"/>
      <c r="B12" s="2"/>
      <c r="C12" s="5"/>
      <c r="D12" s="16"/>
      <c r="E12" s="13"/>
    </row>
    <row r="13" spans="1:6" ht="30" customHeight="1" x14ac:dyDescent="0.15">
      <c r="A13" s="1"/>
      <c r="B13" s="2"/>
      <c r="C13" s="5"/>
      <c r="D13" s="12"/>
      <c r="E13" s="13"/>
    </row>
    <row r="14" spans="1:6" ht="30" customHeight="1" x14ac:dyDescent="0.15">
      <c r="A14" s="1"/>
      <c r="B14" s="2"/>
      <c r="C14" s="5"/>
      <c r="D14" s="12"/>
      <c r="E14" s="13"/>
    </row>
    <row r="15" spans="1:6" ht="30" customHeight="1" x14ac:dyDescent="0.15">
      <c r="A15" s="1"/>
      <c r="B15" s="2"/>
      <c r="C15" s="5"/>
      <c r="D15" s="12"/>
      <c r="E15" s="13"/>
    </row>
    <row r="16" spans="1:6" ht="30" customHeight="1" x14ac:dyDescent="0.15">
      <c r="A16" s="1"/>
      <c r="B16" s="2"/>
      <c r="C16" s="5"/>
      <c r="D16" s="12"/>
      <c r="E16" s="13"/>
    </row>
    <row r="17" spans="1:5" ht="30" customHeight="1" x14ac:dyDescent="0.15">
      <c r="A17" s="1"/>
      <c r="B17" s="2"/>
      <c r="C17" s="5"/>
      <c r="D17" s="12"/>
      <c r="E17" s="13"/>
    </row>
    <row r="18" spans="1:5" ht="30" customHeight="1" x14ac:dyDescent="0.15">
      <c r="A18" s="4"/>
      <c r="B18" s="2"/>
      <c r="C18" s="5"/>
      <c r="D18" s="15"/>
      <c r="E18" s="13"/>
    </row>
    <row r="19" spans="1:5" ht="30" customHeight="1" x14ac:dyDescent="0.15">
      <c r="A19" s="1"/>
      <c r="B19" s="2"/>
      <c r="C19" s="5"/>
      <c r="D19" s="12"/>
      <c r="E19" s="13"/>
    </row>
    <row r="20" spans="1:5" ht="30" customHeight="1" x14ac:dyDescent="0.15">
      <c r="A20" s="1"/>
      <c r="B20" s="2"/>
      <c r="C20" s="5"/>
      <c r="D20" s="12"/>
      <c r="E20" s="13"/>
    </row>
    <row r="21" spans="1:5" ht="30" customHeight="1" x14ac:dyDescent="0.15">
      <c r="A21" s="1"/>
      <c r="B21" s="2"/>
      <c r="C21" s="5"/>
      <c r="D21" s="12"/>
      <c r="E21" s="13"/>
    </row>
    <row r="22" spans="1:5" ht="30" customHeight="1" x14ac:dyDescent="0.15">
      <c r="A22" s="1"/>
      <c r="B22" s="2"/>
      <c r="C22" s="5"/>
      <c r="D22" s="12"/>
      <c r="E22" s="13"/>
    </row>
    <row r="23" spans="1:5" ht="42.75" customHeight="1" x14ac:dyDescent="0.15">
      <c r="A23" s="1"/>
      <c r="B23" s="2"/>
      <c r="C23" s="5"/>
      <c r="D23" s="12"/>
      <c r="E23" s="13"/>
    </row>
    <row r="24" spans="1:5" ht="42.75" customHeight="1" x14ac:dyDescent="0.15">
      <c r="A24" s="4"/>
      <c r="B24" s="2"/>
      <c r="C24" s="5"/>
      <c r="D24" s="15"/>
      <c r="E24" s="13"/>
    </row>
    <row r="25" spans="1:5" ht="30" customHeight="1" x14ac:dyDescent="0.15">
      <c r="A25" s="1"/>
      <c r="B25" s="2"/>
      <c r="C25" s="5"/>
      <c r="D25" s="12"/>
      <c r="E25" s="13"/>
    </row>
    <row r="26" spans="1:5" ht="30" customHeight="1" x14ac:dyDescent="0.15">
      <c r="A26" s="1"/>
      <c r="B26" s="2"/>
      <c r="C26" s="5"/>
      <c r="D26" s="12"/>
      <c r="E26" s="13"/>
    </row>
    <row r="27" spans="1:5" ht="13.5" customHeight="1" x14ac:dyDescent="0.15">
      <c r="A27" s="45"/>
      <c r="B27" s="45"/>
      <c r="C27" s="45"/>
      <c r="D27" s="45"/>
      <c r="E27" s="45"/>
    </row>
    <row r="28" spans="1:5" ht="13.5" customHeight="1" x14ac:dyDescent="0.15">
      <c r="A28" s="46"/>
      <c r="B28" s="46"/>
      <c r="C28" s="46"/>
      <c r="D28" s="46"/>
      <c r="E28" s="46"/>
    </row>
  </sheetData>
  <mergeCells count="3">
    <mergeCell ref="A1:E1"/>
    <mergeCell ref="A27:E27"/>
    <mergeCell ref="A28:E28"/>
  </mergeCells>
  <phoneticPr fontId="13"/>
  <printOptions horizontalCentered="1"/>
  <pageMargins left="0.59055118110236227" right="0.59055118110236227" top="0.78740157480314965" bottom="0.59055118110236227" header="0" footer="0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zoomScaleNormal="100" zoomScaleSheetLayoutView="100" workbookViewId="0">
      <pane ySplit="3" topLeftCell="A4" activePane="bottomLeft" state="frozen"/>
      <selection pane="bottomLeft" activeCell="C4" sqref="C4:C6"/>
    </sheetView>
  </sheetViews>
  <sheetFormatPr defaultColWidth="9" defaultRowHeight="13.5" x14ac:dyDescent="0.15"/>
  <cols>
    <col min="1" max="1" width="10.625" style="11" customWidth="1"/>
    <col min="2" max="2" width="17.625" style="11" customWidth="1"/>
    <col min="3" max="3" width="10.625" style="11" customWidth="1"/>
    <col min="4" max="4" width="40.5" style="11" bestFit="1" customWidth="1"/>
    <col min="5" max="5" width="27.375" style="11" customWidth="1"/>
    <col min="6" max="16384" width="9" style="11"/>
  </cols>
  <sheetData>
    <row r="1" spans="1:6" ht="20.25" customHeight="1" x14ac:dyDescent="0.15">
      <c r="A1" s="47" t="s">
        <v>5</v>
      </c>
      <c r="B1" s="47"/>
      <c r="C1" s="47"/>
      <c r="D1" s="47"/>
      <c r="E1" s="47"/>
      <c r="F1" s="17"/>
    </row>
    <row r="2" spans="1:6" s="8" customFormat="1" ht="19.5" customHeight="1" x14ac:dyDescent="0.15">
      <c r="A2" s="6" t="s">
        <v>39</v>
      </c>
      <c r="B2" s="6"/>
      <c r="C2" s="6"/>
      <c r="D2" s="6"/>
      <c r="E2" s="7"/>
    </row>
    <row r="3" spans="1:6" s="8" customFormat="1" ht="36" x14ac:dyDescent="0.1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282.75" x14ac:dyDescent="0.15">
      <c r="A4" s="26" t="s">
        <v>40</v>
      </c>
      <c r="B4" s="27" t="s">
        <v>41</v>
      </c>
      <c r="C4" s="5">
        <v>3781</v>
      </c>
      <c r="D4" s="28" t="s">
        <v>42</v>
      </c>
      <c r="E4" s="13"/>
    </row>
    <row r="5" spans="1:6" ht="96" x14ac:dyDescent="0.15">
      <c r="A5" s="27" t="s">
        <v>43</v>
      </c>
      <c r="B5" s="27" t="s">
        <v>44</v>
      </c>
      <c r="C5" s="5">
        <v>524</v>
      </c>
      <c r="D5" s="29" t="s">
        <v>45</v>
      </c>
      <c r="E5" s="13"/>
    </row>
    <row r="6" spans="1:6" ht="144" x14ac:dyDescent="0.15">
      <c r="A6" s="27" t="s">
        <v>46</v>
      </c>
      <c r="B6" s="27" t="s">
        <v>47</v>
      </c>
      <c r="C6" s="5">
        <f>3795+1545</f>
        <v>5340</v>
      </c>
      <c r="D6" s="28" t="s">
        <v>48</v>
      </c>
      <c r="E6" s="13"/>
    </row>
    <row r="7" spans="1:6" ht="60" x14ac:dyDescent="0.15">
      <c r="A7" s="26" t="s">
        <v>49</v>
      </c>
      <c r="B7" s="27" t="s">
        <v>50</v>
      </c>
      <c r="C7" s="5">
        <v>447</v>
      </c>
      <c r="D7" s="28" t="s">
        <v>51</v>
      </c>
      <c r="E7" s="13"/>
    </row>
    <row r="8" spans="1:6" ht="30" customHeight="1" x14ac:dyDescent="0.15">
      <c r="A8" s="1"/>
      <c r="B8" s="3"/>
      <c r="C8" s="5"/>
      <c r="D8" s="12"/>
      <c r="E8" s="13"/>
    </row>
    <row r="9" spans="1:6" ht="30" customHeight="1" x14ac:dyDescent="0.15">
      <c r="A9" s="1"/>
      <c r="B9" s="2"/>
      <c r="C9" s="5"/>
      <c r="D9" s="12"/>
      <c r="E9" s="13"/>
    </row>
    <row r="10" spans="1:6" ht="30" customHeight="1" x14ac:dyDescent="0.15">
      <c r="A10" s="1"/>
      <c r="B10" s="2"/>
      <c r="C10" s="5"/>
      <c r="D10" s="12"/>
      <c r="E10" s="13"/>
    </row>
    <row r="11" spans="1:6" ht="30" customHeight="1" x14ac:dyDescent="0.15">
      <c r="A11" s="4"/>
      <c r="B11" s="2"/>
      <c r="C11" s="5"/>
      <c r="D11" s="15"/>
      <c r="E11" s="13"/>
    </row>
    <row r="12" spans="1:6" ht="30" customHeight="1" x14ac:dyDescent="0.15">
      <c r="A12" s="1"/>
      <c r="B12" s="2"/>
      <c r="C12" s="5"/>
      <c r="D12" s="16"/>
      <c r="E12" s="13"/>
    </row>
    <row r="13" spans="1:6" ht="30" customHeight="1" x14ac:dyDescent="0.15">
      <c r="A13" s="1"/>
      <c r="B13" s="2"/>
      <c r="C13" s="5"/>
      <c r="D13" s="12"/>
      <c r="E13" s="13"/>
    </row>
    <row r="14" spans="1:6" ht="30" customHeight="1" x14ac:dyDescent="0.15">
      <c r="A14" s="1"/>
      <c r="B14" s="2"/>
      <c r="C14" s="5"/>
      <c r="D14" s="12"/>
      <c r="E14" s="13"/>
    </row>
    <row r="15" spans="1:6" ht="30" customHeight="1" x14ac:dyDescent="0.15">
      <c r="A15" s="1"/>
      <c r="B15" s="2"/>
      <c r="C15" s="5"/>
      <c r="D15" s="12"/>
      <c r="E15" s="13"/>
    </row>
    <row r="16" spans="1:6" ht="30" customHeight="1" x14ac:dyDescent="0.15">
      <c r="A16" s="1"/>
      <c r="B16" s="2"/>
      <c r="C16" s="5"/>
      <c r="D16" s="12"/>
      <c r="E16" s="13"/>
    </row>
    <row r="17" spans="1:5" ht="30" customHeight="1" x14ac:dyDescent="0.15">
      <c r="A17" s="1"/>
      <c r="B17" s="2"/>
      <c r="C17" s="5"/>
      <c r="D17" s="12"/>
      <c r="E17" s="13"/>
    </row>
    <row r="18" spans="1:5" ht="30" customHeight="1" x14ac:dyDescent="0.15">
      <c r="A18" s="4"/>
      <c r="B18" s="2"/>
      <c r="C18" s="5"/>
      <c r="D18" s="15"/>
      <c r="E18" s="13"/>
    </row>
    <row r="19" spans="1:5" ht="30" customHeight="1" x14ac:dyDescent="0.15">
      <c r="A19" s="1"/>
      <c r="B19" s="2"/>
      <c r="C19" s="5"/>
      <c r="D19" s="12"/>
      <c r="E19" s="13"/>
    </row>
    <row r="20" spans="1:5" ht="30" customHeight="1" x14ac:dyDescent="0.15">
      <c r="A20" s="1"/>
      <c r="B20" s="2"/>
      <c r="C20" s="5"/>
      <c r="D20" s="12"/>
      <c r="E20" s="13"/>
    </row>
    <row r="21" spans="1:5" ht="30" customHeight="1" x14ac:dyDescent="0.15">
      <c r="A21" s="1"/>
      <c r="B21" s="2"/>
      <c r="C21" s="5"/>
      <c r="D21" s="12"/>
      <c r="E21" s="13"/>
    </row>
    <row r="22" spans="1:5" ht="30" customHeight="1" x14ac:dyDescent="0.15">
      <c r="A22" s="1"/>
      <c r="B22" s="2"/>
      <c r="C22" s="5"/>
      <c r="D22" s="12"/>
      <c r="E22" s="13"/>
    </row>
    <row r="23" spans="1:5" ht="42.75" customHeight="1" x14ac:dyDescent="0.15">
      <c r="A23" s="1"/>
      <c r="B23" s="2"/>
      <c r="C23" s="5"/>
      <c r="D23" s="12"/>
      <c r="E23" s="13"/>
    </row>
    <row r="24" spans="1:5" ht="42.75" customHeight="1" x14ac:dyDescent="0.15">
      <c r="A24" s="4"/>
      <c r="B24" s="2"/>
      <c r="C24" s="5"/>
      <c r="D24" s="15"/>
      <c r="E24" s="13"/>
    </row>
    <row r="25" spans="1:5" ht="30" customHeight="1" x14ac:dyDescent="0.15">
      <c r="A25" s="1"/>
      <c r="B25" s="2"/>
      <c r="C25" s="5"/>
      <c r="D25" s="12"/>
      <c r="E25" s="13"/>
    </row>
    <row r="26" spans="1:5" ht="30" customHeight="1" x14ac:dyDescent="0.15">
      <c r="A26" s="1"/>
      <c r="B26" s="2"/>
      <c r="C26" s="5"/>
      <c r="D26" s="12"/>
      <c r="E26" s="13"/>
    </row>
    <row r="27" spans="1:5" ht="13.5" customHeight="1" x14ac:dyDescent="0.15">
      <c r="A27" s="45"/>
      <c r="B27" s="45"/>
      <c r="C27" s="45"/>
      <c r="D27" s="45"/>
      <c r="E27" s="45"/>
    </row>
    <row r="28" spans="1:5" ht="13.5" customHeight="1" x14ac:dyDescent="0.15">
      <c r="A28" s="46"/>
      <c r="B28" s="46"/>
      <c r="C28" s="46"/>
      <c r="D28" s="46"/>
      <c r="E28" s="46"/>
    </row>
  </sheetData>
  <mergeCells count="3">
    <mergeCell ref="A1:E1"/>
    <mergeCell ref="A27:E27"/>
    <mergeCell ref="A28:E28"/>
  </mergeCells>
  <phoneticPr fontId="13"/>
  <conditionalFormatting sqref="B4">
    <cfRule type="cellIs" priority="3" stopIfTrue="1" operator="equal">
      <formula>"H22再評価"</formula>
    </cfRule>
  </conditionalFormatting>
  <conditionalFormatting sqref="B5 B7">
    <cfRule type="cellIs" priority="1" stopIfTrue="1" operator="equal">
      <formula>"H22再評価"</formula>
    </cfRule>
  </conditionalFormatting>
  <conditionalFormatting sqref="B6">
    <cfRule type="cellIs" priority="2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BreakPreview" zoomScale="115" zoomScaleNormal="100" zoomScaleSheetLayoutView="115" workbookViewId="0">
      <selection activeCell="D15" sqref="D15"/>
    </sheetView>
  </sheetViews>
  <sheetFormatPr defaultColWidth="9" defaultRowHeight="13.5" x14ac:dyDescent="0.15"/>
  <cols>
    <col min="1" max="1" width="10.625" style="40" customWidth="1"/>
    <col min="2" max="2" width="17.625" style="40" customWidth="1"/>
    <col min="3" max="3" width="10.625" style="40" customWidth="1"/>
    <col min="4" max="4" width="25.75" style="40" customWidth="1"/>
    <col min="5" max="5" width="27.375" style="40" customWidth="1"/>
    <col min="6" max="256" width="9" style="40"/>
    <col min="257" max="257" width="10.625" style="40" customWidth="1"/>
    <col min="258" max="258" width="17.625" style="40" customWidth="1"/>
    <col min="259" max="259" width="10.625" style="40" customWidth="1"/>
    <col min="260" max="260" width="25.75" style="40" customWidth="1"/>
    <col min="261" max="261" width="27.375" style="40" customWidth="1"/>
    <col min="262" max="512" width="9" style="40"/>
    <col min="513" max="513" width="10.625" style="40" customWidth="1"/>
    <col min="514" max="514" width="17.625" style="40" customWidth="1"/>
    <col min="515" max="515" width="10.625" style="40" customWidth="1"/>
    <col min="516" max="516" width="25.75" style="40" customWidth="1"/>
    <col min="517" max="517" width="27.375" style="40" customWidth="1"/>
    <col min="518" max="768" width="9" style="40"/>
    <col min="769" max="769" width="10.625" style="40" customWidth="1"/>
    <col min="770" max="770" width="17.625" style="40" customWidth="1"/>
    <col min="771" max="771" width="10.625" style="40" customWidth="1"/>
    <col min="772" max="772" width="25.75" style="40" customWidth="1"/>
    <col min="773" max="773" width="27.375" style="40" customWidth="1"/>
    <col min="774" max="1024" width="9" style="40"/>
    <col min="1025" max="1025" width="10.625" style="40" customWidth="1"/>
    <col min="1026" max="1026" width="17.625" style="40" customWidth="1"/>
    <col min="1027" max="1027" width="10.625" style="40" customWidth="1"/>
    <col min="1028" max="1028" width="25.75" style="40" customWidth="1"/>
    <col min="1029" max="1029" width="27.375" style="40" customWidth="1"/>
    <col min="1030" max="1280" width="9" style="40"/>
    <col min="1281" max="1281" width="10.625" style="40" customWidth="1"/>
    <col min="1282" max="1282" width="17.625" style="40" customWidth="1"/>
    <col min="1283" max="1283" width="10.625" style="40" customWidth="1"/>
    <col min="1284" max="1284" width="25.75" style="40" customWidth="1"/>
    <col min="1285" max="1285" width="27.375" style="40" customWidth="1"/>
    <col min="1286" max="1536" width="9" style="40"/>
    <col min="1537" max="1537" width="10.625" style="40" customWidth="1"/>
    <col min="1538" max="1538" width="17.625" style="40" customWidth="1"/>
    <col min="1539" max="1539" width="10.625" style="40" customWidth="1"/>
    <col min="1540" max="1540" width="25.75" style="40" customWidth="1"/>
    <col min="1541" max="1541" width="27.375" style="40" customWidth="1"/>
    <col min="1542" max="1792" width="9" style="40"/>
    <col min="1793" max="1793" width="10.625" style="40" customWidth="1"/>
    <col min="1794" max="1794" width="17.625" style="40" customWidth="1"/>
    <col min="1795" max="1795" width="10.625" style="40" customWidth="1"/>
    <col min="1796" max="1796" width="25.75" style="40" customWidth="1"/>
    <col min="1797" max="1797" width="27.375" style="40" customWidth="1"/>
    <col min="1798" max="2048" width="9" style="40"/>
    <col min="2049" max="2049" width="10.625" style="40" customWidth="1"/>
    <col min="2050" max="2050" width="17.625" style="40" customWidth="1"/>
    <col min="2051" max="2051" width="10.625" style="40" customWidth="1"/>
    <col min="2052" max="2052" width="25.75" style="40" customWidth="1"/>
    <col min="2053" max="2053" width="27.375" style="40" customWidth="1"/>
    <col min="2054" max="2304" width="9" style="40"/>
    <col min="2305" max="2305" width="10.625" style="40" customWidth="1"/>
    <col min="2306" max="2306" width="17.625" style="40" customWidth="1"/>
    <col min="2307" max="2307" width="10.625" style="40" customWidth="1"/>
    <col min="2308" max="2308" width="25.75" style="40" customWidth="1"/>
    <col min="2309" max="2309" width="27.375" style="40" customWidth="1"/>
    <col min="2310" max="2560" width="9" style="40"/>
    <col min="2561" max="2561" width="10.625" style="40" customWidth="1"/>
    <col min="2562" max="2562" width="17.625" style="40" customWidth="1"/>
    <col min="2563" max="2563" width="10.625" style="40" customWidth="1"/>
    <col min="2564" max="2564" width="25.75" style="40" customWidth="1"/>
    <col min="2565" max="2565" width="27.375" style="40" customWidth="1"/>
    <col min="2566" max="2816" width="9" style="40"/>
    <col min="2817" max="2817" width="10.625" style="40" customWidth="1"/>
    <col min="2818" max="2818" width="17.625" style="40" customWidth="1"/>
    <col min="2819" max="2819" width="10.625" style="40" customWidth="1"/>
    <col min="2820" max="2820" width="25.75" style="40" customWidth="1"/>
    <col min="2821" max="2821" width="27.375" style="40" customWidth="1"/>
    <col min="2822" max="3072" width="9" style="40"/>
    <col min="3073" max="3073" width="10.625" style="40" customWidth="1"/>
    <col min="3074" max="3074" width="17.625" style="40" customWidth="1"/>
    <col min="3075" max="3075" width="10.625" style="40" customWidth="1"/>
    <col min="3076" max="3076" width="25.75" style="40" customWidth="1"/>
    <col min="3077" max="3077" width="27.375" style="40" customWidth="1"/>
    <col min="3078" max="3328" width="9" style="40"/>
    <col min="3329" max="3329" width="10.625" style="40" customWidth="1"/>
    <col min="3330" max="3330" width="17.625" style="40" customWidth="1"/>
    <col min="3331" max="3331" width="10.625" style="40" customWidth="1"/>
    <col min="3332" max="3332" width="25.75" style="40" customWidth="1"/>
    <col min="3333" max="3333" width="27.375" style="40" customWidth="1"/>
    <col min="3334" max="3584" width="9" style="40"/>
    <col min="3585" max="3585" width="10.625" style="40" customWidth="1"/>
    <col min="3586" max="3586" width="17.625" style="40" customWidth="1"/>
    <col min="3587" max="3587" width="10.625" style="40" customWidth="1"/>
    <col min="3588" max="3588" width="25.75" style="40" customWidth="1"/>
    <col min="3589" max="3589" width="27.375" style="40" customWidth="1"/>
    <col min="3590" max="3840" width="9" style="40"/>
    <col min="3841" max="3841" width="10.625" style="40" customWidth="1"/>
    <col min="3842" max="3842" width="17.625" style="40" customWidth="1"/>
    <col min="3843" max="3843" width="10.625" style="40" customWidth="1"/>
    <col min="3844" max="3844" width="25.75" style="40" customWidth="1"/>
    <col min="3845" max="3845" width="27.375" style="40" customWidth="1"/>
    <col min="3846" max="4096" width="9" style="40"/>
    <col min="4097" max="4097" width="10.625" style="40" customWidth="1"/>
    <col min="4098" max="4098" width="17.625" style="40" customWidth="1"/>
    <col min="4099" max="4099" width="10.625" style="40" customWidth="1"/>
    <col min="4100" max="4100" width="25.75" style="40" customWidth="1"/>
    <col min="4101" max="4101" width="27.375" style="40" customWidth="1"/>
    <col min="4102" max="4352" width="9" style="40"/>
    <col min="4353" max="4353" width="10.625" style="40" customWidth="1"/>
    <col min="4354" max="4354" width="17.625" style="40" customWidth="1"/>
    <col min="4355" max="4355" width="10.625" style="40" customWidth="1"/>
    <col min="4356" max="4356" width="25.75" style="40" customWidth="1"/>
    <col min="4357" max="4357" width="27.375" style="40" customWidth="1"/>
    <col min="4358" max="4608" width="9" style="40"/>
    <col min="4609" max="4609" width="10.625" style="40" customWidth="1"/>
    <col min="4610" max="4610" width="17.625" style="40" customWidth="1"/>
    <col min="4611" max="4611" width="10.625" style="40" customWidth="1"/>
    <col min="4612" max="4612" width="25.75" style="40" customWidth="1"/>
    <col min="4613" max="4613" width="27.375" style="40" customWidth="1"/>
    <col min="4614" max="4864" width="9" style="40"/>
    <col min="4865" max="4865" width="10.625" style="40" customWidth="1"/>
    <col min="4866" max="4866" width="17.625" style="40" customWidth="1"/>
    <col min="4867" max="4867" width="10.625" style="40" customWidth="1"/>
    <col min="4868" max="4868" width="25.75" style="40" customWidth="1"/>
    <col min="4869" max="4869" width="27.375" style="40" customWidth="1"/>
    <col min="4870" max="5120" width="9" style="40"/>
    <col min="5121" max="5121" width="10.625" style="40" customWidth="1"/>
    <col min="5122" max="5122" width="17.625" style="40" customWidth="1"/>
    <col min="5123" max="5123" width="10.625" style="40" customWidth="1"/>
    <col min="5124" max="5124" width="25.75" style="40" customWidth="1"/>
    <col min="5125" max="5125" width="27.375" style="40" customWidth="1"/>
    <col min="5126" max="5376" width="9" style="40"/>
    <col min="5377" max="5377" width="10.625" style="40" customWidth="1"/>
    <col min="5378" max="5378" width="17.625" style="40" customWidth="1"/>
    <col min="5379" max="5379" width="10.625" style="40" customWidth="1"/>
    <col min="5380" max="5380" width="25.75" style="40" customWidth="1"/>
    <col min="5381" max="5381" width="27.375" style="40" customWidth="1"/>
    <col min="5382" max="5632" width="9" style="40"/>
    <col min="5633" max="5633" width="10.625" style="40" customWidth="1"/>
    <col min="5634" max="5634" width="17.625" style="40" customWidth="1"/>
    <col min="5635" max="5635" width="10.625" style="40" customWidth="1"/>
    <col min="5636" max="5636" width="25.75" style="40" customWidth="1"/>
    <col min="5637" max="5637" width="27.375" style="40" customWidth="1"/>
    <col min="5638" max="5888" width="9" style="40"/>
    <col min="5889" max="5889" width="10.625" style="40" customWidth="1"/>
    <col min="5890" max="5890" width="17.625" style="40" customWidth="1"/>
    <col min="5891" max="5891" width="10.625" style="40" customWidth="1"/>
    <col min="5892" max="5892" width="25.75" style="40" customWidth="1"/>
    <col min="5893" max="5893" width="27.375" style="40" customWidth="1"/>
    <col min="5894" max="6144" width="9" style="40"/>
    <col min="6145" max="6145" width="10.625" style="40" customWidth="1"/>
    <col min="6146" max="6146" width="17.625" style="40" customWidth="1"/>
    <col min="6147" max="6147" width="10.625" style="40" customWidth="1"/>
    <col min="6148" max="6148" width="25.75" style="40" customWidth="1"/>
    <col min="6149" max="6149" width="27.375" style="40" customWidth="1"/>
    <col min="6150" max="6400" width="9" style="40"/>
    <col min="6401" max="6401" width="10.625" style="40" customWidth="1"/>
    <col min="6402" max="6402" width="17.625" style="40" customWidth="1"/>
    <col min="6403" max="6403" width="10.625" style="40" customWidth="1"/>
    <col min="6404" max="6404" width="25.75" style="40" customWidth="1"/>
    <col min="6405" max="6405" width="27.375" style="40" customWidth="1"/>
    <col min="6406" max="6656" width="9" style="40"/>
    <col min="6657" max="6657" width="10.625" style="40" customWidth="1"/>
    <col min="6658" max="6658" width="17.625" style="40" customWidth="1"/>
    <col min="6659" max="6659" width="10.625" style="40" customWidth="1"/>
    <col min="6660" max="6660" width="25.75" style="40" customWidth="1"/>
    <col min="6661" max="6661" width="27.375" style="40" customWidth="1"/>
    <col min="6662" max="6912" width="9" style="40"/>
    <col min="6913" max="6913" width="10.625" style="40" customWidth="1"/>
    <col min="6914" max="6914" width="17.625" style="40" customWidth="1"/>
    <col min="6915" max="6915" width="10.625" style="40" customWidth="1"/>
    <col min="6916" max="6916" width="25.75" style="40" customWidth="1"/>
    <col min="6917" max="6917" width="27.375" style="40" customWidth="1"/>
    <col min="6918" max="7168" width="9" style="40"/>
    <col min="7169" max="7169" width="10.625" style="40" customWidth="1"/>
    <col min="7170" max="7170" width="17.625" style="40" customWidth="1"/>
    <col min="7171" max="7171" width="10.625" style="40" customWidth="1"/>
    <col min="7172" max="7172" width="25.75" style="40" customWidth="1"/>
    <col min="7173" max="7173" width="27.375" style="40" customWidth="1"/>
    <col min="7174" max="7424" width="9" style="40"/>
    <col min="7425" max="7425" width="10.625" style="40" customWidth="1"/>
    <col min="7426" max="7426" width="17.625" style="40" customWidth="1"/>
    <col min="7427" max="7427" width="10.625" style="40" customWidth="1"/>
    <col min="7428" max="7428" width="25.75" style="40" customWidth="1"/>
    <col min="7429" max="7429" width="27.375" style="40" customWidth="1"/>
    <col min="7430" max="7680" width="9" style="40"/>
    <col min="7681" max="7681" width="10.625" style="40" customWidth="1"/>
    <col min="7682" max="7682" width="17.625" style="40" customWidth="1"/>
    <col min="7683" max="7683" width="10.625" style="40" customWidth="1"/>
    <col min="7684" max="7684" width="25.75" style="40" customWidth="1"/>
    <col min="7685" max="7685" width="27.375" style="40" customWidth="1"/>
    <col min="7686" max="7936" width="9" style="40"/>
    <col min="7937" max="7937" width="10.625" style="40" customWidth="1"/>
    <col min="7938" max="7938" width="17.625" style="40" customWidth="1"/>
    <col min="7939" max="7939" width="10.625" style="40" customWidth="1"/>
    <col min="7940" max="7940" width="25.75" style="40" customWidth="1"/>
    <col min="7941" max="7941" width="27.375" style="40" customWidth="1"/>
    <col min="7942" max="8192" width="9" style="40"/>
    <col min="8193" max="8193" width="10.625" style="40" customWidth="1"/>
    <col min="8194" max="8194" width="17.625" style="40" customWidth="1"/>
    <col min="8195" max="8195" width="10.625" style="40" customWidth="1"/>
    <col min="8196" max="8196" width="25.75" style="40" customWidth="1"/>
    <col min="8197" max="8197" width="27.375" style="40" customWidth="1"/>
    <col min="8198" max="8448" width="9" style="40"/>
    <col min="8449" max="8449" width="10.625" style="40" customWidth="1"/>
    <col min="8450" max="8450" width="17.625" style="40" customWidth="1"/>
    <col min="8451" max="8451" width="10.625" style="40" customWidth="1"/>
    <col min="8452" max="8452" width="25.75" style="40" customWidth="1"/>
    <col min="8453" max="8453" width="27.375" style="40" customWidth="1"/>
    <col min="8454" max="8704" width="9" style="40"/>
    <col min="8705" max="8705" width="10.625" style="40" customWidth="1"/>
    <col min="8706" max="8706" width="17.625" style="40" customWidth="1"/>
    <col min="8707" max="8707" width="10.625" style="40" customWidth="1"/>
    <col min="8708" max="8708" width="25.75" style="40" customWidth="1"/>
    <col min="8709" max="8709" width="27.375" style="40" customWidth="1"/>
    <col min="8710" max="8960" width="9" style="40"/>
    <col min="8961" max="8961" width="10.625" style="40" customWidth="1"/>
    <col min="8962" max="8962" width="17.625" style="40" customWidth="1"/>
    <col min="8963" max="8963" width="10.625" style="40" customWidth="1"/>
    <col min="8964" max="8964" width="25.75" style="40" customWidth="1"/>
    <col min="8965" max="8965" width="27.375" style="40" customWidth="1"/>
    <col min="8966" max="9216" width="9" style="40"/>
    <col min="9217" max="9217" width="10.625" style="40" customWidth="1"/>
    <col min="9218" max="9218" width="17.625" style="40" customWidth="1"/>
    <col min="9219" max="9219" width="10.625" style="40" customWidth="1"/>
    <col min="9220" max="9220" width="25.75" style="40" customWidth="1"/>
    <col min="9221" max="9221" width="27.375" style="40" customWidth="1"/>
    <col min="9222" max="9472" width="9" style="40"/>
    <col min="9473" max="9473" width="10.625" style="40" customWidth="1"/>
    <col min="9474" max="9474" width="17.625" style="40" customWidth="1"/>
    <col min="9475" max="9475" width="10.625" style="40" customWidth="1"/>
    <col min="9476" max="9476" width="25.75" style="40" customWidth="1"/>
    <col min="9477" max="9477" width="27.375" style="40" customWidth="1"/>
    <col min="9478" max="9728" width="9" style="40"/>
    <col min="9729" max="9729" width="10.625" style="40" customWidth="1"/>
    <col min="9730" max="9730" width="17.625" style="40" customWidth="1"/>
    <col min="9731" max="9731" width="10.625" style="40" customWidth="1"/>
    <col min="9732" max="9732" width="25.75" style="40" customWidth="1"/>
    <col min="9733" max="9733" width="27.375" style="40" customWidth="1"/>
    <col min="9734" max="9984" width="9" style="40"/>
    <col min="9985" max="9985" width="10.625" style="40" customWidth="1"/>
    <col min="9986" max="9986" width="17.625" style="40" customWidth="1"/>
    <col min="9987" max="9987" width="10.625" style="40" customWidth="1"/>
    <col min="9988" max="9988" width="25.75" style="40" customWidth="1"/>
    <col min="9989" max="9989" width="27.375" style="40" customWidth="1"/>
    <col min="9990" max="10240" width="9" style="40"/>
    <col min="10241" max="10241" width="10.625" style="40" customWidth="1"/>
    <col min="10242" max="10242" width="17.625" style="40" customWidth="1"/>
    <col min="10243" max="10243" width="10.625" style="40" customWidth="1"/>
    <col min="10244" max="10244" width="25.75" style="40" customWidth="1"/>
    <col min="10245" max="10245" width="27.375" style="40" customWidth="1"/>
    <col min="10246" max="10496" width="9" style="40"/>
    <col min="10497" max="10497" width="10.625" style="40" customWidth="1"/>
    <col min="10498" max="10498" width="17.625" style="40" customWidth="1"/>
    <col min="10499" max="10499" width="10.625" style="40" customWidth="1"/>
    <col min="10500" max="10500" width="25.75" style="40" customWidth="1"/>
    <col min="10501" max="10501" width="27.375" style="40" customWidth="1"/>
    <col min="10502" max="10752" width="9" style="40"/>
    <col min="10753" max="10753" width="10.625" style="40" customWidth="1"/>
    <col min="10754" max="10754" width="17.625" style="40" customWidth="1"/>
    <col min="10755" max="10755" width="10.625" style="40" customWidth="1"/>
    <col min="10756" max="10756" width="25.75" style="40" customWidth="1"/>
    <col min="10757" max="10757" width="27.375" style="40" customWidth="1"/>
    <col min="10758" max="11008" width="9" style="40"/>
    <col min="11009" max="11009" width="10.625" style="40" customWidth="1"/>
    <col min="11010" max="11010" width="17.625" style="40" customWidth="1"/>
    <col min="11011" max="11011" width="10.625" style="40" customWidth="1"/>
    <col min="11012" max="11012" width="25.75" style="40" customWidth="1"/>
    <col min="11013" max="11013" width="27.375" style="40" customWidth="1"/>
    <col min="11014" max="11264" width="9" style="40"/>
    <col min="11265" max="11265" width="10.625" style="40" customWidth="1"/>
    <col min="11266" max="11266" width="17.625" style="40" customWidth="1"/>
    <col min="11267" max="11267" width="10.625" style="40" customWidth="1"/>
    <col min="11268" max="11268" width="25.75" style="40" customWidth="1"/>
    <col min="11269" max="11269" width="27.375" style="40" customWidth="1"/>
    <col min="11270" max="11520" width="9" style="40"/>
    <col min="11521" max="11521" width="10.625" style="40" customWidth="1"/>
    <col min="11522" max="11522" width="17.625" style="40" customWidth="1"/>
    <col min="11523" max="11523" width="10.625" style="40" customWidth="1"/>
    <col min="11524" max="11524" width="25.75" style="40" customWidth="1"/>
    <col min="11525" max="11525" width="27.375" style="40" customWidth="1"/>
    <col min="11526" max="11776" width="9" style="40"/>
    <col min="11777" max="11777" width="10.625" style="40" customWidth="1"/>
    <col min="11778" max="11778" width="17.625" style="40" customWidth="1"/>
    <col min="11779" max="11779" width="10.625" style="40" customWidth="1"/>
    <col min="11780" max="11780" width="25.75" style="40" customWidth="1"/>
    <col min="11781" max="11781" width="27.375" style="40" customWidth="1"/>
    <col min="11782" max="12032" width="9" style="40"/>
    <col min="12033" max="12033" width="10.625" style="40" customWidth="1"/>
    <col min="12034" max="12034" width="17.625" style="40" customWidth="1"/>
    <col min="12035" max="12035" width="10.625" style="40" customWidth="1"/>
    <col min="12036" max="12036" width="25.75" style="40" customWidth="1"/>
    <col min="12037" max="12037" width="27.375" style="40" customWidth="1"/>
    <col min="12038" max="12288" width="9" style="40"/>
    <col min="12289" max="12289" width="10.625" style="40" customWidth="1"/>
    <col min="12290" max="12290" width="17.625" style="40" customWidth="1"/>
    <col min="12291" max="12291" width="10.625" style="40" customWidth="1"/>
    <col min="12292" max="12292" width="25.75" style="40" customWidth="1"/>
    <col min="12293" max="12293" width="27.375" style="40" customWidth="1"/>
    <col min="12294" max="12544" width="9" style="40"/>
    <col min="12545" max="12545" width="10.625" style="40" customWidth="1"/>
    <col min="12546" max="12546" width="17.625" style="40" customWidth="1"/>
    <col min="12547" max="12547" width="10.625" style="40" customWidth="1"/>
    <col min="12548" max="12548" width="25.75" style="40" customWidth="1"/>
    <col min="12549" max="12549" width="27.375" style="40" customWidth="1"/>
    <col min="12550" max="12800" width="9" style="40"/>
    <col min="12801" max="12801" width="10.625" style="40" customWidth="1"/>
    <col min="12802" max="12802" width="17.625" style="40" customWidth="1"/>
    <col min="12803" max="12803" width="10.625" style="40" customWidth="1"/>
    <col min="12804" max="12804" width="25.75" style="40" customWidth="1"/>
    <col min="12805" max="12805" width="27.375" style="40" customWidth="1"/>
    <col min="12806" max="13056" width="9" style="40"/>
    <col min="13057" max="13057" width="10.625" style="40" customWidth="1"/>
    <col min="13058" max="13058" width="17.625" style="40" customWidth="1"/>
    <col min="13059" max="13059" width="10.625" style="40" customWidth="1"/>
    <col min="13060" max="13060" width="25.75" style="40" customWidth="1"/>
    <col min="13061" max="13061" width="27.375" style="40" customWidth="1"/>
    <col min="13062" max="13312" width="9" style="40"/>
    <col min="13313" max="13313" width="10.625" style="40" customWidth="1"/>
    <col min="13314" max="13314" width="17.625" style="40" customWidth="1"/>
    <col min="13315" max="13315" width="10.625" style="40" customWidth="1"/>
    <col min="13316" max="13316" width="25.75" style="40" customWidth="1"/>
    <col min="13317" max="13317" width="27.375" style="40" customWidth="1"/>
    <col min="13318" max="13568" width="9" style="40"/>
    <col min="13569" max="13569" width="10.625" style="40" customWidth="1"/>
    <col min="13570" max="13570" width="17.625" style="40" customWidth="1"/>
    <col min="13571" max="13571" width="10.625" style="40" customWidth="1"/>
    <col min="13572" max="13572" width="25.75" style="40" customWidth="1"/>
    <col min="13573" max="13573" width="27.375" style="40" customWidth="1"/>
    <col min="13574" max="13824" width="9" style="40"/>
    <col min="13825" max="13825" width="10.625" style="40" customWidth="1"/>
    <col min="13826" max="13826" width="17.625" style="40" customWidth="1"/>
    <col min="13827" max="13827" width="10.625" style="40" customWidth="1"/>
    <col min="13828" max="13828" width="25.75" style="40" customWidth="1"/>
    <col min="13829" max="13829" width="27.375" style="40" customWidth="1"/>
    <col min="13830" max="14080" width="9" style="40"/>
    <col min="14081" max="14081" width="10.625" style="40" customWidth="1"/>
    <col min="14082" max="14082" width="17.625" style="40" customWidth="1"/>
    <col min="14083" max="14083" width="10.625" style="40" customWidth="1"/>
    <col min="14084" max="14084" width="25.75" style="40" customWidth="1"/>
    <col min="14085" max="14085" width="27.375" style="40" customWidth="1"/>
    <col min="14086" max="14336" width="9" style="40"/>
    <col min="14337" max="14337" width="10.625" style="40" customWidth="1"/>
    <col min="14338" max="14338" width="17.625" style="40" customWidth="1"/>
    <col min="14339" max="14339" width="10.625" style="40" customWidth="1"/>
    <col min="14340" max="14340" width="25.75" style="40" customWidth="1"/>
    <col min="14341" max="14341" width="27.375" style="40" customWidth="1"/>
    <col min="14342" max="14592" width="9" style="40"/>
    <col min="14593" max="14593" width="10.625" style="40" customWidth="1"/>
    <col min="14594" max="14594" width="17.625" style="40" customWidth="1"/>
    <col min="14595" max="14595" width="10.625" style="40" customWidth="1"/>
    <col min="14596" max="14596" width="25.75" style="40" customWidth="1"/>
    <col min="14597" max="14597" width="27.375" style="40" customWidth="1"/>
    <col min="14598" max="14848" width="9" style="40"/>
    <col min="14849" max="14849" width="10.625" style="40" customWidth="1"/>
    <col min="14850" max="14850" width="17.625" style="40" customWidth="1"/>
    <col min="14851" max="14851" width="10.625" style="40" customWidth="1"/>
    <col min="14852" max="14852" width="25.75" style="40" customWidth="1"/>
    <col min="14853" max="14853" width="27.375" style="40" customWidth="1"/>
    <col min="14854" max="15104" width="9" style="40"/>
    <col min="15105" max="15105" width="10.625" style="40" customWidth="1"/>
    <col min="15106" max="15106" width="17.625" style="40" customWidth="1"/>
    <col min="15107" max="15107" width="10.625" style="40" customWidth="1"/>
    <col min="15108" max="15108" width="25.75" style="40" customWidth="1"/>
    <col min="15109" max="15109" width="27.375" style="40" customWidth="1"/>
    <col min="15110" max="15360" width="9" style="40"/>
    <col min="15361" max="15361" width="10.625" style="40" customWidth="1"/>
    <col min="15362" max="15362" width="17.625" style="40" customWidth="1"/>
    <col min="15363" max="15363" width="10.625" style="40" customWidth="1"/>
    <col min="15364" max="15364" width="25.75" style="40" customWidth="1"/>
    <col min="15365" max="15365" width="27.375" style="40" customWidth="1"/>
    <col min="15366" max="15616" width="9" style="40"/>
    <col min="15617" max="15617" width="10.625" style="40" customWidth="1"/>
    <col min="15618" max="15618" width="17.625" style="40" customWidth="1"/>
    <col min="15619" max="15619" width="10.625" style="40" customWidth="1"/>
    <col min="15620" max="15620" width="25.75" style="40" customWidth="1"/>
    <col min="15621" max="15621" width="27.375" style="40" customWidth="1"/>
    <col min="15622" max="15872" width="9" style="40"/>
    <col min="15873" max="15873" width="10.625" style="40" customWidth="1"/>
    <col min="15874" max="15874" width="17.625" style="40" customWidth="1"/>
    <col min="15875" max="15875" width="10.625" style="40" customWidth="1"/>
    <col min="15876" max="15876" width="25.75" style="40" customWidth="1"/>
    <col min="15877" max="15877" width="27.375" style="40" customWidth="1"/>
    <col min="15878" max="16128" width="9" style="40"/>
    <col min="16129" max="16129" width="10.625" style="40" customWidth="1"/>
    <col min="16130" max="16130" width="17.625" style="40" customWidth="1"/>
    <col min="16131" max="16131" width="10.625" style="40" customWidth="1"/>
    <col min="16132" max="16132" width="25.75" style="40" customWidth="1"/>
    <col min="16133" max="16133" width="27.375" style="40" customWidth="1"/>
    <col min="16134" max="16384" width="9" style="40"/>
  </cols>
  <sheetData>
    <row r="1" spans="1:5" ht="14.25" x14ac:dyDescent="0.15">
      <c r="A1" s="47" t="s">
        <v>5</v>
      </c>
      <c r="B1" s="47"/>
      <c r="C1" s="47"/>
      <c r="D1" s="47"/>
      <c r="E1" s="47"/>
    </row>
    <row r="2" spans="1:5" s="32" customFormat="1" ht="19.5" customHeight="1" x14ac:dyDescent="0.15">
      <c r="A2" s="30" t="s">
        <v>52</v>
      </c>
      <c r="B2" s="30"/>
      <c r="C2" s="30"/>
      <c r="D2" s="30"/>
      <c r="E2" s="31"/>
    </row>
    <row r="3" spans="1:5" s="32" customFormat="1" ht="36" x14ac:dyDescent="0.15">
      <c r="A3" s="33" t="s">
        <v>3</v>
      </c>
      <c r="B3" s="34" t="s">
        <v>0</v>
      </c>
      <c r="C3" s="33" t="s">
        <v>2</v>
      </c>
      <c r="D3" s="34" t="s">
        <v>4</v>
      </c>
      <c r="E3" s="33" t="s">
        <v>1</v>
      </c>
    </row>
    <row r="4" spans="1:5" ht="30" customHeight="1" x14ac:dyDescent="0.15">
      <c r="A4" s="35" t="s">
        <v>53</v>
      </c>
      <c r="B4" s="36" t="s">
        <v>54</v>
      </c>
      <c r="C4" s="37">
        <v>658.1</v>
      </c>
      <c r="D4" s="38" t="s">
        <v>55</v>
      </c>
      <c r="E4" s="39"/>
    </row>
    <row r="5" spans="1:5" ht="13.5" customHeight="1" x14ac:dyDescent="0.15">
      <c r="A5" s="48"/>
      <c r="B5" s="48"/>
      <c r="C5" s="48"/>
      <c r="D5" s="48"/>
      <c r="E5" s="48"/>
    </row>
    <row r="6" spans="1:5" ht="13.5" customHeight="1" x14ac:dyDescent="0.15">
      <c r="A6" s="49"/>
      <c r="B6" s="49"/>
      <c r="C6" s="49"/>
      <c r="D6" s="49"/>
      <c r="E6" s="49"/>
    </row>
  </sheetData>
  <mergeCells count="3">
    <mergeCell ref="A5:E5"/>
    <mergeCell ref="A6:E6"/>
    <mergeCell ref="A1:E1"/>
  </mergeCells>
  <phoneticPr fontId="13"/>
  <printOptions horizontalCentered="1"/>
  <pageMargins left="0.59055118110236227" right="0.59055118110236227" top="0.78740157480314965" bottom="0.59055118110236227" header="0" footer="0"/>
  <pageSetup paperSize="9" scale="99" firstPageNumber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河川事業</vt:lpstr>
      <vt:lpstr>ダム事業</vt:lpstr>
      <vt:lpstr>海岸事業</vt:lpstr>
      <vt:lpstr>砂防事業</vt:lpstr>
      <vt:lpstr>地すべり対策事業</vt:lpstr>
      <vt:lpstr>ダム事業!Print_Area</vt:lpstr>
      <vt:lpstr>河川事業!Print_Area</vt:lpstr>
      <vt:lpstr>海岸事業!Print_Area</vt:lpstr>
      <vt:lpstr>砂防事業!Print_Area</vt:lpstr>
      <vt:lpstr>地すべり対策事業!Print_Area</vt:lpstr>
      <vt:lpstr>ダム事業!Print_Titles</vt:lpstr>
      <vt:lpstr>河川事業!Print_Titles</vt:lpstr>
      <vt:lpstr>海岸事業!Print_Titles</vt:lpstr>
      <vt:lpstr>砂防事業!Print_Titles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2022-03-14T02:32:15Z</cp:lastPrinted>
  <dcterms:created xsi:type="dcterms:W3CDTF">2010-02-15T10:20:33Z</dcterms:created>
  <dcterms:modified xsi:type="dcterms:W3CDTF">2023-04-28T09:04:42Z</dcterms:modified>
</cp:coreProperties>
</file>